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procurance.sharepoint.com/sites/Procurance/Gedeelde documenten/General/Opdrachtgevers/Gemeente Haaksbergen/Aanbesteding/EA Verplaatsbare huisvesting 2024/1. Offerteaanvraag/Publiceren/"/>
    </mc:Choice>
  </mc:AlternateContent>
  <xr:revisionPtr revIDLastSave="128" documentId="13_ncr:1_{D6D3A9A3-F3BA-A946-B0F9-5C920456FED0}" xr6:coauthVersionLast="47" xr6:coauthVersionMax="47" xr10:uidLastSave="{EB50B7C3-7291-4DB5-BFC8-F790C8B4154A}"/>
  <bookViews>
    <workbookView xWindow="28680" yWindow="-120" windowWidth="51840" windowHeight="21240" xr2:uid="{1FE9E87D-0CBF-2640-A975-F9407774775F}"/>
  </bookViews>
  <sheets>
    <sheet name="Prijzenblad" sheetId="2" r:id="rId1"/>
    <sheet name="Rekenvoorbeeld puntentoekenn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C5" i="1"/>
  <c r="C13" i="1" s="1"/>
  <c r="C15" i="1" s="1"/>
  <c r="C18" i="2"/>
  <c r="C12" i="2"/>
  <c r="C8" i="2"/>
  <c r="C9" i="1" l="1"/>
  <c r="C11" i="1" s="1"/>
  <c r="C17" i="1" s="1"/>
  <c r="C20" i="2"/>
  <c r="C6" i="1" s="1"/>
  <c r="C21" i="2" l="1"/>
</calcChain>
</file>

<file path=xl/sharedStrings.xml><?xml version="1.0" encoding="utf-8"?>
<sst xmlns="http://schemas.openxmlformats.org/spreadsheetml/2006/main" count="30" uniqueCount="27">
  <si>
    <t>Bijlage 3 - Prijzenblad EA Flexunits Opvang en Huisvesting</t>
  </si>
  <si>
    <t>Negatieve prijzen zijn niet toegestaan. Het is wel toegestaan op onderdelen van een prijswens een nulprijs te offreren indien er sprake is van een opstelsom. Inschrijver dient slechts de groen gearceerde cellen in te vullen. Wijzigen van het format is niet toegestaan.</t>
  </si>
  <si>
    <t>Aantal woningen type A</t>
  </si>
  <si>
    <t>Prijs per woning</t>
  </si>
  <si>
    <t>Subtotaal</t>
  </si>
  <si>
    <t>Aantal woningen type B</t>
  </si>
  <si>
    <t>Overige kosten</t>
  </si>
  <si>
    <t>Transport</t>
  </si>
  <si>
    <t>Installatie/oplevering op locatie (totaal voor alle locaties)</t>
  </si>
  <si>
    <t>…</t>
  </si>
  <si>
    <t>Totaal Inschrijfsom</t>
  </si>
  <si>
    <t>Aantal punten t.b.v. subgunningscriterium 'Prijs':</t>
  </si>
  <si>
    <t>Totaal capaciteit woningen (# personen)</t>
  </si>
  <si>
    <t>Naam ondertekenaar:</t>
  </si>
  <si>
    <t>Functie:</t>
  </si>
  <si>
    <t>Datum:</t>
  </si>
  <si>
    <t>Rechtsgeldige ondertekening:</t>
  </si>
  <si>
    <t xml:space="preserve">Referentie Kosten per Bewoner: </t>
  </si>
  <si>
    <t>Minimale Aantal Bewoners:</t>
  </si>
  <si>
    <t>Aantal Bewoners:</t>
  </si>
  <si>
    <t xml:space="preserve">Totale Kosten: </t>
  </si>
  <si>
    <t>Kosten per Bewoner</t>
  </si>
  <si>
    <t>Kostenbesparingspunten</t>
  </si>
  <si>
    <t>Extra Bewoners</t>
  </si>
  <si>
    <t>Bonuspunten</t>
  </si>
  <si>
    <t>Totaalpunten</t>
  </si>
  <si>
    <r>
      <rPr>
        <b/>
        <sz val="12"/>
        <color theme="1"/>
        <rFont val="Aptos Narrow"/>
        <scheme val="minor"/>
      </rPr>
      <t xml:space="preserve">Let op: </t>
    </r>
    <r>
      <rPr>
        <sz val="12"/>
        <color theme="1"/>
        <rFont val="Aptos Narrow"/>
        <family val="2"/>
        <scheme val="minor"/>
      </rPr>
      <t>Inschrijver dient voor zijn Inschrijving gebruik te maken van dit prijzenblad, bijlage 3. Als bijlage bij het prijzenblad dient een open begroting bijgevoegd te worden conform NEN2699 (jaartal 2017) detailniveau 4 (NL-SfB-codering).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</si>
</sst>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6" x14ac:knownFonts="1">
    <font>
      <sz val="12"/>
      <color theme="1"/>
      <name val="Aptos Narrow"/>
      <family val="2"/>
      <scheme val="minor"/>
    </font>
    <font>
      <sz val="12"/>
      <color theme="1"/>
      <name val="Aptos Narrow"/>
      <family val="2"/>
      <scheme val="minor"/>
    </font>
    <font>
      <b/>
      <sz val="18"/>
      <color theme="1"/>
      <name val="Aptos Narrow"/>
      <scheme val="minor"/>
    </font>
    <font>
      <b/>
      <sz val="12"/>
      <color theme="1"/>
      <name val="Aptos Narrow"/>
      <scheme val="minor"/>
    </font>
    <font>
      <b/>
      <sz val="12"/>
      <color theme="1"/>
      <name val="Aptos Narrow"/>
    </font>
    <font>
      <sz val="12"/>
      <color theme="1"/>
      <name val="Aptos Narrow"/>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3">
    <xf numFmtId="0" fontId="0" fillId="0" borderId="0" xfId="0"/>
    <xf numFmtId="164" fontId="0" fillId="0" borderId="0" xfId="1" applyFont="1"/>
    <xf numFmtId="0" fontId="0" fillId="0" borderId="1" xfId="0" applyBorder="1"/>
    <xf numFmtId="0" fontId="0" fillId="2" borderId="1" xfId="0" applyFill="1" applyBorder="1"/>
    <xf numFmtId="0" fontId="3" fillId="0" borderId="1" xfId="0" applyFont="1" applyBorder="1"/>
    <xf numFmtId="164" fontId="0" fillId="2" borderId="1" xfId="1" applyFont="1" applyFill="1" applyBorder="1"/>
    <xf numFmtId="164" fontId="0" fillId="0" borderId="1" xfId="1" applyFont="1" applyBorder="1"/>
    <xf numFmtId="164" fontId="3" fillId="0" borderId="1" xfId="1" applyFont="1" applyBorder="1"/>
    <xf numFmtId="0" fontId="4" fillId="0" borderId="1" xfId="0" applyFont="1" applyBorder="1" applyAlignment="1">
      <alignment horizontal="right" vertical="center"/>
    </xf>
    <xf numFmtId="0" fontId="4" fillId="2" borderId="1" xfId="0"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top"/>
      <protection locked="0"/>
    </xf>
    <xf numFmtId="1" fontId="0" fillId="2" borderId="1" xfId="1" applyNumberFormat="1" applyFont="1" applyFill="1" applyBorder="1"/>
    <xf numFmtId="164" fontId="0" fillId="0" borderId="1" xfId="0" applyNumberFormat="1" applyBorder="1"/>
    <xf numFmtId="2" fontId="0" fillId="0" borderId="1" xfId="0" applyNumberFormat="1" applyBorder="1"/>
    <xf numFmtId="1" fontId="0" fillId="0" borderId="1" xfId="0" applyNumberFormat="1" applyBorder="1"/>
    <xf numFmtId="2" fontId="3" fillId="0" borderId="1" xfId="1" applyNumberFormat="1" applyFont="1" applyBorder="1"/>
    <xf numFmtId="0" fontId="0" fillId="2" borderId="1" xfId="0" applyFill="1" applyBorder="1" applyAlignment="1">
      <alignment horizontal="center"/>
    </xf>
    <xf numFmtId="0" fontId="4" fillId="0" borderId="1" xfId="0" applyFont="1" applyBorder="1" applyAlignment="1" applyProtection="1">
      <alignment horizontal="right" vertical="top"/>
      <protection locked="0"/>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6A60-9210-964E-93C4-6D65456A2874}">
  <dimension ref="B2:E31"/>
  <sheetViews>
    <sheetView tabSelected="1" zoomScale="140" zoomScaleNormal="140" workbookViewId="0">
      <selection activeCell="C20" sqref="C20"/>
    </sheetView>
  </sheetViews>
  <sheetFormatPr defaultColWidth="11" defaultRowHeight="15.75" x14ac:dyDescent="0.25"/>
  <cols>
    <col min="1" max="1" width="3.875" customWidth="1"/>
    <col min="2" max="2" width="50.875" customWidth="1"/>
    <col min="3" max="3" width="32.125" customWidth="1"/>
  </cols>
  <sheetData>
    <row r="2" spans="2:3" ht="24.95" customHeight="1" x14ac:dyDescent="0.4">
      <c r="B2" s="21" t="s">
        <v>0</v>
      </c>
      <c r="C2" s="22"/>
    </row>
    <row r="3" spans="2:3" ht="54.95" customHeight="1" x14ac:dyDescent="0.25">
      <c r="B3" s="19" t="s">
        <v>1</v>
      </c>
      <c r="C3" s="19"/>
    </row>
    <row r="4" spans="2:3" ht="54.95" customHeight="1" x14ac:dyDescent="0.25">
      <c r="B4" s="20" t="s">
        <v>26</v>
      </c>
      <c r="C4" s="19"/>
    </row>
    <row r="6" spans="2:3" x14ac:dyDescent="0.25">
      <c r="B6" s="2" t="s">
        <v>2</v>
      </c>
      <c r="C6" s="12">
        <v>0</v>
      </c>
    </row>
    <row r="7" spans="2:3" x14ac:dyDescent="0.25">
      <c r="B7" s="2" t="s">
        <v>3</v>
      </c>
      <c r="C7" s="5">
        <v>0</v>
      </c>
    </row>
    <row r="8" spans="2:3" x14ac:dyDescent="0.25">
      <c r="B8" s="2" t="s">
        <v>4</v>
      </c>
      <c r="C8" s="6">
        <f>C7*C6</f>
        <v>0</v>
      </c>
    </row>
    <row r="9" spans="2:3" x14ac:dyDescent="0.25">
      <c r="C9" s="1"/>
    </row>
    <row r="10" spans="2:3" x14ac:dyDescent="0.25">
      <c r="B10" s="2" t="s">
        <v>5</v>
      </c>
      <c r="C10" s="12">
        <v>0</v>
      </c>
    </row>
    <row r="11" spans="2:3" x14ac:dyDescent="0.25">
      <c r="B11" s="2" t="s">
        <v>3</v>
      </c>
      <c r="C11" s="5">
        <v>0</v>
      </c>
    </row>
    <row r="12" spans="2:3" x14ac:dyDescent="0.25">
      <c r="B12" s="2" t="s">
        <v>4</v>
      </c>
      <c r="C12" s="6">
        <f>C11*C10</f>
        <v>0</v>
      </c>
    </row>
    <row r="13" spans="2:3" x14ac:dyDescent="0.25">
      <c r="C13" s="1"/>
    </row>
    <row r="14" spans="2:3" x14ac:dyDescent="0.25">
      <c r="B14" s="2" t="s">
        <v>6</v>
      </c>
      <c r="C14" s="5">
        <v>0</v>
      </c>
    </row>
    <row r="15" spans="2:3" x14ac:dyDescent="0.25">
      <c r="B15" s="2" t="s">
        <v>7</v>
      </c>
      <c r="C15" s="5">
        <v>0</v>
      </c>
    </row>
    <row r="16" spans="2:3" x14ac:dyDescent="0.25">
      <c r="B16" s="2" t="s">
        <v>8</v>
      </c>
      <c r="C16" s="5">
        <v>0</v>
      </c>
    </row>
    <row r="17" spans="2:5" x14ac:dyDescent="0.25">
      <c r="B17" s="3" t="s">
        <v>9</v>
      </c>
      <c r="C17" s="5">
        <v>0</v>
      </c>
    </row>
    <row r="18" spans="2:5" x14ac:dyDescent="0.25">
      <c r="B18" s="2" t="s">
        <v>4</v>
      </c>
      <c r="C18" s="6">
        <f>SUM(C14:C17)</f>
        <v>0</v>
      </c>
    </row>
    <row r="19" spans="2:5" x14ac:dyDescent="0.25">
      <c r="C19" s="1"/>
    </row>
    <row r="20" spans="2:5" x14ac:dyDescent="0.25">
      <c r="B20" s="4" t="s">
        <v>10</v>
      </c>
      <c r="C20" s="7">
        <f>C8+C12+C18</f>
        <v>0</v>
      </c>
    </row>
    <row r="21" spans="2:5" x14ac:dyDescent="0.25">
      <c r="B21" s="4" t="s">
        <v>11</v>
      </c>
      <c r="C21" s="16" t="str">
        <f>'Rekenvoorbeeld puntentoekenning'!C17</f>
        <v/>
      </c>
    </row>
    <row r="23" spans="2:5" x14ac:dyDescent="0.25">
      <c r="B23" s="2" t="s">
        <v>12</v>
      </c>
      <c r="C23" s="3"/>
    </row>
    <row r="25" spans="2:5" x14ac:dyDescent="0.25">
      <c r="B25" s="8" t="s">
        <v>13</v>
      </c>
      <c r="C25" s="9"/>
      <c r="D25" s="10"/>
      <c r="E25" s="10"/>
    </row>
    <row r="26" spans="2:5" x14ac:dyDescent="0.25">
      <c r="B26" s="8" t="s">
        <v>14</v>
      </c>
      <c r="C26" s="9"/>
      <c r="D26" s="10"/>
      <c r="E26" s="10"/>
    </row>
    <row r="27" spans="2:5" x14ac:dyDescent="0.25">
      <c r="B27" s="8" t="s">
        <v>15</v>
      </c>
      <c r="C27" s="9"/>
      <c r="D27" s="10"/>
      <c r="E27" s="10"/>
    </row>
    <row r="28" spans="2:5" x14ac:dyDescent="0.25">
      <c r="B28" s="18" t="s">
        <v>16</v>
      </c>
      <c r="C28" s="17"/>
      <c r="D28" s="11"/>
      <c r="E28" s="11"/>
    </row>
    <row r="29" spans="2:5" x14ac:dyDescent="0.25">
      <c r="B29" s="18"/>
      <c r="C29" s="17"/>
      <c r="D29" s="11"/>
      <c r="E29" s="11"/>
    </row>
    <row r="30" spans="2:5" x14ac:dyDescent="0.25">
      <c r="B30" s="18"/>
      <c r="C30" s="17"/>
      <c r="D30" s="11"/>
      <c r="E30" s="11"/>
    </row>
    <row r="31" spans="2:5" x14ac:dyDescent="0.25">
      <c r="B31" s="18"/>
      <c r="C31" s="17"/>
      <c r="D31" s="11"/>
      <c r="E31" s="11"/>
    </row>
  </sheetData>
  <sheetProtection sheet="1" objects="1" scenarios="1" formatCells="0" formatRows="0" insertRows="0"/>
  <protectedRanges>
    <protectedRange sqref="C6:C7 C10:C11 C14:C17 B17 C23 C25:C31" name="Bereik1"/>
  </protectedRanges>
  <mergeCells count="5">
    <mergeCell ref="C28:C31"/>
    <mergeCell ref="B28:B31"/>
    <mergeCell ref="B3:C3"/>
    <mergeCell ref="B4:C4"/>
    <mergeCell ref="B2:C2"/>
  </mergeCells>
  <conditionalFormatting sqref="C20">
    <cfRule type="cellIs" dxfId="0" priority="1" operator="greaterThan">
      <formula>2450000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5E3C-41E6-894E-AA6E-CB61709C6542}">
  <dimension ref="B2:C17"/>
  <sheetViews>
    <sheetView zoomScale="200" zoomScaleNormal="200" workbookViewId="0">
      <selection activeCell="C2" sqref="C2"/>
    </sheetView>
  </sheetViews>
  <sheetFormatPr defaultColWidth="11" defaultRowHeight="15.75" x14ac:dyDescent="0.25"/>
  <cols>
    <col min="1" max="1" width="2.875" customWidth="1"/>
    <col min="2" max="2" width="27" customWidth="1"/>
    <col min="3" max="3" width="16.5" bestFit="1" customWidth="1"/>
  </cols>
  <sheetData>
    <row r="2" spans="2:3" x14ac:dyDescent="0.25">
      <c r="B2" s="2" t="s">
        <v>17</v>
      </c>
      <c r="C2" s="6">
        <f>2500000/C3</f>
        <v>17361.111111111109</v>
      </c>
    </row>
    <row r="3" spans="2:3" x14ac:dyDescent="0.25">
      <c r="B3" s="2" t="s">
        <v>18</v>
      </c>
      <c r="C3" s="2">
        <v>144</v>
      </c>
    </row>
    <row r="4" spans="2:3" x14ac:dyDescent="0.25">
      <c r="B4" s="2"/>
      <c r="C4" s="2"/>
    </row>
    <row r="5" spans="2:3" x14ac:dyDescent="0.25">
      <c r="B5" s="2" t="s">
        <v>19</v>
      </c>
      <c r="C5" s="2" t="str">
        <f>IF(Prijzenblad!C23="","",Prijzenblad!C23)</f>
        <v/>
      </c>
    </row>
    <row r="6" spans="2:3" x14ac:dyDescent="0.25">
      <c r="B6" s="2" t="s">
        <v>20</v>
      </c>
      <c r="C6" s="6">
        <f>Prijzenblad!C20</f>
        <v>0</v>
      </c>
    </row>
    <row r="7" spans="2:3" x14ac:dyDescent="0.25">
      <c r="B7" s="2"/>
      <c r="C7" s="2"/>
    </row>
    <row r="8" spans="2:3" x14ac:dyDescent="0.25">
      <c r="B8" s="2"/>
      <c r="C8" s="2"/>
    </row>
    <row r="9" spans="2:3" x14ac:dyDescent="0.25">
      <c r="B9" s="2" t="s">
        <v>21</v>
      </c>
      <c r="C9" s="13" t="str">
        <f>IF(C5="","",C6/C5)</f>
        <v/>
      </c>
    </row>
    <row r="10" spans="2:3" x14ac:dyDescent="0.25">
      <c r="B10" s="2"/>
      <c r="C10" s="2"/>
    </row>
    <row r="11" spans="2:3" x14ac:dyDescent="0.25">
      <c r="B11" s="2" t="s">
        <v>22</v>
      </c>
      <c r="C11" s="14" t="str">
        <f>IF(C9="","",(1-(C9/$C$2))*20)</f>
        <v/>
      </c>
    </row>
    <row r="12" spans="2:3" x14ac:dyDescent="0.25">
      <c r="B12" s="2"/>
      <c r="C12" s="2"/>
    </row>
    <row r="13" spans="2:3" x14ac:dyDescent="0.25">
      <c r="B13" s="2" t="s">
        <v>23</v>
      </c>
      <c r="C13" s="15" t="str">
        <f>IF(C5="","",MAX(0,C5 - $C$3))</f>
        <v/>
      </c>
    </row>
    <row r="14" spans="2:3" x14ac:dyDescent="0.25">
      <c r="B14" s="2"/>
      <c r="C14" s="2"/>
    </row>
    <row r="15" spans="2:3" x14ac:dyDescent="0.25">
      <c r="B15" s="2" t="s">
        <v>24</v>
      </c>
      <c r="C15" s="14" t="str">
        <f>IF(C13="","",MIN(20,(C13/50)*20))</f>
        <v/>
      </c>
    </row>
    <row r="16" spans="2:3" x14ac:dyDescent="0.25">
      <c r="B16" s="2"/>
      <c r="C16" s="2"/>
    </row>
    <row r="17" spans="2:3" x14ac:dyDescent="0.25">
      <c r="B17" s="2" t="s">
        <v>25</v>
      </c>
      <c r="C17" s="14" t="str">
        <f>IF(C11="","",MIN(40,C11 + C15))</f>
        <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917afc-fdb3-4268-8341-4e2bbc340ca1">
      <Terms xmlns="http://schemas.microsoft.com/office/infopath/2007/PartnerControls"/>
    </lcf76f155ced4ddcb4097134ff3c332f>
    <TaxCatchAll xmlns="4b0d682d-9f02-4f1a-9221-12c9c4a404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133DB408B0724BBB3D36A10F4C7D5C" ma:contentTypeVersion="15" ma:contentTypeDescription="Een nieuw document maken." ma:contentTypeScope="" ma:versionID="fa7feda2e5c6217f61164923556cfb98">
  <xsd:schema xmlns:xsd="http://www.w3.org/2001/XMLSchema" xmlns:xs="http://www.w3.org/2001/XMLSchema" xmlns:p="http://schemas.microsoft.com/office/2006/metadata/properties" xmlns:ns2="73917afc-fdb3-4268-8341-4e2bbc340ca1" xmlns:ns3="4b0d682d-9f02-4f1a-9221-12c9c4a404e0" targetNamespace="http://schemas.microsoft.com/office/2006/metadata/properties" ma:root="true" ma:fieldsID="ec3bb0b924bcd32ce29b0a0ce5e133c5" ns2:_="" ns3:_="">
    <xsd:import namespace="73917afc-fdb3-4268-8341-4e2bbc340ca1"/>
    <xsd:import namespace="4b0d682d-9f02-4f1a-9221-12c9c4a404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17afc-fdb3-4268-8341-4e2bbc340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3a491b-2193-4886-84e1-70fddd01a5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0d682d-9f02-4f1a-9221-12c9c4a404e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4ba76d8-d4bd-4e71-b3ed-e79b79d6b15b}" ma:internalName="TaxCatchAll" ma:showField="CatchAllData" ma:web="4b0d682d-9f02-4f1a-9221-12c9c4a40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E5437-81E5-43F5-B879-E6ACEE8F9843}">
  <ds:schemaRefs>
    <ds:schemaRef ds:uri="http://schemas.microsoft.com/sharepoint/v3/contenttype/forms"/>
  </ds:schemaRefs>
</ds:datastoreItem>
</file>

<file path=customXml/itemProps2.xml><?xml version="1.0" encoding="utf-8"?>
<ds:datastoreItem xmlns:ds="http://schemas.openxmlformats.org/officeDocument/2006/customXml" ds:itemID="{479E7EAA-235D-44E2-AC5F-C1B6021AFAC4}">
  <ds:schemaRefs>
    <ds:schemaRef ds:uri="http://www.w3.org/XML/1998/namespace"/>
    <ds:schemaRef ds:uri="http://schemas.microsoft.com/office/2006/documentManagement/types"/>
    <ds:schemaRef ds:uri="http://purl.org/dc/terms/"/>
    <ds:schemaRef ds:uri="http://purl.org/dc/elements/1.1/"/>
    <ds:schemaRef ds:uri="http://purl.org/dc/dcmitype/"/>
    <ds:schemaRef ds:uri="4b0d682d-9f02-4f1a-9221-12c9c4a404e0"/>
    <ds:schemaRef ds:uri="http://schemas.microsoft.com/office/2006/metadata/properties"/>
    <ds:schemaRef ds:uri="http://schemas.microsoft.com/office/infopath/2007/PartnerControls"/>
    <ds:schemaRef ds:uri="http://schemas.openxmlformats.org/package/2006/metadata/core-properties"/>
    <ds:schemaRef ds:uri="73917afc-fdb3-4268-8341-4e2bbc340ca1"/>
  </ds:schemaRefs>
</ds:datastoreItem>
</file>

<file path=customXml/itemProps3.xml><?xml version="1.0" encoding="utf-8"?>
<ds:datastoreItem xmlns:ds="http://schemas.openxmlformats.org/officeDocument/2006/customXml" ds:itemID="{6A8E9C47-008C-4DF6-B982-822CD70FA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17afc-fdb3-4268-8341-4e2bbc340ca1"/>
    <ds:schemaRef ds:uri="4b0d682d-9f02-4f1a-9221-12c9c4a4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Rekenvoorbeeld puntentoekenning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Boudewijn van Immerseel</dc:creator>
  <cp:keywords/>
  <dc:description/>
  <cp:lastModifiedBy>Karin Raanhuis</cp:lastModifiedBy>
  <cp:revision/>
  <dcterms:created xsi:type="dcterms:W3CDTF">2024-07-07T12:15:41Z</dcterms:created>
  <dcterms:modified xsi:type="dcterms:W3CDTF">2024-07-16T15:16:01Z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0x010100C8133DB408B0724BBB3D36A10F4C7D5C</vt:lpwstr>
  </property>
  <property fmtid="{D5CDD505-2E9C-101B-9397-08002B2CF9AE}" pid="3" name="MediaServiceImageTags">
    <vt:lpwstr/>
  </property>
</Properties>
</file>