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Almelo/turfkade nieuwbouw/Bouwmanagement 2023/Bestek/"/>
    </mc:Choice>
  </mc:AlternateContent>
  <xr:revisionPtr revIDLastSave="212" documentId="8_{95718A15-0D07-4E58-8A7D-A7C38DCDE9E5}" xr6:coauthVersionLast="47" xr6:coauthVersionMax="47" xr10:uidLastSave="{64F1EBB3-D6B6-4308-B925-993B306B79A9}"/>
  <bookViews>
    <workbookView xWindow="-108" yWindow="-108" windowWidth="23256" windowHeight="12456" activeTab="1" xr2:uid="{00000000-000D-0000-FFFF-FFFF00000000}"/>
  </bookViews>
  <sheets>
    <sheet name="Demarcatielijst" sheetId="21" r:id="rId1"/>
    <sheet name="Calculatieblad D&amp;B" sheetId="22" r:id="rId2"/>
  </sheets>
  <definedNames>
    <definedName name="_xlnm._FilterDatabase" localSheetId="0" hidden="1">Demarcatielijst!$B$8:$K$266</definedName>
    <definedName name="_xlnm.Print_Area" localSheetId="1">'Calculatieblad D&amp;B'!$A$1:$F$150</definedName>
    <definedName name="_xlnm.Print_Area" localSheetId="0">Demarcatielijst!$A$1:$L$266</definedName>
    <definedName name="Bonhoeffer" localSheetId="1">#REF!</definedName>
    <definedName name="Bonhoeffer">#REF!</definedName>
    <definedName name="Gouda" localSheetId="1">#REF!</definedName>
    <definedName name="Gouda">#REF!</definedName>
    <definedName name="Hooghuis" localSheetId="1">#REF!</definedName>
    <definedName name="Hooghuis">#REF!</definedName>
    <definedName name="Kosten_per_model" localSheetId="1">#REF!</definedName>
    <definedName name="Kosten_per_model">#REF!</definedName>
    <definedName name="kosten_soort" localSheetId="1">#REF!</definedName>
    <definedName name="kosten_soort">#REF!</definedName>
    <definedName name="model" localSheetId="1">#REF!</definedName>
    <definedName name="model">#REF!</definedName>
    <definedName name="Salland" localSheetId="1">#REF!</definedName>
    <definedName name="Sallan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45" i="22" l="1"/>
  <c r="C115" i="22"/>
  <c r="C114" i="22"/>
  <c r="C113" i="22"/>
  <c r="E107" i="22"/>
  <c r="C107" i="22"/>
  <c r="E104" i="22"/>
  <c r="E103" i="22"/>
  <c r="E97" i="22"/>
  <c r="E96" i="22"/>
  <c r="E90" i="22"/>
  <c r="E89" i="22"/>
  <c r="E84" i="22"/>
  <c r="E83" i="22"/>
  <c r="E82" i="22"/>
  <c r="E77" i="22"/>
  <c r="E76" i="22"/>
  <c r="E75" i="22"/>
  <c r="E70" i="22"/>
  <c r="E69" i="22"/>
  <c r="E68" i="22"/>
  <c r="E63" i="22"/>
  <c r="E62" i="22"/>
  <c r="E61" i="22"/>
  <c r="E55" i="22"/>
  <c r="E54" i="22"/>
  <c r="E48" i="22"/>
  <c r="E47" i="22"/>
  <c r="E41" i="22"/>
  <c r="E40" i="22"/>
  <c r="E34" i="22"/>
  <c r="E33" i="22"/>
  <c r="E27" i="22"/>
  <c r="E26" i="22"/>
  <c r="E21" i="22"/>
  <c r="E20" i="22"/>
  <c r="E19" i="22"/>
  <c r="E13" i="22"/>
  <c r="E12" i="22"/>
  <c r="B84" i="21"/>
  <c r="E115" i="22"/>
  <c r="E125" i="22"/>
  <c r="E114" i="22"/>
  <c r="E113" i="22"/>
  <c r="C133" i="22"/>
  <c r="E128" i="22"/>
  <c r="E127" i="22"/>
  <c r="E126" i="22"/>
  <c r="E122" i="22"/>
  <c r="E121" i="22"/>
  <c r="E120" i="22"/>
  <c r="E119" i="22"/>
  <c r="E118" i="22"/>
  <c r="E117" i="22"/>
  <c r="E116" i="22"/>
  <c r="E102" i="22"/>
  <c r="E101" i="22"/>
  <c r="E100" i="22"/>
  <c r="E105" i="22" s="1"/>
  <c r="E95" i="22"/>
  <c r="E94" i="22"/>
  <c r="E93" i="22"/>
  <c r="E88" i="22"/>
  <c r="E87" i="22"/>
  <c r="E86" i="22"/>
  <c r="E91" i="22" s="1"/>
  <c r="E81" i="22"/>
  <c r="E80" i="22"/>
  <c r="E79" i="22"/>
  <c r="E74" i="22"/>
  <c r="E73" i="22"/>
  <c r="E72" i="22"/>
  <c r="E67" i="22"/>
  <c r="E66" i="22"/>
  <c r="E65" i="22"/>
  <c r="E60" i="22"/>
  <c r="E59" i="22"/>
  <c r="E58" i="22"/>
  <c r="E53" i="22"/>
  <c r="E52" i="22"/>
  <c r="E51" i="22"/>
  <c r="E56" i="22" s="1"/>
  <c r="E46" i="22"/>
  <c r="E45" i="22"/>
  <c r="E44" i="22"/>
  <c r="E39" i="22"/>
  <c r="E38" i="22"/>
  <c r="E37" i="22"/>
  <c r="E42" i="22" s="1"/>
  <c r="E32" i="22"/>
  <c r="E31" i="22"/>
  <c r="E30" i="22"/>
  <c r="E35" i="22" s="1"/>
  <c r="E25" i="22"/>
  <c r="E24" i="22"/>
  <c r="E23" i="22"/>
  <c r="E28" i="22" s="1"/>
  <c r="E18" i="22"/>
  <c r="E17" i="22"/>
  <c r="E16" i="22"/>
  <c r="E11" i="22"/>
  <c r="E10" i="22"/>
  <c r="E9" i="22"/>
  <c r="E14" i="22" s="1"/>
  <c r="E98" i="22" l="1"/>
  <c r="E49" i="22"/>
  <c r="E129" i="22"/>
  <c r="B260" i="21" l="1"/>
  <c r="B261" i="21" s="1"/>
  <c r="B262" i="21" s="1"/>
  <c r="B263" i="21" s="1"/>
  <c r="B264" i="21" s="1"/>
  <c r="B265" i="21" s="1"/>
  <c r="B266" i="21" s="1"/>
  <c r="B244" i="2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09" i="2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00" i="21"/>
  <c r="B201" i="21" s="1"/>
  <c r="B202" i="21" s="1"/>
  <c r="B203" i="21" s="1"/>
  <c r="B204" i="21" s="1"/>
  <c r="B205" i="21" s="1"/>
  <c r="B206" i="21" s="1"/>
  <c r="B207" i="21" s="1"/>
  <c r="B179" i="2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66" i="2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43" i="2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08" i="2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73" i="2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65" i="21"/>
  <c r="B66" i="21" s="1"/>
  <c r="B67" i="21" s="1"/>
  <c r="B68" i="21" s="1"/>
  <c r="B69" i="21" s="1"/>
  <c r="B49" i="21"/>
  <c r="B50" i="21" s="1"/>
  <c r="B51" i="21" s="1"/>
  <c r="B52" i="21" s="1"/>
  <c r="B53" i="21" s="1"/>
  <c r="B54" i="21" s="1"/>
  <c r="B55" i="21" s="1"/>
  <c r="B56" i="21" s="1"/>
  <c r="B32" i="21"/>
  <c r="B33" i="21" s="1"/>
  <c r="B34" i="21" s="1"/>
  <c r="B35" i="21" s="1"/>
  <c r="B36" i="21" s="1"/>
  <c r="B37" i="21" s="1"/>
  <c r="B16" i="21"/>
  <c r="B17" i="2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10" i="21"/>
  <c r="B11" i="21" s="1"/>
  <c r="B12" i="21" s="1"/>
  <c r="B13" i="21" s="1"/>
  <c r="B14" i="21" s="1"/>
  <c r="B57" i="21" l="1"/>
  <c r="B58" i="21" s="1"/>
  <c r="B59" i="21" s="1"/>
  <c r="B60" i="21" s="1"/>
  <c r="B61" i="21" s="1"/>
  <c r="B62" i="21" s="1"/>
  <c r="B63" i="21" s="1"/>
  <c r="B38" i="21"/>
  <c r="B39" i="21" s="1"/>
  <c r="B40" i="21" s="1"/>
  <c r="B41" i="21" s="1"/>
  <c r="B42" i="21" s="1"/>
  <c r="B43" i="21" s="1"/>
  <c r="B44" i="21" s="1"/>
  <c r="B45" i="21" s="1"/>
  <c r="B46" i="21" s="1"/>
  <c r="B47" i="21" s="1"/>
</calcChain>
</file>

<file path=xl/sharedStrings.xml><?xml version="1.0" encoding="utf-8"?>
<sst xmlns="http://schemas.openxmlformats.org/spreadsheetml/2006/main" count="1008" uniqueCount="340">
  <si>
    <t>Naam ondertekenaar</t>
  </si>
  <si>
    <t>Handtekening</t>
  </si>
  <si>
    <t>Datum</t>
  </si>
  <si>
    <t>Totaal</t>
  </si>
  <si>
    <t>Kosten Bouwmanagement</t>
  </si>
  <si>
    <t>Initiatief</t>
  </si>
  <si>
    <t>Programmering</t>
  </si>
  <si>
    <t>Gebiedsontwikkeling / rapportages</t>
  </si>
  <si>
    <t>Voorlopig ontwerp</t>
  </si>
  <si>
    <t>Directie voeren incl. toezicht</t>
  </si>
  <si>
    <t>Oplevering</t>
  </si>
  <si>
    <t>Gebruiksfase</t>
  </si>
  <si>
    <t>Aantal uren</t>
  </si>
  <si>
    <t>Uurtarief excl. BTW</t>
  </si>
  <si>
    <t>Bedrag per fase</t>
  </si>
  <si>
    <t>Fase (obv demarcatielijst)</t>
  </si>
  <si>
    <t>Definitief ontwerp</t>
  </si>
  <si>
    <t>Definitief ontwerp / stukken t.b.v. indiening bouwaanvraag regulier</t>
  </si>
  <si>
    <t>Totaal Initiatief</t>
  </si>
  <si>
    <t>Totaal Programmering</t>
  </si>
  <si>
    <t>Totaal Plananalyse/locatieonderzoek</t>
  </si>
  <si>
    <t>Totaal Plananalyse/gebiedsontwikkeling</t>
  </si>
  <si>
    <t>Totaal Gebiedsontwikkeling / rapportages</t>
  </si>
  <si>
    <t>Totaal Voorlopig ontwerp</t>
  </si>
  <si>
    <t>Totaal Definitief ontwerp</t>
  </si>
  <si>
    <t>Totaal Definitief ontwerp / stukken t.b.v. indiening bouwaanvraag regulier</t>
  </si>
  <si>
    <t>Totaal Prijsvorming</t>
  </si>
  <si>
    <t>Totaal Bouwvoorbereidingstekeningen (bestekstekeningen)</t>
  </si>
  <si>
    <t>Totaal Bouwuitvoering</t>
  </si>
  <si>
    <t>Totaal Directie voeren incl. toezicht</t>
  </si>
  <si>
    <t>Totaal Oplevering</t>
  </si>
  <si>
    <t>Totaal Gebruiksfase</t>
  </si>
  <si>
    <t>Bijlage 5 Calculatieblad</t>
  </si>
  <si>
    <t>Opdrachtgever</t>
  </si>
  <si>
    <t>Architect</t>
  </si>
  <si>
    <t xml:space="preserve">Install.adviseur </t>
  </si>
  <si>
    <t>Constructeur</t>
  </si>
  <si>
    <t>Externe adviseur</t>
  </si>
  <si>
    <t>Aannemer</t>
  </si>
  <si>
    <t xml:space="preserve">Strategisch huisvestingsplan </t>
  </si>
  <si>
    <t>v</t>
  </si>
  <si>
    <t>Overleggen budgetten gemeentelijke instanties ( financieringsregelingen)</t>
  </si>
  <si>
    <t>Overleggen gemeentelijke en particuliere ontwikkelingspartijen</t>
  </si>
  <si>
    <t>Beslisdocument initiatief</t>
  </si>
  <si>
    <t>bes.</t>
  </si>
  <si>
    <t xml:space="preserve">Plananalyse / haalbaarheidsonderzoek </t>
  </si>
  <si>
    <t>x</t>
  </si>
  <si>
    <t>Huisvestingsconcept</t>
  </si>
  <si>
    <t>b</t>
  </si>
  <si>
    <t>Ruimtelijk PVE</t>
  </si>
  <si>
    <t>Technisch PVE</t>
  </si>
  <si>
    <t>Ruimterelatieschema</t>
  </si>
  <si>
    <t>Ruimtebehoefteschema</t>
  </si>
  <si>
    <t>Budget / budgettaire grenzen</t>
  </si>
  <si>
    <t>Gebruikersoverleg</t>
  </si>
  <si>
    <t>Selectie adviseurs</t>
  </si>
  <si>
    <t>Selectie adviseurs Europees</t>
  </si>
  <si>
    <t xml:space="preserve"> </t>
  </si>
  <si>
    <t>Bouwrijp maken locatie / toegang tot locatie</t>
  </si>
  <si>
    <t>NUTS voorzieningen niet binnen 20 m¹ tot gedachte invoer</t>
  </si>
  <si>
    <t>WKO complete begeleiding initiatief tot opdracht / evt.outsourcing</t>
  </si>
  <si>
    <t>Niet reguliere MER activiteiten geluid / lucht / water</t>
  </si>
  <si>
    <t>Begeleiding locatie in nabijheid Rijksweg / spoorzones</t>
  </si>
  <si>
    <t>Begeleiding archeologie vondsten</t>
  </si>
  <si>
    <t>Begeleiding geconstateerde vervuilde grond</t>
  </si>
  <si>
    <t>Overleg particuliere GEM partijen</t>
  </si>
  <si>
    <t>Overleg Rijkswaterstaat</t>
  </si>
  <si>
    <t>Overleg NUTS ( indien totaal nieuwe gebiedsontwikkeling )</t>
  </si>
  <si>
    <t xml:space="preserve">Overleg landschapsbureau </t>
  </si>
  <si>
    <t>Overleg omwonenden</t>
  </si>
  <si>
    <t>Opvragen capaciteitsbepaling bestaande NUTS</t>
  </si>
  <si>
    <t>Milieukundig bodemonderzoek</t>
  </si>
  <si>
    <t>Archeologisch onderzoek</t>
  </si>
  <si>
    <t>Terrein inmeettekening / opgave terreinprofiel</t>
  </si>
  <si>
    <t>Verkeerskundig onderzoek</t>
  </si>
  <si>
    <t>Waterhuishouding</t>
  </si>
  <si>
    <t>Bouwkundig: VO tekenwerk</t>
  </si>
  <si>
    <t>x.</t>
  </si>
  <si>
    <t>Bouwkundig: projectcoordinatie</t>
  </si>
  <si>
    <t>b.</t>
  </si>
  <si>
    <t>Bouwkundig: overzicht investeringskosten</t>
  </si>
  <si>
    <t>Raming exploitatiekosten en opbrengsten</t>
  </si>
  <si>
    <t>Analyse EPC, ARBO op de bouwplaats, milieueffecten, sociale veiligheid</t>
  </si>
  <si>
    <t>Ruimtereservering draagconstructie</t>
  </si>
  <si>
    <t>Ruimtereservering W- en E installatie</t>
  </si>
  <si>
    <t>Constructief: tekenwerk VO</t>
  </si>
  <si>
    <t>Constructief: gewicht- en stabiliteitsberekening</t>
  </si>
  <si>
    <t>Installaties: implementatie EBA scan in installatiekosten ( elementen )</t>
  </si>
  <si>
    <t>Installaties: implementatie RISK management programma</t>
  </si>
  <si>
    <t xml:space="preserve">Installaties INRICHTING: implementatie voorzieningen </t>
  </si>
  <si>
    <t>Installaties: opstellen indicatie van de exploitatiekosten</t>
  </si>
  <si>
    <t>Installaties: functionele omschrijving</t>
  </si>
  <si>
    <t>Installaties: Het uitvoeren van globale berekeningen ter schatting van afm. en om globaal capaciteiten te bepalen.</t>
  </si>
  <si>
    <t>Installaties: Hoofdopzet W- en E installaties met capaciteitsbepaling en voorlopige dimensionering leidingpaketten</t>
  </si>
  <si>
    <t>Installaties: Het opstellen van bouwfysische berekeningen.</t>
  </si>
  <si>
    <t>Installaties: Het verstrekken van de gegevens over installaties t.b.v. de aanvraag van de milieuvergunning.</t>
  </si>
  <si>
    <t>Installaties: Het opstellen van nutsaansluitingsbescheiden. (nieuwbouw)</t>
  </si>
  <si>
    <t>Globale planning</t>
  </si>
  <si>
    <t>Inventarisatie. Het opvragen of opmeten van gegevens over de bestaande gebouw</t>
  </si>
  <si>
    <t>Inventarisatie. Het opvragen of opmeten van gegevens over de bestaande omgeving.</t>
  </si>
  <si>
    <t>Overleg stuurgroep investering / voortgang VO</t>
  </si>
  <si>
    <t xml:space="preserve">Overleg gemeentelijke instanties / brandweer t.b.v. bouwvergunning </t>
  </si>
  <si>
    <t>Overleg ontwikkelen programma tot VO</t>
  </si>
  <si>
    <t>Overleg ontwerpteam</t>
  </si>
  <si>
    <t>Overleg gebruikers inzake voorzieningen inrichting</t>
  </si>
  <si>
    <t>Overleg externe specialisten</t>
  </si>
  <si>
    <t>Overleg derden</t>
  </si>
  <si>
    <t>Voorlichting en inspraak</t>
  </si>
  <si>
    <t>Informatieverstrekking naar omwonenden</t>
  </si>
  <si>
    <t>Begeleiding bezwaren omwonenden</t>
  </si>
  <si>
    <t>Het ontwikkelen van het voorontwerp tot definitief ontwerp.</t>
  </si>
  <si>
    <t>Bouwkundig: algemene voorwaarden</t>
  </si>
  <si>
    <t>Bouwkundig: ruimteboek</t>
  </si>
  <si>
    <t>c</t>
  </si>
  <si>
    <t>Bouwkundig: tekenwerk DO</t>
  </si>
  <si>
    <t>Ruimtelijke integratie draagconstructie</t>
  </si>
  <si>
    <t>Ruimtelijke integratie W- en E installatie</t>
  </si>
  <si>
    <t>Bouwkundig:Principe details voorzover relevant 1:5</t>
  </si>
  <si>
    <t>Bouwkundig: Beeldbepalende details 1:5</t>
  </si>
  <si>
    <t>Bouwkundig: Raming bouwkosten (elementen gespecificeerd)</t>
  </si>
  <si>
    <t>Constructief: Adviseren bouwkundige constructies</t>
  </si>
  <si>
    <t>Installaties: indicatie opgave bouwkundige voorzieningen</t>
  </si>
  <si>
    <t>Installaties: Het verwerken van wijzigingen op goedkeuring voorontwerp, bedrijfsschema of processchema.</t>
  </si>
  <si>
    <t>Installaties: Raming installatiekosten ( elementen gespecificeerd )</t>
  </si>
  <si>
    <t>Het verdere overleg met nutsbedrijven en andere derden.</t>
  </si>
  <si>
    <t>Installaties: Vervaardigen van ventilatieberekening conform bouwbesluit</t>
  </si>
  <si>
    <t>Installaties: Voorlopige EPN berekening</t>
  </si>
  <si>
    <t>Planning</t>
  </si>
  <si>
    <t>Analyse haalbaarheid oplevering</t>
  </si>
  <si>
    <t>Subsidies</t>
  </si>
  <si>
    <t>Eerste opzet van het veiligheid en gezondheidsplan</t>
  </si>
  <si>
    <t>Eerste opzet van het veiligheid en gezondheidsdossier</t>
  </si>
  <si>
    <t xml:space="preserve">Overleg gemeentelijke instanties / brandweer t.b.v.bouwvergunning </t>
  </si>
  <si>
    <t>Overleg ontwikkelen VO tot DO</t>
  </si>
  <si>
    <t>Overleg gebruiker uitwerking VO tot DO t.b.v. INRICHTING</t>
  </si>
  <si>
    <t>Overleg exteren specialisten</t>
  </si>
  <si>
    <t>Overleg kostenramingen t.o.v. budgetteringen</t>
  </si>
  <si>
    <t>Overleg NUTS</t>
  </si>
  <si>
    <t>besl.</t>
  </si>
  <si>
    <t>Bouwbesluittekening, bezettingsgraad / BVO / brandscheidingen</t>
  </si>
  <si>
    <t>Rapportage: daglichtberekening</t>
  </si>
  <si>
    <t>Rapportage: toiletberekening</t>
  </si>
  <si>
    <t>Rapportage: akoestisch advies wgh ( op de gevel en binnen )</t>
  </si>
  <si>
    <t>Rapportage: brandoverslagsberekening</t>
  </si>
  <si>
    <t>Rapportage: permanente vuurlastberekening</t>
  </si>
  <si>
    <t>Rapportage: opvang- en doorstroomcapaciteitsberekening</t>
  </si>
  <si>
    <t>Rapportage: koudebrugberekening</t>
  </si>
  <si>
    <t>Rapportage: nagalmberekening</t>
  </si>
  <si>
    <t>Overige rapportages</t>
  </si>
  <si>
    <t>a</t>
  </si>
  <si>
    <t>Constructief: maken technisch ontwerp Constructies t.b.v. bouwaanvraag</t>
  </si>
  <si>
    <t>Overleg RO</t>
  </si>
  <si>
    <t>Overleg Gemeente</t>
  </si>
  <si>
    <t xml:space="preserve">v </t>
  </si>
  <si>
    <t xml:space="preserve">Prijsvorming </t>
  </si>
  <si>
    <t>Begeleiding onderhandse aanbesteding o.b.v.3 aanbieders  (conform eurepese wet- en regelgeving)</t>
  </si>
  <si>
    <t>Uitnodigen aannemers ( verzending stukken )</t>
  </si>
  <si>
    <t>Opstellen selectiecriteria</t>
  </si>
  <si>
    <t>Uitnodigen tot prijsaanbieding</t>
  </si>
  <si>
    <t xml:space="preserve">Organiseren aanwijzing en het vastleggen in nota's </t>
  </si>
  <si>
    <t>In ontvangst nemen inschrijvingen/aanbiedingen</t>
  </si>
  <si>
    <t>Voeren van prijsoverleg met de aannemer</t>
  </si>
  <si>
    <t>Advies opdrachtgever tot gunning</t>
  </si>
  <si>
    <t>Opmaken gunningadvies / brief / contractplanning</t>
  </si>
  <si>
    <t>Definitieve financiele resultaten / besluit voortgang project / risicoinventarisatie</t>
  </si>
  <si>
    <t>Bouwvoorbereidingstekeningen ( bestekstekeningen )</t>
  </si>
  <si>
    <t>Verkoop- en splitsingstekeningen</t>
  </si>
  <si>
    <t>a.</t>
  </si>
  <si>
    <t>Aansluitingen en samenvoegingen van bouwkundig, constructief en installatietechnisch werk</t>
  </si>
  <si>
    <t>Installaties: Het maken van coördinatie- en opstellingstek. met het oog op door andere disciplines uit te voeren werken.</t>
  </si>
  <si>
    <t>Alle werkzaamheden betreffend installaties</t>
  </si>
  <si>
    <t>Projectcoordinatie</t>
  </si>
  <si>
    <t>Analyse opleveringsdatum, raming bouwtijd</t>
  </si>
  <si>
    <t>V &amp; G plan en dossier / uitvoering</t>
  </si>
  <si>
    <t>Bouwveiligheidsplan</t>
  </si>
  <si>
    <t>Controle EPC berekening</t>
  </si>
  <si>
    <t>Overleg bouwvoorbereiding ( voorheen ontwerpteam )</t>
  </si>
  <si>
    <t>x ( vers )</t>
  </si>
  <si>
    <t>Overleg directie / gebruiker t.b.v. INRICHTING</t>
  </si>
  <si>
    <t xml:space="preserve">Bouwuitvoering </t>
  </si>
  <si>
    <t>Plaats en maataanduiding bouwkundige elementen</t>
  </si>
  <si>
    <t>Vaste inrichting in relatie tot constructie en installatie</t>
  </si>
  <si>
    <t>Tekening hoofdvorm, hoofdmaat en plaats prefab elementen</t>
  </si>
  <si>
    <t>Het maken van sparingstekeningen.</t>
  </si>
  <si>
    <t>Overleg tot het verkrijgen van de vereiste goedkeuring van officiële instanties.</t>
  </si>
  <si>
    <t>Het verwerken van wijzigingen door toedoen van opdrachtgever, aannemer of officiële instanties.</t>
  </si>
  <si>
    <t>Het controleren van werktekeningen en berekeningen derden t.b.v. inrichting</t>
  </si>
  <si>
    <t>Initieren en voorzitten van overleg Nutsvoorzieningen</t>
  </si>
  <si>
    <t>Toezien op nakomen gesloten overeenkomsten</t>
  </si>
  <si>
    <t>Geven orders en aanwijzingen omtrent de uitvoering</t>
  </si>
  <si>
    <t>Estetisch advies, keuren materialen, monsters en proefopstellingen</t>
  </si>
  <si>
    <t>Keuren materialen, monsters en proefopstellingen ( o.b.v.rapportages )</t>
  </si>
  <si>
    <t>Controleren hoofdvorm en hoofdmaat tekeningen aannemer</t>
  </si>
  <si>
    <t>Esthetische controle tekeningen aannemer</t>
  </si>
  <si>
    <t>Bewaking planning</t>
  </si>
  <si>
    <t>Administreren financiele stand van het werk</t>
  </si>
  <si>
    <t>Administreren bestekswijzigingen</t>
  </si>
  <si>
    <t>Esthetische adviezen t.a.v. bestekwijzigingen</t>
  </si>
  <si>
    <t>Goedkeuren bestekswijzigingen</t>
  </si>
  <si>
    <t>Administreren meer en minderwerk</t>
  </si>
  <si>
    <t>Administreren verwerking verrekenbare hoeveelheden</t>
  </si>
  <si>
    <t>Administreren besteding stelposten</t>
  </si>
  <si>
    <t>Controleren termijnrekeningen inclusief betalingsmandaten</t>
  </si>
  <si>
    <t>Houden bouwvergaderingen met verslag</t>
  </si>
  <si>
    <t xml:space="preserve">Voeren correspondentie t.a.v. de uitvoering </t>
  </si>
  <si>
    <t>Leiding geven aan toezicht</t>
  </si>
  <si>
    <t>Controleren weekrapporten en dagboeken</t>
  </si>
  <si>
    <t>Opname rapport</t>
  </si>
  <si>
    <t>Lijst tekortkomingen, te repareren in onderhoudstermijn</t>
  </si>
  <si>
    <t>Proces verbaal van oplevering/kwaliteitsrapportages  en overzicht garanties</t>
  </si>
  <si>
    <t>Controleren en advisering eindafrekening</t>
  </si>
  <si>
    <t>Begeleiden onderhoudsperiode t/m afloop onderhoudstermijn</t>
  </si>
  <si>
    <t>onderhoudsopvolging na onderhoudstermijn</t>
  </si>
  <si>
    <t>Prestatie-/realisatieverklaring</t>
  </si>
  <si>
    <t>Eindverantwoordelijk realisatie fase</t>
  </si>
  <si>
    <t xml:space="preserve">b </t>
  </si>
  <si>
    <t>De voortgangsbewaking. ( monitoring middels aannemers rapportages )</t>
  </si>
  <si>
    <t>De werkzaamheden voor inspectie en keuring van materialen en constructies.</t>
  </si>
  <si>
    <t>Het maken van een meet- en inregelboek.</t>
  </si>
  <si>
    <t>Het assisteren bij de ingebruikneming.</t>
  </si>
  <si>
    <t>Het opnemen en keuren van het werk en controle van de gevraagde garanties.</t>
  </si>
  <si>
    <t>Revisietekeningen van het gerealiseerde gebouw ( digitaal )</t>
  </si>
  <si>
    <t>De controle en de beproeving van installaties t.b.v. de oplevering</t>
  </si>
  <si>
    <t>Het vastleggen van in de onderhoudsperiode te verrichten werkzaamheden.</t>
  </si>
  <si>
    <t>Het assisteren bij het opleveren van het werk en bij het overdragen aan de opdrachtgever.</t>
  </si>
  <si>
    <t>Het maken of controleren van bedrijfsvoorschriften, omvattende principes en belastingen.</t>
  </si>
  <si>
    <t>Het maken of controleren van bedienings- en onderhoudsschema's.</t>
  </si>
  <si>
    <t>Het op gang brengen van het proces, de bemonstering en procesbeproevingen.</t>
  </si>
  <si>
    <t>Het instrueren van het bedieningspersoneel.</t>
  </si>
  <si>
    <t>Afrekening van aannemingssom, stelposten, verrekenpos-ten, meer- en minderwerk, e.a..</t>
  </si>
  <si>
    <t>Het maken van de revisietekeningen.</t>
  </si>
  <si>
    <t>Het controleren van revisietekeningen van derden.</t>
  </si>
  <si>
    <t>Controle en beproeving van installaties ten behoeve van de oplevering</t>
  </si>
  <si>
    <t>Begeleiden opdrachtgever inzake aanvragen nutsvoorzieningen: levering energie / gas / kpn / water etc.</t>
  </si>
  <si>
    <t>Begeleiden opdrachtgever inzake aanvragen telefoonlijnen lift / beveiliging en overige</t>
  </si>
  <si>
    <t>Onderhoudsopvolging na verstrijken onderhoudstermijn</t>
  </si>
  <si>
    <t>Bewegwijzering</t>
  </si>
  <si>
    <t>Het aan het einde van de onderhoudstermijn opnemen van het werk,  ter controle.</t>
  </si>
  <si>
    <t>Het uitbrengen van advies over de eind afrekening van het werk</t>
  </si>
  <si>
    <t>Het toezicht houden op het verhelpen van gebreken en storingen tijdens de garantieperiode.</t>
  </si>
  <si>
    <t>Het adviseren over toekomstig onderhoud.</t>
  </si>
  <si>
    <t xml:space="preserve">uren inzet voor betreffende medewerker. </t>
  </si>
  <si>
    <t>verreken tarieven</t>
  </si>
  <si>
    <t>Adviseur bouw / regelgeving</t>
  </si>
  <si>
    <t>Aanvullend tekenwerk bouwkundig</t>
  </si>
  <si>
    <t>Kostendeskundige/bestekschrijver</t>
  </si>
  <si>
    <t xml:space="preserve">Senior adviseur installaties   </t>
  </si>
  <si>
    <t>Technicus / engineer installatie</t>
  </si>
  <si>
    <t>Tekenaar constructies</t>
  </si>
  <si>
    <t>Tekenaar installaties</t>
  </si>
  <si>
    <t>Risicoanalyse</t>
  </si>
  <si>
    <t>Projectorganiesatieschema</t>
  </si>
  <si>
    <t>Functioneel PVE i.o.m directie en team</t>
  </si>
  <si>
    <t xml:space="preserve">Risicoanalyse </t>
  </si>
  <si>
    <t>Projectformulering / projectopdracht</t>
  </si>
  <si>
    <t>Plananalyse/ locatieonderzoek</t>
  </si>
  <si>
    <t>Scan bestemmingsplan</t>
  </si>
  <si>
    <t>Regionale planologische ontwikkelingen</t>
  </si>
  <si>
    <t>Zonering milieuhindercategorie/functies</t>
  </si>
  <si>
    <t>Bodemverontreiniging</t>
  </si>
  <si>
    <t>Bouwhoogte, bebouwingpercentage en rooilijnen</t>
  </si>
  <si>
    <t>Beeldkwaliteitsplan</t>
  </si>
  <si>
    <t>Beperkingen bodemgesteldheid draagvermogen</t>
  </si>
  <si>
    <t>Beperkingen bodemgesteldheid wko</t>
  </si>
  <si>
    <t>Waterberging</t>
  </si>
  <si>
    <t>Beschikbare infrastructuur</t>
  </si>
  <si>
    <t>Mogelijkheden reklame-uitingen</t>
  </si>
  <si>
    <t>Verkeersbelasting</t>
  </si>
  <si>
    <t>Fijnstof</t>
  </si>
  <si>
    <t>Afspraken legeskosten</t>
  </si>
  <si>
    <t>Eerdere bezwaren bestemmingsplan</t>
  </si>
  <si>
    <t>Voorwaarden koopovereenkomst</t>
  </si>
  <si>
    <t>Plananalyse/Gebiedsontwikkeling</t>
  </si>
  <si>
    <t>Aankoop grond</t>
  </si>
  <si>
    <t>Asbestinventarisatie</t>
  </si>
  <si>
    <t>Sonderingen en funderingsadvies</t>
  </si>
  <si>
    <t>Bemalingsadvies</t>
  </si>
  <si>
    <t>Risicoinventarisatie en beslisdocument VO</t>
  </si>
  <si>
    <t>Overleg gymtoestellen leverancier</t>
  </si>
  <si>
    <t>Risicoinventarisatie en beslisdocument DO</t>
  </si>
  <si>
    <t>Aanvraag bouwvergunning</t>
  </si>
  <si>
    <t>Aanvraag sloopvergunning</t>
  </si>
  <si>
    <t>Aanvraag milieuvergunning</t>
  </si>
  <si>
    <t>Aanvraag kapvergunning</t>
  </si>
  <si>
    <t>Aanvraag inritvergunning</t>
  </si>
  <si>
    <t>Aanvraag onttrekking grondwater</t>
  </si>
  <si>
    <t>Begeleiding bezwaarschriften</t>
  </si>
  <si>
    <t>Begeleiding juridische en planologische bezwaren</t>
  </si>
  <si>
    <t>Risicoinventarisatie en beslisdocument DO+</t>
  </si>
  <si>
    <t xml:space="preserve">Begeleiding europese aanbesteding </t>
  </si>
  <si>
    <t>Vaststellen taakstellend budget</t>
  </si>
  <si>
    <t>Technische omschrijving</t>
  </si>
  <si>
    <t>Controle maatvoering bestaande gebouw</t>
  </si>
  <si>
    <t>Bouwuitvoeringstekeningen bouwkundig</t>
  </si>
  <si>
    <t>Bouwuitvoeringstekeningen constructief</t>
  </si>
  <si>
    <t>Bouwuitvoeringstekeningen technische installaties</t>
  </si>
  <si>
    <t>Verwerken randvoorwaarden vanuit de bouwvergunning</t>
  </si>
  <si>
    <t>Berekeningen: constructies</t>
  </si>
  <si>
    <t>Risicoanalyse en beslisdocument bouwvoorbereiding</t>
  </si>
  <si>
    <t>Aanvraag ketenparkvergunning</t>
  </si>
  <si>
    <t>b afroep</t>
  </si>
  <si>
    <t>x (vers)</t>
  </si>
  <si>
    <t xml:space="preserve">Toezicht </t>
  </si>
  <si>
    <t>Ontruimingsplannen brandweer</t>
  </si>
  <si>
    <t>Naam inschrijver</t>
  </si>
  <si>
    <t>Overige inzet personeel (aanvullende werkzaamheden op demarcatie)</t>
  </si>
  <si>
    <t>Totalisatie inzet uren op basis van de demarcatie</t>
  </si>
  <si>
    <t>Risico's</t>
  </si>
  <si>
    <t>Risico's die niet afgedekt worden:</t>
  </si>
  <si>
    <t>Kosten</t>
  </si>
  <si>
    <t>Totaal werkzaamheden bouwmanagement</t>
  </si>
  <si>
    <t>nvt</t>
  </si>
  <si>
    <t>b/bes.</t>
  </si>
  <si>
    <t>v/x</t>
  </si>
  <si>
    <t>v/c</t>
  </si>
  <si>
    <t>x(vers)</t>
  </si>
  <si>
    <t>bes</t>
  </si>
  <si>
    <t>v/a</t>
  </si>
  <si>
    <t>Bouwkundig: Nagalm berekening centrale hal, studio's en lokalen</t>
  </si>
  <si>
    <t>x (ver)</t>
  </si>
  <si>
    <t>In te zetten functionaris</t>
  </si>
  <si>
    <t>Tarieven</t>
  </si>
  <si>
    <t>Uren</t>
  </si>
  <si>
    <t>Tevens tarievenlijst en ureninzet voor fase 2 en fase 3, de uren worden op basis van m2 bouw verrekend</t>
  </si>
  <si>
    <t>Omschrijving</t>
  </si>
  <si>
    <t>Medewerker</t>
  </si>
  <si>
    <t xml:space="preserve">Aanvullende prijs volledig risicomanagement. Inschrijver dient de risico's hieronder te benoemen. </t>
  </si>
  <si>
    <t>Totaal risico's</t>
  </si>
  <si>
    <t>Totaalbedrag t.b.v gunning</t>
  </si>
  <si>
    <t>Projectleider</t>
  </si>
  <si>
    <t>samen met Projectleider/Bouwmanagementbureau aan te vullen</t>
  </si>
  <si>
    <t>Bouwkundig: implementatie onderhoud</t>
  </si>
  <si>
    <t>2023/1205WM</t>
  </si>
  <si>
    <t>Inschrijver dient alleen de lichtblauwe cellen in te vullen</t>
  </si>
  <si>
    <t>Projectleider / projectleider  installatie</t>
  </si>
  <si>
    <t>Projectleider/directievoerder</t>
  </si>
  <si>
    <t>overig personeel</t>
  </si>
  <si>
    <r>
      <t xml:space="preserve">Recap op alle in te zetten uren. Inschrijver dient alle bovengenoemde functionarissen hieronder uit te werken naar totaal in te zetten uren per functionaris, met bijhorende tarieven. De totaalsom van </t>
    </r>
    <r>
      <rPr>
        <b/>
        <sz val="10"/>
        <color indexed="8"/>
        <rFont val="Tahoma"/>
        <family val="2"/>
      </rPr>
      <t>cel E107</t>
    </r>
    <r>
      <rPr>
        <sz val="10"/>
        <color indexed="8"/>
        <rFont val="Tahoma"/>
        <family val="2"/>
      </rPr>
      <t xml:space="preserve"> dient overeen te komen met </t>
    </r>
    <r>
      <rPr>
        <b/>
        <sz val="10"/>
        <color indexed="8"/>
        <rFont val="Tahoma"/>
        <family val="2"/>
      </rPr>
      <t>cel E129</t>
    </r>
    <r>
      <rPr>
        <sz val="10"/>
        <color indexed="8"/>
        <rFont val="Tahoma"/>
        <family val="2"/>
      </rPr>
      <t>.
De opgegeven tarieven gelden ook voor mogelijke meerwerkopdrachten.</t>
    </r>
  </si>
  <si>
    <t>Het totaal van cel E107 dient overeen te komen met cel E129.</t>
  </si>
  <si>
    <t>Risico's die afgedekt worden middels het bedrag genoemd in cel C133: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</si>
</sst>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  <numFmt numFmtId="166" formatCode="[$-413]d\ mmmm\ yyyy;@"/>
  </numFmts>
  <fonts count="33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Tahoma"/>
      <family val="2"/>
    </font>
    <font>
      <sz val="9"/>
      <color indexed="8"/>
      <name val="Arial"/>
      <family val="2"/>
    </font>
    <font>
      <sz val="10"/>
      <color indexed="8"/>
      <name val="Tahoma"/>
      <family val="2"/>
    </font>
    <font>
      <b/>
      <sz val="10"/>
      <color indexed="14"/>
      <name val="Tahoma"/>
      <family val="2"/>
    </font>
    <font>
      <b/>
      <sz val="10"/>
      <color indexed="9"/>
      <name val="Tahoma"/>
      <family val="2"/>
    </font>
    <font>
      <b/>
      <sz val="10"/>
      <name val="Tahoma"/>
      <family val="2"/>
    </font>
    <font>
      <sz val="11"/>
      <name val="Tahoma"/>
      <family val="2"/>
    </font>
    <font>
      <sz val="18"/>
      <name val="Tahoma"/>
      <family val="2"/>
    </font>
    <font>
      <sz val="10"/>
      <name val="Tahoma"/>
      <family val="2"/>
    </font>
    <font>
      <sz val="11"/>
      <color indexed="8"/>
      <name val="Calibri"/>
      <family val="2"/>
    </font>
    <font>
      <b/>
      <sz val="10"/>
      <color indexed="8"/>
      <name val="Tahoma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color indexed="8"/>
      <name val="Tahoma"/>
      <family val="2"/>
    </font>
    <font>
      <sz val="16"/>
      <color indexed="8"/>
      <name val="Calibri"/>
      <family val="2"/>
    </font>
    <font>
      <b/>
      <u/>
      <sz val="16"/>
      <name val="Arial"/>
      <family val="2"/>
    </font>
    <font>
      <b/>
      <sz val="16"/>
      <name val="Arial"/>
      <family val="2"/>
    </font>
    <font>
      <sz val="16"/>
      <name val="Times New Roman"/>
      <family val="1"/>
    </font>
    <font>
      <b/>
      <sz val="16"/>
      <name val="Times New Roman"/>
      <family val="1"/>
    </font>
    <font>
      <sz val="16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b/>
      <sz val="16"/>
      <color theme="1"/>
      <name val="Arial"/>
      <family val="2"/>
    </font>
    <font>
      <b/>
      <u/>
      <sz val="11"/>
      <color theme="1"/>
      <name val="Tahoma"/>
      <family val="2"/>
    </font>
    <font>
      <sz val="8"/>
      <name val="Calibri"/>
      <family val="2"/>
    </font>
    <font>
      <b/>
      <sz val="9"/>
      <name val="Arial"/>
      <family val="2"/>
    </font>
    <font>
      <i/>
      <sz val="10"/>
      <color indexed="8"/>
      <name val="Tahoma"/>
      <family val="2"/>
    </font>
    <font>
      <b/>
      <sz val="10"/>
      <color theme="0"/>
      <name val="Tahoma"/>
      <family val="2"/>
    </font>
    <font>
      <sz val="10"/>
      <color theme="0"/>
      <name val="Tahoma"/>
      <family val="2"/>
    </font>
    <font>
      <b/>
      <sz val="11"/>
      <color indexed="8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1" fillId="0" borderId="0"/>
  </cellStyleXfs>
  <cellXfs count="15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9" fillId="0" borderId="0" xfId="0" applyFont="1"/>
    <xf numFmtId="0" fontId="8" fillId="0" borderId="0" xfId="0" applyFont="1"/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top"/>
    </xf>
    <xf numFmtId="164" fontId="10" fillId="4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/>
    <xf numFmtId="0" fontId="4" fillId="0" borderId="1" xfId="0" applyFont="1" applyBorder="1"/>
    <xf numFmtId="0" fontId="7" fillId="2" borderId="1" xfId="0" applyFont="1" applyFill="1" applyBorder="1"/>
    <xf numFmtId="0" fontId="5" fillId="0" borderId="0" xfId="0" applyFont="1" applyAlignment="1" applyProtection="1">
      <alignment horizontal="center" vertical="top"/>
      <protection locked="0"/>
    </xf>
    <xf numFmtId="44" fontId="6" fillId="3" borderId="1" xfId="0" applyNumberFormat="1" applyFont="1" applyFill="1" applyBorder="1" applyAlignment="1">
      <alignment vertical="center"/>
    </xf>
    <xf numFmtId="0" fontId="7" fillId="4" borderId="0" xfId="0" applyFont="1" applyFill="1"/>
    <xf numFmtId="164" fontId="7" fillId="7" borderId="1" xfId="0" applyNumberFormat="1" applyFont="1" applyFill="1" applyBorder="1" applyAlignment="1" applyProtection="1">
      <alignment horizontal="center"/>
      <protection locked="0"/>
    </xf>
    <xf numFmtId="0" fontId="12" fillId="7" borderId="1" xfId="0" applyFont="1" applyFill="1" applyBorder="1" applyAlignment="1">
      <alignment horizontal="left" vertical="top"/>
    </xf>
    <xf numFmtId="0" fontId="16" fillId="7" borderId="1" xfId="0" applyFont="1" applyFill="1" applyBorder="1" applyAlignment="1">
      <alignment horizontal="left"/>
    </xf>
    <xf numFmtId="0" fontId="12" fillId="7" borderId="1" xfId="0" applyFont="1" applyFill="1" applyBorder="1" applyAlignment="1">
      <alignment horizontal="left"/>
    </xf>
    <xf numFmtId="0" fontId="14" fillId="7" borderId="1" xfId="0" applyFont="1" applyFill="1" applyBorder="1" applyAlignment="1">
      <alignment horizontal="left"/>
    </xf>
    <xf numFmtId="0" fontId="14" fillId="7" borderId="1" xfId="0" applyFont="1" applyFill="1" applyBorder="1" applyAlignment="1">
      <alignment horizontal="left" vertical="top" wrapText="1"/>
    </xf>
    <xf numFmtId="0" fontId="17" fillId="0" borderId="0" xfId="0" applyFont="1"/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23" fillId="6" borderId="1" xfId="0" applyFont="1" applyFill="1" applyBorder="1" applyAlignment="1">
      <alignment horizontal="center" vertical="center"/>
    </xf>
    <xf numFmtId="0" fontId="24" fillId="6" borderId="1" xfId="0" applyFont="1" applyFill="1" applyBorder="1" applyAlignment="1">
      <alignment horizontal="center"/>
    </xf>
    <xf numFmtId="0" fontId="17" fillId="6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24" fillId="5" borderId="1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6" borderId="1" xfId="0" applyFont="1" applyFill="1" applyBorder="1" applyAlignment="1">
      <alignment horizontal="center"/>
    </xf>
    <xf numFmtId="0" fontId="19" fillId="0" borderId="6" xfId="0" applyFont="1" applyBorder="1" applyAlignment="1">
      <alignment horizontal="center" vertical="center"/>
    </xf>
    <xf numFmtId="0" fontId="19" fillId="5" borderId="1" xfId="0" applyFont="1" applyFill="1" applyBorder="1" applyAlignment="1">
      <alignment horizontal="center"/>
    </xf>
    <xf numFmtId="0" fontId="22" fillId="0" borderId="0" xfId="0" applyFont="1"/>
    <xf numFmtId="0" fontId="22" fillId="5" borderId="1" xfId="0" applyFont="1" applyFill="1" applyBorder="1"/>
    <xf numFmtId="0" fontId="22" fillId="0" borderId="1" xfId="0" applyFont="1" applyBorder="1"/>
    <xf numFmtId="0" fontId="22" fillId="5" borderId="1" xfId="0" applyFont="1" applyFill="1" applyBorder="1" applyAlignment="1">
      <alignment horizontal="left"/>
    </xf>
    <xf numFmtId="0" fontId="25" fillId="0" borderId="1" xfId="0" applyFont="1" applyBorder="1" applyAlignment="1">
      <alignment horizontal="center" vertical="center"/>
    </xf>
    <xf numFmtId="0" fontId="19" fillId="7" borderId="2" xfId="0" applyFont="1" applyFill="1" applyBorder="1" applyAlignment="1">
      <alignment horizontal="justify" vertical="top" wrapText="1"/>
    </xf>
    <xf numFmtId="0" fontId="14" fillId="0" borderId="1" xfId="0" applyFont="1" applyBorder="1" applyAlignment="1">
      <alignment horizontal="center" vertical="center"/>
    </xf>
    <xf numFmtId="0" fontId="15" fillId="5" borderId="1" xfId="0" applyFont="1" applyFill="1" applyBorder="1" applyAlignment="1">
      <alignment horizontal="center"/>
    </xf>
    <xf numFmtId="0" fontId="26" fillId="0" borderId="0" xfId="0" applyFont="1"/>
    <xf numFmtId="0" fontId="28" fillId="0" borderId="1" xfId="0" applyFont="1" applyBorder="1" applyAlignment="1">
      <alignment horizontal="center" vertical="center"/>
    </xf>
    <xf numFmtId="0" fontId="17" fillId="7" borderId="3" xfId="0" applyFont="1" applyFill="1" applyBorder="1" applyAlignment="1">
      <alignment horizontal="right"/>
    </xf>
    <xf numFmtId="0" fontId="19" fillId="6" borderId="3" xfId="0" applyFont="1" applyFill="1" applyBorder="1" applyAlignment="1">
      <alignment horizontal="right" vertical="center"/>
    </xf>
    <xf numFmtId="0" fontId="19" fillId="6" borderId="4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right" vertical="center"/>
    </xf>
    <xf numFmtId="0" fontId="22" fillId="0" borderId="1" xfId="0" applyFont="1" applyBorder="1" applyAlignment="1">
      <alignment horizontal="left" vertical="center"/>
    </xf>
    <xf numFmtId="0" fontId="19" fillId="6" borderId="1" xfId="0" applyFont="1" applyFill="1" applyBorder="1" applyAlignment="1">
      <alignment horizontal="right" vertical="center"/>
    </xf>
    <xf numFmtId="0" fontId="19" fillId="6" borderId="1" xfId="0" applyFont="1" applyFill="1" applyBorder="1" applyAlignment="1">
      <alignment horizontal="justify" vertical="center" wrapText="1"/>
    </xf>
    <xf numFmtId="0" fontId="22" fillId="0" borderId="1" xfId="0" applyFont="1" applyBorder="1" applyAlignment="1">
      <alignment horizontal="justify" vertical="center" wrapText="1"/>
    </xf>
    <xf numFmtId="0" fontId="16" fillId="0" borderId="0" xfId="0" applyFont="1"/>
    <xf numFmtId="164" fontId="16" fillId="0" borderId="0" xfId="0" applyNumberFormat="1" applyFont="1"/>
    <xf numFmtId="0" fontId="4" fillId="0" borderId="0" xfId="0" quotePrefix="1" applyFont="1"/>
    <xf numFmtId="165" fontId="10" fillId="4" borderId="1" xfId="0" applyNumberFormat="1" applyFon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165" fontId="7" fillId="7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4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3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2" fontId="10" fillId="4" borderId="1" xfId="0" applyNumberFormat="1" applyFont="1" applyFill="1" applyBorder="1" applyAlignment="1" applyProtection="1">
      <alignment horizont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  <protection locked="0"/>
    </xf>
    <xf numFmtId="164" fontId="12" fillId="0" borderId="1" xfId="1" applyFont="1" applyFill="1" applyBorder="1" applyAlignment="1">
      <alignment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164" fontId="7" fillId="2" borderId="2" xfId="0" applyNumberFormat="1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64" fontId="10" fillId="9" borderId="1" xfId="1" applyFont="1" applyFill="1" applyBorder="1" applyAlignment="1">
      <alignment vertical="center"/>
    </xf>
    <xf numFmtId="164" fontId="12" fillId="8" borderId="2" xfId="0" applyNumberFormat="1" applyFont="1" applyFill="1" applyBorder="1" applyAlignment="1">
      <alignment vertical="center"/>
    </xf>
    <xf numFmtId="0" fontId="29" fillId="0" borderId="0" xfId="0" quotePrefix="1" applyFont="1" applyAlignment="1">
      <alignment wrapText="1"/>
    </xf>
    <xf numFmtId="0" fontId="12" fillId="8" borderId="1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2" xfId="0" applyFont="1" applyBorder="1" applyAlignment="1">
      <alignment horizontal="left"/>
    </xf>
    <xf numFmtId="0" fontId="4" fillId="8" borderId="2" xfId="0" applyFont="1" applyFill="1" applyBorder="1" applyAlignment="1">
      <alignment horizontal="left"/>
    </xf>
    <xf numFmtId="0" fontId="12" fillId="0" borderId="0" xfId="0" applyFont="1" applyAlignment="1">
      <alignment vertical="center"/>
    </xf>
    <xf numFmtId="0" fontId="30" fillId="11" borderId="9" xfId="0" applyFont="1" applyFill="1" applyBorder="1"/>
    <xf numFmtId="0" fontId="30" fillId="11" borderId="9" xfId="0" applyFont="1" applyFill="1" applyBorder="1" applyAlignment="1">
      <alignment horizontal="left"/>
    </xf>
    <xf numFmtId="0" fontId="30" fillId="11" borderId="9" xfId="0" applyFont="1" applyFill="1" applyBorder="1" applyAlignment="1">
      <alignment horizontal="center"/>
    </xf>
    <xf numFmtId="0" fontId="30" fillId="11" borderId="10" xfId="0" applyFont="1" applyFill="1" applyBorder="1" applyAlignment="1">
      <alignment vertical="top" wrapText="1"/>
    </xf>
    <xf numFmtId="0" fontId="30" fillId="11" borderId="10" xfId="0" applyFont="1" applyFill="1" applyBorder="1" applyAlignment="1">
      <alignment horizontal="left" vertical="top" wrapText="1"/>
    </xf>
    <xf numFmtId="0" fontId="31" fillId="11" borderId="10" xfId="0" applyFont="1" applyFill="1" applyBorder="1" applyAlignment="1">
      <alignment horizontal="center" wrapText="1"/>
    </xf>
    <xf numFmtId="0" fontId="31" fillId="11" borderId="10" xfId="0" applyFont="1" applyFill="1" applyBorder="1" applyAlignment="1">
      <alignment horizontal="center" vertical="center" wrapText="1"/>
    </xf>
    <xf numFmtId="0" fontId="30" fillId="11" borderId="1" xfId="0" applyFont="1" applyFill="1" applyBorder="1" applyAlignment="1">
      <alignment vertical="center"/>
    </xf>
    <xf numFmtId="0" fontId="30" fillId="11" borderId="1" xfId="0" applyFont="1" applyFill="1" applyBorder="1" applyAlignment="1">
      <alignment horizontal="left" vertical="center"/>
    </xf>
    <xf numFmtId="0" fontId="30" fillId="11" borderId="1" xfId="0" applyFont="1" applyFill="1" applyBorder="1" applyAlignment="1">
      <alignment horizontal="center" vertical="center"/>
    </xf>
    <xf numFmtId="0" fontId="12" fillId="8" borderId="3" xfId="0" applyFont="1" applyFill="1" applyBorder="1"/>
    <xf numFmtId="0" fontId="4" fillId="7" borderId="3" xfId="0" applyFont="1" applyFill="1" applyBorder="1"/>
    <xf numFmtId="0" fontId="4" fillId="7" borderId="2" xfId="0" applyFont="1" applyFill="1" applyBorder="1" applyAlignment="1">
      <alignment horizontal="left"/>
    </xf>
    <xf numFmtId="0" fontId="10" fillId="7" borderId="3" xfId="0" applyFont="1" applyFill="1" applyBorder="1"/>
    <xf numFmtId="0" fontId="10" fillId="7" borderId="2" xfId="0" applyFont="1" applyFill="1" applyBorder="1" applyAlignment="1">
      <alignment horizontal="left"/>
    </xf>
    <xf numFmtId="2" fontId="4" fillId="7" borderId="3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vertical="center"/>
    </xf>
    <xf numFmtId="0" fontId="4" fillId="7" borderId="2" xfId="0" applyFont="1" applyFill="1" applyBorder="1" applyAlignment="1">
      <alignment vertical="center"/>
    </xf>
    <xf numFmtId="0" fontId="31" fillId="11" borderId="0" xfId="0" applyFont="1" applyFill="1" applyAlignment="1">
      <alignment vertical="center"/>
    </xf>
    <xf numFmtId="0" fontId="31" fillId="11" borderId="8" xfId="0" applyFont="1" applyFill="1" applyBorder="1" applyAlignment="1">
      <alignment vertical="center"/>
    </xf>
    <xf numFmtId="0" fontId="30" fillId="11" borderId="11" xfId="0" applyFont="1" applyFill="1" applyBorder="1" applyAlignment="1">
      <alignment vertical="center"/>
    </xf>
    <xf numFmtId="0" fontId="31" fillId="11" borderId="0" xfId="0" applyFont="1" applyFill="1" applyAlignment="1">
      <alignment horizontal="left" vertical="center"/>
    </xf>
    <xf numFmtId="2" fontId="31" fillId="11" borderId="0" xfId="0" applyNumberFormat="1" applyFont="1" applyFill="1" applyAlignment="1">
      <alignment horizontal="center" vertical="center"/>
    </xf>
    <xf numFmtId="0" fontId="12" fillId="7" borderId="1" xfId="0" applyFont="1" applyFill="1" applyBorder="1" applyAlignment="1">
      <alignment horizontal="left" vertical="center"/>
    </xf>
    <xf numFmtId="165" fontId="10" fillId="4" borderId="1" xfId="0" applyNumberFormat="1" applyFont="1" applyFill="1" applyBorder="1" applyAlignment="1" applyProtection="1">
      <alignment horizontal="left" vertical="center"/>
      <protection locked="0"/>
    </xf>
    <xf numFmtId="0" fontId="10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44" fontId="32" fillId="8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12" fillId="7" borderId="1" xfId="1" applyFont="1" applyFill="1" applyBorder="1" applyAlignment="1">
      <alignment horizontal="center"/>
    </xf>
    <xf numFmtId="44" fontId="0" fillId="0" borderId="0" xfId="0" applyNumberFormat="1"/>
    <xf numFmtId="0" fontId="19" fillId="0" borderId="1" xfId="0" applyFont="1" applyBorder="1" applyAlignment="1">
      <alignment horizontal="center" textRotation="45" wrapText="1"/>
    </xf>
    <xf numFmtId="0" fontId="19" fillId="5" borderId="1" xfId="0" applyFont="1" applyFill="1" applyBorder="1" applyAlignment="1">
      <alignment horizontal="center" textRotation="45" wrapText="1"/>
    </xf>
    <xf numFmtId="2" fontId="10" fillId="12" borderId="1" xfId="0" applyNumberFormat="1" applyFont="1" applyFill="1" applyBorder="1" applyAlignment="1" applyProtection="1">
      <alignment horizontal="center"/>
      <protection locked="0"/>
    </xf>
    <xf numFmtId="0" fontId="6" fillId="13" borderId="1" xfId="0" applyFont="1" applyFill="1" applyBorder="1" applyAlignment="1">
      <alignment vertical="center"/>
    </xf>
    <xf numFmtId="0" fontId="6" fillId="13" borderId="1" xfId="0" applyFont="1" applyFill="1" applyBorder="1" applyAlignment="1">
      <alignment horizontal="left" vertical="center"/>
    </xf>
    <xf numFmtId="2" fontId="6" fillId="13" borderId="1" xfId="0" applyNumberFormat="1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vertical="center"/>
    </xf>
    <xf numFmtId="44" fontId="6" fillId="13" borderId="2" xfId="0" applyNumberFormat="1" applyFont="1" applyFill="1" applyBorder="1" applyAlignment="1">
      <alignment vertical="center"/>
    </xf>
    <xf numFmtId="165" fontId="10" fillId="14" borderId="1" xfId="0" applyNumberFormat="1" applyFont="1" applyFill="1" applyBorder="1" applyAlignment="1" applyProtection="1">
      <alignment horizontal="left"/>
      <protection locked="0"/>
    </xf>
    <xf numFmtId="0" fontId="20" fillId="0" borderId="0" xfId="0" applyFont="1" applyAlignment="1">
      <alignment horizontal="right"/>
    </xf>
    <xf numFmtId="0" fontId="14" fillId="7" borderId="3" xfId="0" applyFont="1" applyFill="1" applyBorder="1" applyAlignment="1">
      <alignment horizontal="center" vertical="top" wrapText="1"/>
    </xf>
    <xf numFmtId="0" fontId="14" fillId="7" borderId="4" xfId="0" applyFont="1" applyFill="1" applyBorder="1" applyAlignment="1">
      <alignment horizontal="center" vertical="top" wrapText="1"/>
    </xf>
    <xf numFmtId="0" fontId="14" fillId="7" borderId="2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10" fillId="10" borderId="5" xfId="0" applyFont="1" applyFill="1" applyBorder="1" applyAlignment="1">
      <alignment horizontal="left" vertical="top" wrapText="1"/>
    </xf>
    <xf numFmtId="0" fontId="10" fillId="10" borderId="7" xfId="0" applyFont="1" applyFill="1" applyBorder="1" applyAlignment="1">
      <alignment horizontal="left" vertical="top" wrapText="1"/>
    </xf>
    <xf numFmtId="166" fontId="7" fillId="4" borderId="3" xfId="0" applyNumberFormat="1" applyFont="1" applyFill="1" applyBorder="1" applyAlignment="1">
      <alignment horizontal="left"/>
    </xf>
    <xf numFmtId="166" fontId="4" fillId="0" borderId="2" xfId="0" applyNumberFormat="1" applyFont="1" applyBorder="1"/>
    <xf numFmtId="0" fontId="10" fillId="10" borderId="3" xfId="0" applyFont="1" applyFill="1" applyBorder="1" applyAlignment="1">
      <alignment horizontal="left" vertical="top" wrapText="1"/>
    </xf>
    <xf numFmtId="0" fontId="10" fillId="10" borderId="2" xfId="0" applyFont="1" applyFill="1" applyBorder="1" applyAlignment="1">
      <alignment horizontal="left" vertical="top" wrapText="1"/>
    </xf>
    <xf numFmtId="0" fontId="12" fillId="8" borderId="3" xfId="0" applyFont="1" applyFill="1" applyBorder="1" applyAlignment="1">
      <alignment horizontal="left" vertical="center"/>
    </xf>
    <xf numFmtId="0" fontId="12" fillId="8" borderId="4" xfId="0" applyFont="1" applyFill="1" applyBorder="1" applyAlignment="1">
      <alignment horizontal="left" vertical="center"/>
    </xf>
    <xf numFmtId="0" fontId="12" fillId="8" borderId="2" xfId="0" applyFont="1" applyFill="1" applyBorder="1" applyAlignment="1">
      <alignment horizontal="left" vertical="center"/>
    </xf>
    <xf numFmtId="0" fontId="7" fillId="10" borderId="3" xfId="0" applyFont="1" applyFill="1" applyBorder="1" applyAlignment="1">
      <alignment horizontal="left"/>
    </xf>
    <xf numFmtId="0" fontId="4" fillId="10" borderId="2" xfId="0" applyFont="1" applyFill="1" applyBorder="1"/>
  </cellXfs>
  <cellStyles count="3">
    <cellStyle name="Standaard" xfId="0" builtinId="0"/>
    <cellStyle name="Standaard 11" xfId="2" xr:uid="{00000000-0005-0000-0000-000001000000}"/>
    <cellStyle name="Valuta" xfId="1" builtinId="4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0</xdr:col>
      <xdr:colOff>76200</xdr:colOff>
      <xdr:row>2</xdr:row>
      <xdr:rowOff>104775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228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114300</xdr:rowOff>
    </xdr:to>
    <xdr:sp macro="" textlink="">
      <xdr:nvSpPr>
        <xdr:cNvPr id="3" name="Text Box 1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66675</xdr:rowOff>
    </xdr:from>
    <xdr:to>
      <xdr:col>0</xdr:col>
      <xdr:colOff>76200</xdr:colOff>
      <xdr:row>6</xdr:row>
      <xdr:rowOff>104775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0" y="876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0</xdr:rowOff>
    </xdr:to>
    <xdr:sp macro="" textlink="">
      <xdr:nvSpPr>
        <xdr:cNvPr id="5" name="Text Box 1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457325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226220</xdr:colOff>
      <xdr:row>5</xdr:row>
      <xdr:rowOff>19050</xdr:rowOff>
    </xdr:from>
    <xdr:to>
      <xdr:col>19</xdr:col>
      <xdr:colOff>302420</xdr:colOff>
      <xdr:row>6</xdr:row>
      <xdr:rowOff>47625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1763376" y="852488"/>
          <a:ext cx="76200" cy="1952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</xdr:row>
      <xdr:rowOff>66675</xdr:rowOff>
    </xdr:from>
    <xdr:to>
      <xdr:col>0</xdr:col>
      <xdr:colOff>76200</xdr:colOff>
      <xdr:row>2</xdr:row>
      <xdr:rowOff>104775</xdr:rowOff>
    </xdr:to>
    <xdr:sp macro="" textlink="">
      <xdr:nvSpPr>
        <xdr:cNvPr id="7" name="Text Box 1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0" y="228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114300</xdr:rowOff>
    </xdr:to>
    <xdr:sp macro="" textlink="">
      <xdr:nvSpPr>
        <xdr:cNvPr id="8" name="Text Box 1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66675</xdr:rowOff>
    </xdr:from>
    <xdr:to>
      <xdr:col>0</xdr:col>
      <xdr:colOff>76200</xdr:colOff>
      <xdr:row>6</xdr:row>
      <xdr:rowOff>104775</xdr:rowOff>
    </xdr:to>
    <xdr:sp macro="" textlink="">
      <xdr:nvSpPr>
        <xdr:cNvPr id="9" name="Text Box 1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0" y="876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238125</xdr:colOff>
      <xdr:row>2</xdr:row>
      <xdr:rowOff>0</xdr:rowOff>
    </xdr:from>
    <xdr:to>
      <xdr:col>2</xdr:col>
      <xdr:colOff>314325</xdr:colOff>
      <xdr:row>3</xdr:row>
      <xdr:rowOff>0</xdr:rowOff>
    </xdr:to>
    <xdr:sp macro="" textlink="">
      <xdr:nvSpPr>
        <xdr:cNvPr id="10" name="Text Box 1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457325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238125</xdr:colOff>
      <xdr:row>5</xdr:row>
      <xdr:rowOff>66675</xdr:rowOff>
    </xdr:from>
    <xdr:to>
      <xdr:col>2</xdr:col>
      <xdr:colOff>314325</xdr:colOff>
      <xdr:row>6</xdr:row>
      <xdr:rowOff>95250</xdr:rowOff>
    </xdr:to>
    <xdr:sp macro="" textlink="">
      <xdr:nvSpPr>
        <xdr:cNvPr id="11" name="Text Box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457325" y="8763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492334</xdr:colOff>
      <xdr:row>2</xdr:row>
      <xdr:rowOff>119592</xdr:rowOff>
    </xdr:from>
    <xdr:to>
      <xdr:col>5</xdr:col>
      <xdr:colOff>31750</xdr:colOff>
      <xdr:row>4</xdr:row>
      <xdr:rowOff>137583</xdr:rowOff>
    </xdr:to>
    <xdr:sp macro="" textlink="">
      <xdr:nvSpPr>
        <xdr:cNvPr id="12" name="WordArt 3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83501" y="437092"/>
          <a:ext cx="1476166" cy="335491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DEMARCATIE</a:t>
          </a:r>
        </a:p>
      </xdr:txBody>
    </xdr:sp>
    <xdr:clientData/>
  </xdr:twoCellAnchor>
  <xdr:twoCellAnchor>
    <xdr:from>
      <xdr:col>2</xdr:col>
      <xdr:colOff>161925</xdr:colOff>
      <xdr:row>141</xdr:row>
      <xdr:rowOff>0</xdr:rowOff>
    </xdr:from>
    <xdr:to>
      <xdr:col>2</xdr:col>
      <xdr:colOff>161925</xdr:colOff>
      <xdr:row>177</xdr:row>
      <xdr:rowOff>0</xdr:rowOff>
    </xdr:to>
    <xdr:sp macro="" textlink="">
      <xdr:nvSpPr>
        <xdr:cNvPr id="14" name="Line 4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1381125" y="29194125"/>
          <a:ext cx="0" cy="685800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 editAs="oneCell">
    <xdr:from>
      <xdr:col>2</xdr:col>
      <xdr:colOff>243840</xdr:colOff>
      <xdr:row>2</xdr:row>
      <xdr:rowOff>0</xdr:rowOff>
    </xdr:from>
    <xdr:to>
      <xdr:col>2</xdr:col>
      <xdr:colOff>320040</xdr:colOff>
      <xdr:row>4</xdr:row>
      <xdr:rowOff>4233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143000" y="33528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243840</xdr:colOff>
      <xdr:row>5</xdr:row>
      <xdr:rowOff>68580</xdr:rowOff>
    </xdr:from>
    <xdr:to>
      <xdr:col>2</xdr:col>
      <xdr:colOff>320040</xdr:colOff>
      <xdr:row>6</xdr:row>
      <xdr:rowOff>115146</xdr:rowOff>
    </xdr:to>
    <xdr:sp macro="" textlink="">
      <xdr:nvSpPr>
        <xdr:cNvPr id="16" name="Text Box 1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143000" y="105156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154781</xdr:colOff>
      <xdr:row>7</xdr:row>
      <xdr:rowOff>33339</xdr:rowOff>
    </xdr:from>
    <xdr:to>
      <xdr:col>2</xdr:col>
      <xdr:colOff>3587704</xdr:colOff>
      <xdr:row>7</xdr:row>
      <xdr:rowOff>1226345</xdr:rowOff>
    </xdr:to>
    <xdr:sp macro="" textlink="">
      <xdr:nvSpPr>
        <xdr:cNvPr id="18" name="Text Box 3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52500" y="1378745"/>
          <a:ext cx="3432923" cy="1193006"/>
        </a:xfrm>
        <a:prstGeom prst="rect">
          <a:avLst/>
        </a:prstGeom>
        <a:solidFill>
          <a:srgbClr val="FFFF00"/>
        </a:solidFill>
        <a:ln>
          <a:noFill/>
        </a:ln>
        <a:effectLst/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v → verantwoordelijk</a:t>
          </a:r>
        </a:p>
        <a:p>
          <a:pPr algn="l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b → bijdrage</a:t>
          </a:r>
        </a:p>
        <a:p>
          <a:pPr algn="l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x → uitvoerende partij van de betreffende activiteit</a:t>
          </a:r>
        </a:p>
        <a:p>
          <a:pPr algn="l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x ( vers ) → uitvoerende partij maakt verslag</a:t>
          </a:r>
        </a:p>
        <a:p>
          <a:pPr algn="l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 → controle</a:t>
          </a:r>
        </a:p>
        <a:p>
          <a:pPr algn="l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bes.→ besluit</a:t>
          </a:r>
        </a:p>
        <a:p>
          <a:pPr algn="l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a→ niet behorend tot directiekosten / aanvullende offerte</a:t>
          </a:r>
        </a:p>
        <a:p>
          <a:pPr algn="l" rtl="0">
            <a:lnSpc>
              <a:spcPts val="9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stelp → opgenomen in stelpost</a:t>
          </a:r>
        </a:p>
      </xdr:txBody>
    </xdr:sp>
    <xdr:clientData/>
  </xdr:twoCellAnchor>
  <xdr:twoCellAnchor>
    <xdr:from>
      <xdr:col>2</xdr:col>
      <xdr:colOff>167640</xdr:colOff>
      <xdr:row>143</xdr:row>
      <xdr:rowOff>0</xdr:rowOff>
    </xdr:from>
    <xdr:to>
      <xdr:col>2</xdr:col>
      <xdr:colOff>167640</xdr:colOff>
      <xdr:row>178</xdr:row>
      <xdr:rowOff>0</xdr:rowOff>
    </xdr:to>
    <xdr:sp macro="" textlink="">
      <xdr:nvSpPr>
        <xdr:cNvPr id="19" name="Line 4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>
          <a:off x="1066800" y="26357580"/>
          <a:ext cx="0" cy="589026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0</xdr:colOff>
      <xdr:row>1</xdr:row>
      <xdr:rowOff>66675</xdr:rowOff>
    </xdr:from>
    <xdr:to>
      <xdr:col>0</xdr:col>
      <xdr:colOff>76200</xdr:colOff>
      <xdr:row>2</xdr:row>
      <xdr:rowOff>107315</xdr:rowOff>
    </xdr:to>
    <xdr:sp macro="" textlink="">
      <xdr:nvSpPr>
        <xdr:cNvPr id="20" name="Text Box 1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0" y="22669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114300</xdr:rowOff>
    </xdr:to>
    <xdr:sp macro="" textlink="">
      <xdr:nvSpPr>
        <xdr:cNvPr id="21" name="Text Box 1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0" y="32004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66675</xdr:rowOff>
    </xdr:from>
    <xdr:to>
      <xdr:col>0</xdr:col>
      <xdr:colOff>76200</xdr:colOff>
      <xdr:row>6</xdr:row>
      <xdr:rowOff>105621</xdr:rowOff>
    </xdr:to>
    <xdr:sp macro="" textlink="">
      <xdr:nvSpPr>
        <xdr:cNvPr id="22" name="Text Box 14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0" y="8667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160020</xdr:rowOff>
    </xdr:to>
    <xdr:sp macro="" textlink="">
      <xdr:nvSpPr>
        <xdr:cNvPr id="23" name="Text Box 1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24840" y="3200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226220</xdr:colOff>
      <xdr:row>5</xdr:row>
      <xdr:rowOff>19050</xdr:rowOff>
    </xdr:from>
    <xdr:to>
      <xdr:col>19</xdr:col>
      <xdr:colOff>302420</xdr:colOff>
      <xdr:row>6</xdr:row>
      <xdr:rowOff>48471</xdr:rowOff>
    </xdr:to>
    <xdr:sp macro="" textlink="">
      <xdr:nvSpPr>
        <xdr:cNvPr id="24" name="Text Box 1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8163700" y="819150"/>
          <a:ext cx="76200" cy="1885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</xdr:row>
      <xdr:rowOff>66675</xdr:rowOff>
    </xdr:from>
    <xdr:to>
      <xdr:col>0</xdr:col>
      <xdr:colOff>76200</xdr:colOff>
      <xdr:row>2</xdr:row>
      <xdr:rowOff>107315</xdr:rowOff>
    </xdr:to>
    <xdr:sp macro="" textlink="">
      <xdr:nvSpPr>
        <xdr:cNvPr id="25" name="Text Box 1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0" y="22669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114300</xdr:rowOff>
    </xdr:to>
    <xdr:sp macro="" textlink="">
      <xdr:nvSpPr>
        <xdr:cNvPr id="26" name="Text Box 1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0" y="32004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66675</xdr:rowOff>
    </xdr:from>
    <xdr:to>
      <xdr:col>0</xdr:col>
      <xdr:colOff>76200</xdr:colOff>
      <xdr:row>6</xdr:row>
      <xdr:rowOff>105621</xdr:rowOff>
    </xdr:to>
    <xdr:sp macro="" textlink="">
      <xdr:nvSpPr>
        <xdr:cNvPr id="27" name="Text Box 1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0" y="8667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238125</xdr:colOff>
      <xdr:row>2</xdr:row>
      <xdr:rowOff>0</xdr:rowOff>
    </xdr:from>
    <xdr:to>
      <xdr:col>2</xdr:col>
      <xdr:colOff>314325</xdr:colOff>
      <xdr:row>2</xdr:row>
      <xdr:rowOff>160020</xdr:rowOff>
    </xdr:to>
    <xdr:sp macro="" textlink="">
      <xdr:nvSpPr>
        <xdr:cNvPr id="28" name="Text Box 14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472565" y="3200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238125</xdr:colOff>
      <xdr:row>5</xdr:row>
      <xdr:rowOff>66675</xdr:rowOff>
    </xdr:from>
    <xdr:to>
      <xdr:col>2</xdr:col>
      <xdr:colOff>314325</xdr:colOff>
      <xdr:row>6</xdr:row>
      <xdr:rowOff>96096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472565" y="866775"/>
          <a:ext cx="76200" cy="1885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161925</xdr:colOff>
      <xdr:row>141</xdr:row>
      <xdr:rowOff>0</xdr:rowOff>
    </xdr:from>
    <xdr:to>
      <xdr:col>2</xdr:col>
      <xdr:colOff>161925</xdr:colOff>
      <xdr:row>177</xdr:row>
      <xdr:rowOff>0</xdr:rowOff>
    </xdr:to>
    <xdr:sp macro="" textlink="">
      <xdr:nvSpPr>
        <xdr:cNvPr id="32" name="Line 40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ShapeType="1"/>
        </xdr:cNvSpPr>
      </xdr:nvSpPr>
      <xdr:spPr bwMode="auto">
        <a:xfrm>
          <a:off x="1396365" y="28110180"/>
          <a:ext cx="0" cy="658368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 editAs="oneCell">
    <xdr:from>
      <xdr:col>11</xdr:col>
      <xdr:colOff>133349</xdr:colOff>
      <xdr:row>1</xdr:row>
      <xdr:rowOff>19050</xdr:rowOff>
    </xdr:from>
    <xdr:to>
      <xdr:col>11</xdr:col>
      <xdr:colOff>1465900</xdr:colOff>
      <xdr:row>4</xdr:row>
      <xdr:rowOff>16188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4941F32B-53AC-A879-6652-2AA7939F5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39824" y="180975"/>
          <a:ext cx="1332551" cy="4829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592666</xdr:colOff>
      <xdr:row>0</xdr:row>
      <xdr:rowOff>152400</xdr:rowOff>
    </xdr:from>
    <xdr:to>
      <xdr:col>4</xdr:col>
      <xdr:colOff>539273</xdr:colOff>
      <xdr:row>2</xdr:row>
      <xdr:rowOff>168359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A21354B-27E5-5E73-E48F-D3B6CB759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94333" y="152400"/>
          <a:ext cx="1335140" cy="481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66"/>
  <sheetViews>
    <sheetView view="pageBreakPreview" zoomScale="80" zoomScaleNormal="80" zoomScaleSheetLayoutView="80" workbookViewId="0">
      <pane ySplit="8" topLeftCell="A66" activePane="bottomLeft" state="frozen"/>
      <selection pane="bottomLeft" activeCell="B1" sqref="B1"/>
    </sheetView>
  </sheetViews>
  <sheetFormatPr defaultColWidth="8.77734375" defaultRowHeight="21" x14ac:dyDescent="0.4"/>
  <cols>
    <col min="1" max="1" width="3.109375" style="21" customWidth="1"/>
    <col min="2" max="2" width="8.77734375" style="21"/>
    <col min="3" max="3" width="116.44140625" style="21" customWidth="1"/>
    <col min="4" max="4" width="9.77734375" style="21" customWidth="1"/>
    <col min="5" max="5" width="9.44140625" style="21" customWidth="1"/>
    <col min="6" max="11" width="8.77734375" style="21"/>
    <col min="12" max="12" width="28.5546875" style="21" customWidth="1"/>
    <col min="13" max="256" width="8.77734375" style="21"/>
    <col min="257" max="257" width="9.109375" style="21" customWidth="1"/>
    <col min="258" max="258" width="8.77734375" style="21"/>
    <col min="259" max="259" width="101.21875" style="21" bestFit="1" customWidth="1"/>
    <col min="260" max="512" width="8.77734375" style="21"/>
    <col min="513" max="513" width="9.109375" style="21" customWidth="1"/>
    <col min="514" max="514" width="8.77734375" style="21"/>
    <col min="515" max="515" width="101.21875" style="21" bestFit="1" customWidth="1"/>
    <col min="516" max="768" width="8.77734375" style="21"/>
    <col min="769" max="769" width="9.109375" style="21" customWidth="1"/>
    <col min="770" max="770" width="8.77734375" style="21"/>
    <col min="771" max="771" width="101.21875" style="21" bestFit="1" customWidth="1"/>
    <col min="772" max="1024" width="8.77734375" style="21"/>
    <col min="1025" max="1025" width="9.109375" style="21" customWidth="1"/>
    <col min="1026" max="1026" width="8.77734375" style="21"/>
    <col min="1027" max="1027" width="101.21875" style="21" bestFit="1" customWidth="1"/>
    <col min="1028" max="1280" width="8.77734375" style="21"/>
    <col min="1281" max="1281" width="9.109375" style="21" customWidth="1"/>
    <col min="1282" max="1282" width="8.77734375" style="21"/>
    <col min="1283" max="1283" width="101.21875" style="21" bestFit="1" customWidth="1"/>
    <col min="1284" max="1536" width="8.77734375" style="21"/>
    <col min="1537" max="1537" width="9.109375" style="21" customWidth="1"/>
    <col min="1538" max="1538" width="8.77734375" style="21"/>
    <col min="1539" max="1539" width="101.21875" style="21" bestFit="1" customWidth="1"/>
    <col min="1540" max="1792" width="8.77734375" style="21"/>
    <col min="1793" max="1793" width="9.109375" style="21" customWidth="1"/>
    <col min="1794" max="1794" width="8.77734375" style="21"/>
    <col min="1795" max="1795" width="101.21875" style="21" bestFit="1" customWidth="1"/>
    <col min="1796" max="2048" width="8.77734375" style="21"/>
    <col min="2049" max="2049" width="9.109375" style="21" customWidth="1"/>
    <col min="2050" max="2050" width="8.77734375" style="21"/>
    <col min="2051" max="2051" width="101.21875" style="21" bestFit="1" customWidth="1"/>
    <col min="2052" max="2304" width="8.77734375" style="21"/>
    <col min="2305" max="2305" width="9.109375" style="21" customWidth="1"/>
    <col min="2306" max="2306" width="8.77734375" style="21"/>
    <col min="2307" max="2307" width="101.21875" style="21" bestFit="1" customWidth="1"/>
    <col min="2308" max="2560" width="8.77734375" style="21"/>
    <col min="2561" max="2561" width="9.109375" style="21" customWidth="1"/>
    <col min="2562" max="2562" width="8.77734375" style="21"/>
    <col min="2563" max="2563" width="101.21875" style="21" bestFit="1" customWidth="1"/>
    <col min="2564" max="2816" width="8.77734375" style="21"/>
    <col min="2817" max="2817" width="9.109375" style="21" customWidth="1"/>
    <col min="2818" max="2818" width="8.77734375" style="21"/>
    <col min="2819" max="2819" width="101.21875" style="21" bestFit="1" customWidth="1"/>
    <col min="2820" max="3072" width="8.77734375" style="21"/>
    <col min="3073" max="3073" width="9.109375" style="21" customWidth="1"/>
    <col min="3074" max="3074" width="8.77734375" style="21"/>
    <col min="3075" max="3075" width="101.21875" style="21" bestFit="1" customWidth="1"/>
    <col min="3076" max="3328" width="8.77734375" style="21"/>
    <col min="3329" max="3329" width="9.109375" style="21" customWidth="1"/>
    <col min="3330" max="3330" width="8.77734375" style="21"/>
    <col min="3331" max="3331" width="101.21875" style="21" bestFit="1" customWidth="1"/>
    <col min="3332" max="3584" width="8.77734375" style="21"/>
    <col min="3585" max="3585" width="9.109375" style="21" customWidth="1"/>
    <col min="3586" max="3586" width="8.77734375" style="21"/>
    <col min="3587" max="3587" width="101.21875" style="21" bestFit="1" customWidth="1"/>
    <col min="3588" max="3840" width="8.77734375" style="21"/>
    <col min="3841" max="3841" width="9.109375" style="21" customWidth="1"/>
    <col min="3842" max="3842" width="8.77734375" style="21"/>
    <col min="3843" max="3843" width="101.21875" style="21" bestFit="1" customWidth="1"/>
    <col min="3844" max="4096" width="8.77734375" style="21"/>
    <col min="4097" max="4097" width="9.109375" style="21" customWidth="1"/>
    <col min="4098" max="4098" width="8.77734375" style="21"/>
    <col min="4099" max="4099" width="101.21875" style="21" bestFit="1" customWidth="1"/>
    <col min="4100" max="4352" width="8.77734375" style="21"/>
    <col min="4353" max="4353" width="9.109375" style="21" customWidth="1"/>
    <col min="4354" max="4354" width="8.77734375" style="21"/>
    <col min="4355" max="4355" width="101.21875" style="21" bestFit="1" customWidth="1"/>
    <col min="4356" max="4608" width="8.77734375" style="21"/>
    <col min="4609" max="4609" width="9.109375" style="21" customWidth="1"/>
    <col min="4610" max="4610" width="8.77734375" style="21"/>
    <col min="4611" max="4611" width="101.21875" style="21" bestFit="1" customWidth="1"/>
    <col min="4612" max="4864" width="8.77734375" style="21"/>
    <col min="4865" max="4865" width="9.109375" style="21" customWidth="1"/>
    <col min="4866" max="4866" width="8.77734375" style="21"/>
    <col min="4867" max="4867" width="101.21875" style="21" bestFit="1" customWidth="1"/>
    <col min="4868" max="5120" width="8.77734375" style="21"/>
    <col min="5121" max="5121" width="9.109375" style="21" customWidth="1"/>
    <col min="5122" max="5122" width="8.77734375" style="21"/>
    <col min="5123" max="5123" width="101.21875" style="21" bestFit="1" customWidth="1"/>
    <col min="5124" max="5376" width="8.77734375" style="21"/>
    <col min="5377" max="5377" width="9.109375" style="21" customWidth="1"/>
    <col min="5378" max="5378" width="8.77734375" style="21"/>
    <col min="5379" max="5379" width="101.21875" style="21" bestFit="1" customWidth="1"/>
    <col min="5380" max="5632" width="8.77734375" style="21"/>
    <col min="5633" max="5633" width="9.109375" style="21" customWidth="1"/>
    <col min="5634" max="5634" width="8.77734375" style="21"/>
    <col min="5635" max="5635" width="101.21875" style="21" bestFit="1" customWidth="1"/>
    <col min="5636" max="5888" width="8.77734375" style="21"/>
    <col min="5889" max="5889" width="9.109375" style="21" customWidth="1"/>
    <col min="5890" max="5890" width="8.77734375" style="21"/>
    <col min="5891" max="5891" width="101.21875" style="21" bestFit="1" customWidth="1"/>
    <col min="5892" max="6144" width="8.77734375" style="21"/>
    <col min="6145" max="6145" width="9.109375" style="21" customWidth="1"/>
    <col min="6146" max="6146" width="8.77734375" style="21"/>
    <col min="6147" max="6147" width="101.21875" style="21" bestFit="1" customWidth="1"/>
    <col min="6148" max="6400" width="8.77734375" style="21"/>
    <col min="6401" max="6401" width="9.109375" style="21" customWidth="1"/>
    <col min="6402" max="6402" width="8.77734375" style="21"/>
    <col min="6403" max="6403" width="101.21875" style="21" bestFit="1" customWidth="1"/>
    <col min="6404" max="6656" width="8.77734375" style="21"/>
    <col min="6657" max="6657" width="9.109375" style="21" customWidth="1"/>
    <col min="6658" max="6658" width="8.77734375" style="21"/>
    <col min="6659" max="6659" width="101.21875" style="21" bestFit="1" customWidth="1"/>
    <col min="6660" max="6912" width="8.77734375" style="21"/>
    <col min="6913" max="6913" width="9.109375" style="21" customWidth="1"/>
    <col min="6914" max="6914" width="8.77734375" style="21"/>
    <col min="6915" max="6915" width="101.21875" style="21" bestFit="1" customWidth="1"/>
    <col min="6916" max="7168" width="8.77734375" style="21"/>
    <col min="7169" max="7169" width="9.109375" style="21" customWidth="1"/>
    <col min="7170" max="7170" width="8.77734375" style="21"/>
    <col min="7171" max="7171" width="101.21875" style="21" bestFit="1" customWidth="1"/>
    <col min="7172" max="7424" width="8.77734375" style="21"/>
    <col min="7425" max="7425" width="9.109375" style="21" customWidth="1"/>
    <col min="7426" max="7426" width="8.77734375" style="21"/>
    <col min="7427" max="7427" width="101.21875" style="21" bestFit="1" customWidth="1"/>
    <col min="7428" max="7680" width="8.77734375" style="21"/>
    <col min="7681" max="7681" width="9.109375" style="21" customWidth="1"/>
    <col min="7682" max="7682" width="8.77734375" style="21"/>
    <col min="7683" max="7683" width="101.21875" style="21" bestFit="1" customWidth="1"/>
    <col min="7684" max="7936" width="8.77734375" style="21"/>
    <col min="7937" max="7937" width="9.109375" style="21" customWidth="1"/>
    <col min="7938" max="7938" width="8.77734375" style="21"/>
    <col min="7939" max="7939" width="101.21875" style="21" bestFit="1" customWidth="1"/>
    <col min="7940" max="8192" width="8.77734375" style="21"/>
    <col min="8193" max="8193" width="9.109375" style="21" customWidth="1"/>
    <col min="8194" max="8194" width="8.77734375" style="21"/>
    <col min="8195" max="8195" width="101.21875" style="21" bestFit="1" customWidth="1"/>
    <col min="8196" max="8448" width="8.77734375" style="21"/>
    <col min="8449" max="8449" width="9.109375" style="21" customWidth="1"/>
    <col min="8450" max="8450" width="8.77734375" style="21"/>
    <col min="8451" max="8451" width="101.21875" style="21" bestFit="1" customWidth="1"/>
    <col min="8452" max="8704" width="8.77734375" style="21"/>
    <col min="8705" max="8705" width="9.109375" style="21" customWidth="1"/>
    <col min="8706" max="8706" width="8.77734375" style="21"/>
    <col min="8707" max="8707" width="101.21875" style="21" bestFit="1" customWidth="1"/>
    <col min="8708" max="8960" width="8.77734375" style="21"/>
    <col min="8961" max="8961" width="9.109375" style="21" customWidth="1"/>
    <col min="8962" max="8962" width="8.77734375" style="21"/>
    <col min="8963" max="8963" width="101.21875" style="21" bestFit="1" customWidth="1"/>
    <col min="8964" max="9216" width="8.77734375" style="21"/>
    <col min="9217" max="9217" width="9.109375" style="21" customWidth="1"/>
    <col min="9218" max="9218" width="8.77734375" style="21"/>
    <col min="9219" max="9219" width="101.21875" style="21" bestFit="1" customWidth="1"/>
    <col min="9220" max="9472" width="8.77734375" style="21"/>
    <col min="9473" max="9473" width="9.109375" style="21" customWidth="1"/>
    <col min="9474" max="9474" width="8.77734375" style="21"/>
    <col min="9475" max="9475" width="101.21875" style="21" bestFit="1" customWidth="1"/>
    <col min="9476" max="9728" width="8.77734375" style="21"/>
    <col min="9729" max="9729" width="9.109375" style="21" customWidth="1"/>
    <col min="9730" max="9730" width="8.77734375" style="21"/>
    <col min="9731" max="9731" width="101.21875" style="21" bestFit="1" customWidth="1"/>
    <col min="9732" max="9984" width="8.77734375" style="21"/>
    <col min="9985" max="9985" width="9.109375" style="21" customWidth="1"/>
    <col min="9986" max="9986" width="8.77734375" style="21"/>
    <col min="9987" max="9987" width="101.21875" style="21" bestFit="1" customWidth="1"/>
    <col min="9988" max="10240" width="8.77734375" style="21"/>
    <col min="10241" max="10241" width="9.109375" style="21" customWidth="1"/>
    <col min="10242" max="10242" width="8.77734375" style="21"/>
    <col min="10243" max="10243" width="101.21875" style="21" bestFit="1" customWidth="1"/>
    <col min="10244" max="10496" width="8.77734375" style="21"/>
    <col min="10497" max="10497" width="9.109375" style="21" customWidth="1"/>
    <col min="10498" max="10498" width="8.77734375" style="21"/>
    <col min="10499" max="10499" width="101.21875" style="21" bestFit="1" customWidth="1"/>
    <col min="10500" max="10752" width="8.77734375" style="21"/>
    <col min="10753" max="10753" width="9.109375" style="21" customWidth="1"/>
    <col min="10754" max="10754" width="8.77734375" style="21"/>
    <col min="10755" max="10755" width="101.21875" style="21" bestFit="1" customWidth="1"/>
    <col min="10756" max="11008" width="8.77734375" style="21"/>
    <col min="11009" max="11009" width="9.109375" style="21" customWidth="1"/>
    <col min="11010" max="11010" width="8.77734375" style="21"/>
    <col min="11011" max="11011" width="101.21875" style="21" bestFit="1" customWidth="1"/>
    <col min="11012" max="11264" width="8.77734375" style="21"/>
    <col min="11265" max="11265" width="9.109375" style="21" customWidth="1"/>
    <col min="11266" max="11266" width="8.77734375" style="21"/>
    <col min="11267" max="11267" width="101.21875" style="21" bestFit="1" customWidth="1"/>
    <col min="11268" max="11520" width="8.77734375" style="21"/>
    <col min="11521" max="11521" width="9.109375" style="21" customWidth="1"/>
    <col min="11522" max="11522" width="8.77734375" style="21"/>
    <col min="11523" max="11523" width="101.21875" style="21" bestFit="1" customWidth="1"/>
    <col min="11524" max="11776" width="8.77734375" style="21"/>
    <col min="11777" max="11777" width="9.109375" style="21" customWidth="1"/>
    <col min="11778" max="11778" width="8.77734375" style="21"/>
    <col min="11779" max="11779" width="101.21875" style="21" bestFit="1" customWidth="1"/>
    <col min="11780" max="12032" width="8.77734375" style="21"/>
    <col min="12033" max="12033" width="9.109375" style="21" customWidth="1"/>
    <col min="12034" max="12034" width="8.77734375" style="21"/>
    <col min="12035" max="12035" width="101.21875" style="21" bestFit="1" customWidth="1"/>
    <col min="12036" max="12288" width="8.77734375" style="21"/>
    <col min="12289" max="12289" width="9.109375" style="21" customWidth="1"/>
    <col min="12290" max="12290" width="8.77734375" style="21"/>
    <col min="12291" max="12291" width="101.21875" style="21" bestFit="1" customWidth="1"/>
    <col min="12292" max="12544" width="8.77734375" style="21"/>
    <col min="12545" max="12545" width="9.109375" style="21" customWidth="1"/>
    <col min="12546" max="12546" width="8.77734375" style="21"/>
    <col min="12547" max="12547" width="101.21875" style="21" bestFit="1" customWidth="1"/>
    <col min="12548" max="12800" width="8.77734375" style="21"/>
    <col min="12801" max="12801" width="9.109375" style="21" customWidth="1"/>
    <col min="12802" max="12802" width="8.77734375" style="21"/>
    <col min="12803" max="12803" width="101.21875" style="21" bestFit="1" customWidth="1"/>
    <col min="12804" max="13056" width="8.77734375" style="21"/>
    <col min="13057" max="13057" width="9.109375" style="21" customWidth="1"/>
    <col min="13058" max="13058" width="8.77734375" style="21"/>
    <col min="13059" max="13059" width="101.21875" style="21" bestFit="1" customWidth="1"/>
    <col min="13060" max="13312" width="8.77734375" style="21"/>
    <col min="13313" max="13313" width="9.109375" style="21" customWidth="1"/>
    <col min="13314" max="13314" width="8.77734375" style="21"/>
    <col min="13315" max="13315" width="101.21875" style="21" bestFit="1" customWidth="1"/>
    <col min="13316" max="13568" width="8.77734375" style="21"/>
    <col min="13569" max="13569" width="9.109375" style="21" customWidth="1"/>
    <col min="13570" max="13570" width="8.77734375" style="21"/>
    <col min="13571" max="13571" width="101.21875" style="21" bestFit="1" customWidth="1"/>
    <col min="13572" max="13824" width="8.77734375" style="21"/>
    <col min="13825" max="13825" width="9.109375" style="21" customWidth="1"/>
    <col min="13826" max="13826" width="8.77734375" style="21"/>
    <col min="13827" max="13827" width="101.21875" style="21" bestFit="1" customWidth="1"/>
    <col min="13828" max="14080" width="8.77734375" style="21"/>
    <col min="14081" max="14081" width="9.109375" style="21" customWidth="1"/>
    <col min="14082" max="14082" width="8.77734375" style="21"/>
    <col min="14083" max="14083" width="101.21875" style="21" bestFit="1" customWidth="1"/>
    <col min="14084" max="14336" width="8.77734375" style="21"/>
    <col min="14337" max="14337" width="9.109375" style="21" customWidth="1"/>
    <col min="14338" max="14338" width="8.77734375" style="21"/>
    <col min="14339" max="14339" width="101.21875" style="21" bestFit="1" customWidth="1"/>
    <col min="14340" max="14592" width="8.77734375" style="21"/>
    <col min="14593" max="14593" width="9.109375" style="21" customWidth="1"/>
    <col min="14594" max="14594" width="8.77734375" style="21"/>
    <col min="14595" max="14595" width="101.21875" style="21" bestFit="1" customWidth="1"/>
    <col min="14596" max="14848" width="8.77734375" style="21"/>
    <col min="14849" max="14849" width="9.109375" style="21" customWidth="1"/>
    <col min="14850" max="14850" width="8.77734375" style="21"/>
    <col min="14851" max="14851" width="101.21875" style="21" bestFit="1" customWidth="1"/>
    <col min="14852" max="15104" width="8.77734375" style="21"/>
    <col min="15105" max="15105" width="9.109375" style="21" customWidth="1"/>
    <col min="15106" max="15106" width="8.77734375" style="21"/>
    <col min="15107" max="15107" width="101.21875" style="21" bestFit="1" customWidth="1"/>
    <col min="15108" max="15360" width="8.77734375" style="21"/>
    <col min="15361" max="15361" width="9.109375" style="21" customWidth="1"/>
    <col min="15362" max="15362" width="8.77734375" style="21"/>
    <col min="15363" max="15363" width="101.21875" style="21" bestFit="1" customWidth="1"/>
    <col min="15364" max="15616" width="8.77734375" style="21"/>
    <col min="15617" max="15617" width="9.109375" style="21" customWidth="1"/>
    <col min="15618" max="15618" width="8.77734375" style="21"/>
    <col min="15619" max="15619" width="101.21875" style="21" bestFit="1" customWidth="1"/>
    <col min="15620" max="15872" width="8.77734375" style="21"/>
    <col min="15873" max="15873" width="9.109375" style="21" customWidth="1"/>
    <col min="15874" max="15874" width="8.77734375" style="21"/>
    <col min="15875" max="15875" width="101.21875" style="21" bestFit="1" customWidth="1"/>
    <col min="15876" max="16128" width="8.77734375" style="21"/>
    <col min="16129" max="16129" width="9.109375" style="21" customWidth="1"/>
    <col min="16130" max="16130" width="8.77734375" style="21"/>
    <col min="16131" max="16131" width="101.21875" style="21" bestFit="1" customWidth="1"/>
    <col min="16132" max="16384" width="8.77734375" style="21"/>
  </cols>
  <sheetData>
    <row r="1" spans="2:11" ht="12.75" customHeight="1" x14ac:dyDescent="0.4"/>
    <row r="2" spans="2:11" ht="12.75" customHeight="1" x14ac:dyDescent="0.4">
      <c r="B2" s="22"/>
      <c r="D2" s="23"/>
      <c r="E2" s="23"/>
    </row>
    <row r="3" spans="2:11" ht="12.75" customHeight="1" x14ac:dyDescent="0.4"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pans="2:11" ht="12.75" customHeight="1" x14ac:dyDescent="0.4">
      <c r="B4" s="139"/>
      <c r="C4" s="139"/>
      <c r="D4" s="139"/>
      <c r="E4" s="139"/>
      <c r="F4" s="139"/>
      <c r="G4" s="139"/>
      <c r="H4" s="139"/>
      <c r="I4" s="139"/>
      <c r="J4" s="139"/>
      <c r="K4" s="139"/>
    </row>
    <row r="5" spans="2:11" ht="12.75" customHeight="1" x14ac:dyDescent="0.4">
      <c r="B5" s="139"/>
      <c r="C5" s="139"/>
      <c r="D5" s="139"/>
      <c r="E5" s="139"/>
      <c r="F5" s="139"/>
      <c r="G5" s="139"/>
      <c r="H5" s="139"/>
      <c r="I5" s="139"/>
      <c r="J5" s="139"/>
      <c r="K5" s="139"/>
    </row>
    <row r="6" spans="2:11" ht="12.75" customHeight="1" x14ac:dyDescent="0.4">
      <c r="B6" s="139"/>
      <c r="C6" s="139"/>
      <c r="D6" s="139"/>
      <c r="E6" s="139"/>
      <c r="F6" s="139"/>
      <c r="G6" s="139"/>
      <c r="H6" s="139"/>
      <c r="I6" s="139"/>
      <c r="J6" s="139"/>
      <c r="K6" s="139"/>
    </row>
    <row r="7" spans="2:11" ht="27" customHeight="1" x14ac:dyDescent="0.4">
      <c r="B7" s="24"/>
      <c r="C7" s="24"/>
      <c r="D7" s="25"/>
      <c r="E7" s="25"/>
      <c r="F7" s="24"/>
      <c r="G7" s="140" t="s">
        <v>330</v>
      </c>
      <c r="H7" s="141"/>
      <c r="I7" s="141"/>
      <c r="J7" s="141"/>
      <c r="K7" s="142"/>
    </row>
    <row r="8" spans="2:11" ht="142.19999999999999" customHeight="1" x14ac:dyDescent="0.4">
      <c r="B8" s="49"/>
      <c r="C8" s="44"/>
      <c r="D8" s="130" t="s">
        <v>33</v>
      </c>
      <c r="E8" s="130" t="s">
        <v>329</v>
      </c>
      <c r="F8" s="130"/>
      <c r="G8" s="131" t="s">
        <v>34</v>
      </c>
      <c r="H8" s="131" t="s">
        <v>35</v>
      </c>
      <c r="I8" s="131" t="s">
        <v>36</v>
      </c>
      <c r="J8" s="131" t="s">
        <v>37</v>
      </c>
      <c r="K8" s="131" t="s">
        <v>38</v>
      </c>
    </row>
    <row r="9" spans="2:11" x14ac:dyDescent="0.4">
      <c r="B9" s="50">
        <v>100</v>
      </c>
      <c r="C9" s="51" t="s">
        <v>5</v>
      </c>
      <c r="D9" s="26"/>
      <c r="E9" s="27"/>
      <c r="F9" s="28"/>
      <c r="G9" s="28"/>
      <c r="H9" s="29"/>
      <c r="I9" s="29"/>
      <c r="J9" s="29"/>
      <c r="K9" s="29"/>
    </row>
    <row r="10" spans="2:11" x14ac:dyDescent="0.4">
      <c r="B10" s="52">
        <f t="shared" ref="B10:B14" si="0">B9+1</f>
        <v>101</v>
      </c>
      <c r="C10" s="53" t="s">
        <v>39</v>
      </c>
      <c r="D10" s="30" t="s">
        <v>40</v>
      </c>
      <c r="E10" s="30" t="s">
        <v>48</v>
      </c>
      <c r="F10" s="31"/>
      <c r="G10" s="32"/>
      <c r="H10" s="33"/>
      <c r="I10" s="33"/>
      <c r="J10" s="33"/>
      <c r="K10" s="33"/>
    </row>
    <row r="11" spans="2:11" x14ac:dyDescent="0.4">
      <c r="B11" s="52">
        <f t="shared" si="0"/>
        <v>102</v>
      </c>
      <c r="C11" s="53" t="s">
        <v>41</v>
      </c>
      <c r="D11" s="30" t="s">
        <v>40</v>
      </c>
      <c r="E11" s="34"/>
      <c r="F11" s="31"/>
      <c r="G11" s="32"/>
      <c r="H11" s="33"/>
      <c r="I11" s="33"/>
      <c r="J11" s="33"/>
      <c r="K11" s="33"/>
    </row>
    <row r="12" spans="2:11" x14ac:dyDescent="0.4">
      <c r="B12" s="52">
        <f t="shared" si="0"/>
        <v>103</v>
      </c>
      <c r="C12" s="53" t="s">
        <v>42</v>
      </c>
      <c r="D12" s="30" t="s">
        <v>40</v>
      </c>
      <c r="E12" s="34" t="s">
        <v>48</v>
      </c>
      <c r="F12" s="35"/>
      <c r="G12" s="32"/>
      <c r="H12" s="33"/>
      <c r="I12" s="33"/>
      <c r="J12" s="33"/>
      <c r="K12" s="33"/>
    </row>
    <row r="13" spans="2:11" x14ac:dyDescent="0.4">
      <c r="B13" s="52">
        <f t="shared" si="0"/>
        <v>104</v>
      </c>
      <c r="C13" s="53" t="s">
        <v>250</v>
      </c>
      <c r="D13" s="30" t="s">
        <v>44</v>
      </c>
      <c r="E13" s="30" t="s">
        <v>313</v>
      </c>
      <c r="F13" s="35"/>
      <c r="G13" s="32"/>
      <c r="H13" s="33"/>
      <c r="I13" s="33"/>
      <c r="J13" s="33"/>
      <c r="K13" s="33"/>
    </row>
    <row r="14" spans="2:11" x14ac:dyDescent="0.4">
      <c r="B14" s="52">
        <f t="shared" si="0"/>
        <v>105</v>
      </c>
      <c r="C14" s="53" t="s">
        <v>43</v>
      </c>
      <c r="D14" s="30" t="s">
        <v>44</v>
      </c>
      <c r="E14" s="30" t="s">
        <v>313</v>
      </c>
      <c r="F14" s="31"/>
      <c r="G14" s="32"/>
      <c r="H14" s="33"/>
      <c r="I14" s="33"/>
      <c r="J14" s="33"/>
      <c r="K14" s="33"/>
    </row>
    <row r="15" spans="2:11" x14ac:dyDescent="0.4">
      <c r="B15" s="54">
        <v>200</v>
      </c>
      <c r="C15" s="55" t="s">
        <v>6</v>
      </c>
      <c r="D15" s="26"/>
      <c r="E15" s="26"/>
      <c r="F15" s="36"/>
      <c r="G15" s="36"/>
      <c r="H15" s="36"/>
      <c r="I15" s="36"/>
      <c r="J15" s="36"/>
      <c r="K15" s="36"/>
    </row>
    <row r="16" spans="2:11" x14ac:dyDescent="0.4">
      <c r="B16" s="52">
        <f t="shared" ref="B16:B30" si="1">B15+1</f>
        <v>201</v>
      </c>
      <c r="C16" s="56" t="s">
        <v>45</v>
      </c>
      <c r="D16" s="43" t="s">
        <v>44</v>
      </c>
      <c r="E16" s="30" t="s">
        <v>313</v>
      </c>
      <c r="F16" s="35"/>
      <c r="G16" s="33"/>
      <c r="H16" s="33"/>
      <c r="I16" s="33"/>
      <c r="J16" s="33"/>
      <c r="K16" s="33"/>
    </row>
    <row r="17" spans="2:11" x14ac:dyDescent="0.4">
      <c r="B17" s="52">
        <f t="shared" si="1"/>
        <v>202</v>
      </c>
      <c r="C17" s="56" t="s">
        <v>127</v>
      </c>
      <c r="D17" s="30" t="s">
        <v>44</v>
      </c>
      <c r="E17" s="30" t="s">
        <v>313</v>
      </c>
      <c r="F17" s="35"/>
      <c r="G17" s="33"/>
      <c r="H17" s="33"/>
      <c r="I17" s="33"/>
      <c r="J17" s="33"/>
      <c r="K17" s="33"/>
    </row>
    <row r="18" spans="2:11" x14ac:dyDescent="0.4">
      <c r="B18" s="52">
        <f t="shared" si="1"/>
        <v>203</v>
      </c>
      <c r="C18" s="56" t="s">
        <v>251</v>
      </c>
      <c r="D18" s="30" t="s">
        <v>44</v>
      </c>
      <c r="E18" s="30" t="s">
        <v>313</v>
      </c>
      <c r="F18" s="35"/>
      <c r="G18" s="33"/>
      <c r="H18" s="33"/>
      <c r="I18" s="33"/>
      <c r="J18" s="33"/>
      <c r="K18" s="33"/>
    </row>
    <row r="19" spans="2:11" x14ac:dyDescent="0.4">
      <c r="B19" s="52">
        <f t="shared" si="1"/>
        <v>204</v>
      </c>
      <c r="C19" s="56" t="s">
        <v>47</v>
      </c>
      <c r="D19" s="30" t="s">
        <v>44</v>
      </c>
      <c r="E19" s="30" t="s">
        <v>313</v>
      </c>
      <c r="F19" s="35"/>
      <c r="G19" s="33"/>
      <c r="H19" s="33"/>
      <c r="I19" s="33"/>
      <c r="J19" s="33"/>
      <c r="K19" s="33"/>
    </row>
    <row r="20" spans="2:11" x14ac:dyDescent="0.4">
      <c r="B20" s="52">
        <f t="shared" si="1"/>
        <v>205</v>
      </c>
      <c r="C20" s="56" t="s">
        <v>252</v>
      </c>
      <c r="D20" s="37" t="s">
        <v>44</v>
      </c>
      <c r="E20" s="30" t="s">
        <v>313</v>
      </c>
      <c r="F20" s="35"/>
      <c r="G20" s="33"/>
      <c r="H20" s="33"/>
      <c r="I20" s="33"/>
      <c r="J20" s="33"/>
      <c r="K20" s="33"/>
    </row>
    <row r="21" spans="2:11" x14ac:dyDescent="0.4">
      <c r="B21" s="52">
        <f t="shared" si="1"/>
        <v>206</v>
      </c>
      <c r="C21" s="56" t="s">
        <v>49</v>
      </c>
      <c r="D21" s="30" t="s">
        <v>44</v>
      </c>
      <c r="E21" s="30" t="s">
        <v>313</v>
      </c>
      <c r="F21" s="35"/>
      <c r="G21" s="33"/>
      <c r="H21" s="33"/>
      <c r="I21" s="33"/>
      <c r="J21" s="33"/>
      <c r="K21" s="33"/>
    </row>
    <row r="22" spans="2:11" x14ac:dyDescent="0.4">
      <c r="B22" s="52">
        <f t="shared" si="1"/>
        <v>207</v>
      </c>
      <c r="C22" s="56" t="s">
        <v>50</v>
      </c>
      <c r="D22" s="30" t="s">
        <v>312</v>
      </c>
      <c r="E22" s="30" t="s">
        <v>313</v>
      </c>
      <c r="F22" s="35"/>
      <c r="G22" s="33"/>
      <c r="H22" s="33"/>
      <c r="I22" s="33"/>
      <c r="J22" s="33"/>
      <c r="K22" s="33"/>
    </row>
    <row r="23" spans="2:11" x14ac:dyDescent="0.4">
      <c r="B23" s="52">
        <f t="shared" si="1"/>
        <v>208</v>
      </c>
      <c r="C23" s="56" t="s">
        <v>51</v>
      </c>
      <c r="D23" s="30" t="s">
        <v>312</v>
      </c>
      <c r="E23" s="30" t="s">
        <v>313</v>
      </c>
      <c r="F23" s="35"/>
      <c r="G23" s="33"/>
      <c r="H23" s="33"/>
      <c r="I23" s="33"/>
      <c r="J23" s="33"/>
      <c r="K23" s="33"/>
    </row>
    <row r="24" spans="2:11" x14ac:dyDescent="0.4">
      <c r="B24" s="52">
        <f t="shared" si="1"/>
        <v>209</v>
      </c>
      <c r="C24" s="56" t="s">
        <v>52</v>
      </c>
      <c r="D24" s="30" t="s">
        <v>40</v>
      </c>
      <c r="E24" s="30" t="s">
        <v>48</v>
      </c>
      <c r="F24" s="35"/>
      <c r="G24" s="33"/>
      <c r="H24" s="33"/>
      <c r="I24" s="33"/>
      <c r="J24" s="33"/>
      <c r="K24" s="33"/>
    </row>
    <row r="25" spans="2:11" x14ac:dyDescent="0.4">
      <c r="B25" s="52">
        <f t="shared" si="1"/>
        <v>210</v>
      </c>
      <c r="C25" s="56" t="s">
        <v>53</v>
      </c>
      <c r="D25" s="30" t="s">
        <v>40</v>
      </c>
      <c r="E25" s="30" t="s">
        <v>48</v>
      </c>
      <c r="F25" s="35"/>
      <c r="G25" s="33"/>
      <c r="H25" s="33"/>
      <c r="I25" s="33"/>
      <c r="J25" s="33"/>
      <c r="K25" s="33"/>
    </row>
    <row r="26" spans="2:11" x14ac:dyDescent="0.4">
      <c r="B26" s="52">
        <f t="shared" si="1"/>
        <v>211</v>
      </c>
      <c r="C26" s="56" t="s">
        <v>54</v>
      </c>
      <c r="D26" s="30" t="s">
        <v>40</v>
      </c>
      <c r="E26" s="30" t="s">
        <v>48</v>
      </c>
      <c r="F26" s="35"/>
      <c r="G26" s="33"/>
      <c r="H26" s="33"/>
      <c r="I26" s="33"/>
      <c r="J26" s="33"/>
      <c r="K26" s="33"/>
    </row>
    <row r="27" spans="2:11" x14ac:dyDescent="0.4">
      <c r="B27" s="52">
        <f t="shared" si="1"/>
        <v>212</v>
      </c>
      <c r="C27" s="56" t="s">
        <v>55</v>
      </c>
      <c r="D27" s="30" t="s">
        <v>312</v>
      </c>
      <c r="E27" s="30" t="s">
        <v>313</v>
      </c>
      <c r="F27" s="35"/>
      <c r="G27" s="33"/>
      <c r="H27" s="33"/>
      <c r="I27" s="33"/>
      <c r="J27" s="33"/>
      <c r="K27" s="33"/>
    </row>
    <row r="28" spans="2:11" x14ac:dyDescent="0.4">
      <c r="B28" s="52">
        <f t="shared" si="1"/>
        <v>213</v>
      </c>
      <c r="C28" s="56" t="s">
        <v>56</v>
      </c>
      <c r="D28" s="30" t="s">
        <v>312</v>
      </c>
      <c r="E28" s="30" t="s">
        <v>313</v>
      </c>
      <c r="F28" s="35"/>
      <c r="G28" s="33"/>
      <c r="H28" s="33"/>
      <c r="I28" s="33"/>
      <c r="J28" s="33"/>
      <c r="K28" s="33"/>
    </row>
    <row r="29" spans="2:11" x14ac:dyDescent="0.4">
      <c r="B29" s="52">
        <f t="shared" si="1"/>
        <v>214</v>
      </c>
      <c r="C29" s="56" t="s">
        <v>253</v>
      </c>
      <c r="D29" s="30" t="s">
        <v>44</v>
      </c>
      <c r="E29" s="30" t="s">
        <v>313</v>
      </c>
      <c r="F29" s="35"/>
      <c r="G29" s="33"/>
      <c r="H29" s="33"/>
      <c r="I29" s="33"/>
      <c r="J29" s="33"/>
      <c r="K29" s="33"/>
    </row>
    <row r="30" spans="2:11" x14ac:dyDescent="0.4">
      <c r="B30" s="52">
        <f t="shared" si="1"/>
        <v>215</v>
      </c>
      <c r="C30" s="56" t="s">
        <v>254</v>
      </c>
      <c r="D30" s="30" t="s">
        <v>312</v>
      </c>
      <c r="E30" s="30" t="s">
        <v>313</v>
      </c>
      <c r="F30" s="35"/>
      <c r="G30" s="33"/>
      <c r="H30" s="33"/>
      <c r="I30" s="33"/>
      <c r="J30" s="33"/>
      <c r="K30" s="33"/>
    </row>
    <row r="31" spans="2:11" x14ac:dyDescent="0.4">
      <c r="B31" s="54">
        <v>230</v>
      </c>
      <c r="C31" s="55" t="s">
        <v>255</v>
      </c>
      <c r="D31" s="26"/>
      <c r="E31" s="26" t="s">
        <v>57</v>
      </c>
      <c r="F31" s="36"/>
      <c r="G31" s="36"/>
      <c r="H31" s="36"/>
      <c r="I31" s="36"/>
      <c r="J31" s="36"/>
      <c r="K31" s="36"/>
    </row>
    <row r="32" spans="2:11" x14ac:dyDescent="0.4">
      <c r="B32" s="52">
        <f t="shared" ref="B32:B47" si="2">B31+1</f>
        <v>231</v>
      </c>
      <c r="C32" s="56" t="s">
        <v>256</v>
      </c>
      <c r="D32" s="30" t="s">
        <v>48</v>
      </c>
      <c r="E32" s="30" t="s">
        <v>313</v>
      </c>
      <c r="F32" s="35"/>
      <c r="G32" s="33"/>
      <c r="H32" s="33"/>
      <c r="I32" s="33"/>
      <c r="J32" s="33"/>
      <c r="K32" s="33"/>
    </row>
    <row r="33" spans="2:11" x14ac:dyDescent="0.4">
      <c r="B33" s="52">
        <f t="shared" si="2"/>
        <v>232</v>
      </c>
      <c r="C33" s="56" t="s">
        <v>257</v>
      </c>
      <c r="D33" s="30" t="s">
        <v>48</v>
      </c>
      <c r="E33" s="30" t="s">
        <v>313</v>
      </c>
      <c r="F33" s="35"/>
      <c r="G33" s="33"/>
      <c r="H33" s="33"/>
      <c r="I33" s="33"/>
      <c r="J33" s="33"/>
      <c r="K33" s="33"/>
    </row>
    <row r="34" spans="2:11" x14ac:dyDescent="0.4">
      <c r="B34" s="52">
        <f t="shared" si="2"/>
        <v>233</v>
      </c>
      <c r="C34" s="56" t="s">
        <v>258</v>
      </c>
      <c r="D34" s="30" t="s">
        <v>48</v>
      </c>
      <c r="E34" s="30" t="s">
        <v>313</v>
      </c>
      <c r="F34" s="35"/>
      <c r="G34" s="33"/>
      <c r="H34" s="33"/>
      <c r="I34" s="33"/>
      <c r="J34" s="33"/>
      <c r="K34" s="33"/>
    </row>
    <row r="35" spans="2:11" x14ac:dyDescent="0.4">
      <c r="B35" s="52">
        <f t="shared" si="2"/>
        <v>234</v>
      </c>
      <c r="C35" s="56" t="s">
        <v>259</v>
      </c>
      <c r="D35" s="30"/>
      <c r="E35" s="30" t="s">
        <v>313</v>
      </c>
      <c r="F35" s="35"/>
      <c r="G35" s="33"/>
      <c r="H35" s="33"/>
      <c r="I35" s="33"/>
      <c r="J35" s="33"/>
      <c r="K35" s="33"/>
    </row>
    <row r="36" spans="2:11" x14ac:dyDescent="0.4">
      <c r="B36" s="52">
        <f t="shared" si="2"/>
        <v>235</v>
      </c>
      <c r="C36" s="56" t="s">
        <v>260</v>
      </c>
      <c r="D36" s="30"/>
      <c r="E36" s="30" t="s">
        <v>313</v>
      </c>
      <c r="F36" s="35"/>
      <c r="G36" s="33"/>
      <c r="H36" s="33"/>
      <c r="I36" s="33"/>
      <c r="J36" s="33"/>
      <c r="K36" s="33"/>
    </row>
    <row r="37" spans="2:11" x14ac:dyDescent="0.4">
      <c r="B37" s="52">
        <f t="shared" si="2"/>
        <v>236</v>
      </c>
      <c r="C37" s="56" t="s">
        <v>261</v>
      </c>
      <c r="D37" s="30" t="s">
        <v>48</v>
      </c>
      <c r="E37" s="30" t="s">
        <v>313</v>
      </c>
      <c r="F37" s="35"/>
      <c r="G37" s="33"/>
      <c r="H37" s="33"/>
      <c r="I37" s="33"/>
      <c r="J37" s="33"/>
      <c r="K37" s="33"/>
    </row>
    <row r="38" spans="2:11" x14ac:dyDescent="0.4">
      <c r="B38" s="52">
        <f t="shared" si="2"/>
        <v>237</v>
      </c>
      <c r="C38" s="56" t="s">
        <v>262</v>
      </c>
      <c r="D38" s="30" t="s">
        <v>48</v>
      </c>
      <c r="E38" s="30" t="s">
        <v>313</v>
      </c>
      <c r="F38" s="35"/>
      <c r="G38" s="33"/>
      <c r="H38" s="33"/>
      <c r="I38" s="33"/>
      <c r="J38" s="33"/>
      <c r="K38" s="33"/>
    </row>
    <row r="39" spans="2:11" x14ac:dyDescent="0.4">
      <c r="B39" s="52">
        <f t="shared" si="2"/>
        <v>238</v>
      </c>
      <c r="C39" s="56" t="s">
        <v>263</v>
      </c>
      <c r="D39" s="30" t="s">
        <v>48</v>
      </c>
      <c r="E39" s="30" t="s">
        <v>313</v>
      </c>
      <c r="F39" s="35"/>
      <c r="G39" s="33"/>
      <c r="H39" s="33"/>
      <c r="I39" s="33"/>
      <c r="J39" s="33"/>
      <c r="K39" s="33"/>
    </row>
    <row r="40" spans="2:11" x14ac:dyDescent="0.4">
      <c r="B40" s="52">
        <f t="shared" si="2"/>
        <v>239</v>
      </c>
      <c r="C40" s="56" t="s">
        <v>264</v>
      </c>
      <c r="D40" s="30" t="s">
        <v>48</v>
      </c>
      <c r="E40" s="30" t="s">
        <v>313</v>
      </c>
      <c r="F40" s="35"/>
      <c r="G40" s="33"/>
      <c r="H40" s="33"/>
      <c r="I40" s="33"/>
      <c r="J40" s="33"/>
      <c r="K40" s="33"/>
    </row>
    <row r="41" spans="2:11" x14ac:dyDescent="0.4">
      <c r="B41" s="52">
        <f t="shared" si="2"/>
        <v>240</v>
      </c>
      <c r="C41" s="56" t="s">
        <v>265</v>
      </c>
      <c r="D41" s="30" t="s">
        <v>48</v>
      </c>
      <c r="E41" s="30" t="s">
        <v>313</v>
      </c>
      <c r="F41" s="35"/>
      <c r="G41" s="33"/>
      <c r="H41" s="33"/>
      <c r="I41" s="33"/>
      <c r="J41" s="33"/>
      <c r="K41" s="33"/>
    </row>
    <row r="42" spans="2:11" x14ac:dyDescent="0.4">
      <c r="B42" s="52">
        <f t="shared" si="2"/>
        <v>241</v>
      </c>
      <c r="C42" s="56" t="s">
        <v>266</v>
      </c>
      <c r="D42" s="30" t="s">
        <v>138</v>
      </c>
      <c r="E42" s="30" t="s">
        <v>313</v>
      </c>
      <c r="F42" s="35"/>
      <c r="G42" s="33"/>
      <c r="H42" s="33"/>
      <c r="I42" s="33"/>
      <c r="J42" s="33"/>
      <c r="K42" s="33"/>
    </row>
    <row r="43" spans="2:11" x14ac:dyDescent="0.4">
      <c r="B43" s="52">
        <f t="shared" si="2"/>
        <v>242</v>
      </c>
      <c r="C43" s="56" t="s">
        <v>267</v>
      </c>
      <c r="D43" s="30" t="s">
        <v>48</v>
      </c>
      <c r="E43" s="30" t="s">
        <v>313</v>
      </c>
      <c r="F43" s="35"/>
      <c r="G43" s="33"/>
      <c r="H43" s="33"/>
      <c r="I43" s="33"/>
      <c r="J43" s="33"/>
      <c r="K43" s="33"/>
    </row>
    <row r="44" spans="2:11" x14ac:dyDescent="0.4">
      <c r="B44" s="52">
        <f t="shared" si="2"/>
        <v>243</v>
      </c>
      <c r="C44" s="56" t="s">
        <v>268</v>
      </c>
      <c r="D44" s="30" t="s">
        <v>48</v>
      </c>
      <c r="E44" s="30" t="s">
        <v>313</v>
      </c>
      <c r="F44" s="35"/>
      <c r="G44" s="33"/>
      <c r="H44" s="33"/>
      <c r="I44" s="33"/>
      <c r="J44" s="33"/>
      <c r="K44" s="33"/>
    </row>
    <row r="45" spans="2:11" x14ac:dyDescent="0.4">
      <c r="B45" s="52">
        <f t="shared" si="2"/>
        <v>244</v>
      </c>
      <c r="C45" s="56" t="s">
        <v>269</v>
      </c>
      <c r="D45" s="30"/>
      <c r="E45" s="30" t="s">
        <v>313</v>
      </c>
      <c r="F45" s="35"/>
      <c r="G45" s="33"/>
      <c r="H45" s="33"/>
      <c r="I45" s="33"/>
      <c r="J45" s="33"/>
      <c r="K45" s="33"/>
    </row>
    <row r="46" spans="2:11" x14ac:dyDescent="0.4">
      <c r="B46" s="52">
        <f t="shared" si="2"/>
        <v>245</v>
      </c>
      <c r="C46" s="56" t="s">
        <v>270</v>
      </c>
      <c r="D46" s="30" t="s">
        <v>48</v>
      </c>
      <c r="E46" s="30" t="s">
        <v>313</v>
      </c>
      <c r="F46" s="35"/>
      <c r="G46" s="33"/>
      <c r="H46" s="33"/>
      <c r="I46" s="33"/>
      <c r="J46" s="33"/>
      <c r="K46" s="33"/>
    </row>
    <row r="47" spans="2:11" x14ac:dyDescent="0.4">
      <c r="B47" s="52">
        <f t="shared" si="2"/>
        <v>246</v>
      </c>
      <c r="C47" s="56" t="s">
        <v>271</v>
      </c>
      <c r="D47" s="30" t="s">
        <v>311</v>
      </c>
      <c r="E47" s="30"/>
      <c r="F47" s="35"/>
      <c r="G47" s="33"/>
      <c r="H47" s="33"/>
      <c r="I47" s="33"/>
      <c r="J47" s="33"/>
      <c r="K47" s="33"/>
    </row>
    <row r="48" spans="2:11" x14ac:dyDescent="0.4">
      <c r="B48" s="54">
        <v>250</v>
      </c>
      <c r="C48" s="55" t="s">
        <v>272</v>
      </c>
      <c r="D48" s="26"/>
      <c r="E48" s="26"/>
      <c r="F48" s="36"/>
      <c r="G48" s="36"/>
      <c r="H48" s="36"/>
      <c r="I48" s="36"/>
      <c r="J48" s="36"/>
      <c r="K48" s="36"/>
    </row>
    <row r="49" spans="2:11" x14ac:dyDescent="0.4">
      <c r="B49" s="52">
        <f t="shared" ref="B49:B63" si="3">B48+1</f>
        <v>251</v>
      </c>
      <c r="C49" s="56" t="s">
        <v>273</v>
      </c>
      <c r="D49" s="30" t="s">
        <v>311</v>
      </c>
      <c r="E49" s="30"/>
      <c r="F49" s="35"/>
      <c r="G49" s="33"/>
      <c r="H49" s="33"/>
      <c r="I49" s="33"/>
      <c r="J49" s="33"/>
      <c r="K49" s="33"/>
    </row>
    <row r="50" spans="2:11" x14ac:dyDescent="0.4">
      <c r="B50" s="52">
        <f t="shared" si="3"/>
        <v>252</v>
      </c>
      <c r="C50" s="56" t="s">
        <v>58</v>
      </c>
      <c r="D50" s="30"/>
      <c r="E50" s="30" t="s">
        <v>313</v>
      </c>
      <c r="F50" s="35"/>
      <c r="G50" s="33"/>
      <c r="H50" s="33"/>
      <c r="I50" s="33"/>
      <c r="J50" s="33"/>
      <c r="K50" s="33"/>
    </row>
    <row r="51" spans="2:11" x14ac:dyDescent="0.4">
      <c r="B51" s="52">
        <f t="shared" si="3"/>
        <v>253</v>
      </c>
      <c r="C51" s="56" t="s">
        <v>59</v>
      </c>
      <c r="D51" s="30" t="s">
        <v>48</v>
      </c>
      <c r="E51" s="30" t="s">
        <v>313</v>
      </c>
      <c r="F51" s="35"/>
      <c r="G51" s="33"/>
      <c r="H51" s="38" t="s">
        <v>46</v>
      </c>
      <c r="I51" s="33"/>
      <c r="J51" s="33"/>
      <c r="K51" s="33"/>
    </row>
    <row r="52" spans="2:11" x14ac:dyDescent="0.4">
      <c r="B52" s="52">
        <f t="shared" si="3"/>
        <v>254</v>
      </c>
      <c r="C52" s="56" t="s">
        <v>60</v>
      </c>
      <c r="D52" s="30" t="s">
        <v>48</v>
      </c>
      <c r="E52" s="30" t="s">
        <v>313</v>
      </c>
      <c r="F52" s="35"/>
      <c r="G52" s="33"/>
      <c r="H52" s="33"/>
      <c r="I52" s="33"/>
      <c r="J52" s="33"/>
      <c r="K52" s="33"/>
    </row>
    <row r="53" spans="2:11" x14ac:dyDescent="0.4">
      <c r="B53" s="52">
        <f t="shared" si="3"/>
        <v>255</v>
      </c>
      <c r="C53" s="56" t="s">
        <v>61</v>
      </c>
      <c r="D53" s="30" t="s">
        <v>48</v>
      </c>
      <c r="E53" s="30" t="s">
        <v>313</v>
      </c>
      <c r="F53" s="35"/>
      <c r="G53" s="33"/>
      <c r="H53" s="33"/>
      <c r="I53" s="33"/>
      <c r="J53" s="33"/>
      <c r="K53" s="33"/>
    </row>
    <row r="54" spans="2:11" x14ac:dyDescent="0.4">
      <c r="B54" s="52">
        <f t="shared" si="3"/>
        <v>256</v>
      </c>
      <c r="C54" s="56" t="s">
        <v>62</v>
      </c>
      <c r="D54" s="30" t="s">
        <v>48</v>
      </c>
      <c r="E54" s="30" t="s">
        <v>313</v>
      </c>
      <c r="F54" s="35"/>
      <c r="G54" s="33"/>
      <c r="H54" s="33"/>
      <c r="I54" s="33"/>
      <c r="J54" s="33"/>
      <c r="K54" s="33"/>
    </row>
    <row r="55" spans="2:11" x14ac:dyDescent="0.4">
      <c r="B55" s="52">
        <f t="shared" si="3"/>
        <v>257</v>
      </c>
      <c r="C55" s="56" t="s">
        <v>63</v>
      </c>
      <c r="D55" s="30" t="s">
        <v>48</v>
      </c>
      <c r="E55" s="30" t="s">
        <v>313</v>
      </c>
      <c r="F55" s="35"/>
      <c r="G55" s="33"/>
      <c r="H55" s="33"/>
      <c r="I55" s="33"/>
      <c r="J55" s="33"/>
      <c r="K55" s="33"/>
    </row>
    <row r="56" spans="2:11" x14ac:dyDescent="0.4">
      <c r="B56" s="52">
        <f t="shared" si="3"/>
        <v>258</v>
      </c>
      <c r="C56" s="56" t="s">
        <v>64</v>
      </c>
      <c r="D56" s="30" t="s">
        <v>48</v>
      </c>
      <c r="E56" s="30" t="s">
        <v>313</v>
      </c>
      <c r="F56" s="35"/>
      <c r="G56" s="33"/>
      <c r="H56" s="33"/>
      <c r="I56" s="33"/>
      <c r="J56" s="33"/>
      <c r="K56" s="33"/>
    </row>
    <row r="57" spans="2:11" x14ac:dyDescent="0.4">
      <c r="B57" s="52">
        <f t="shared" si="3"/>
        <v>259</v>
      </c>
      <c r="C57" s="56" t="s">
        <v>65</v>
      </c>
      <c r="D57" s="30" t="s">
        <v>48</v>
      </c>
      <c r="E57" s="30" t="s">
        <v>313</v>
      </c>
      <c r="F57" s="35"/>
      <c r="G57" s="33"/>
      <c r="H57" s="33"/>
      <c r="I57" s="33"/>
      <c r="J57" s="33"/>
      <c r="K57" s="33"/>
    </row>
    <row r="58" spans="2:11" x14ac:dyDescent="0.4">
      <c r="B58" s="52">
        <f t="shared" si="3"/>
        <v>260</v>
      </c>
      <c r="C58" s="56" t="s">
        <v>66</v>
      </c>
      <c r="D58" s="30" t="s">
        <v>48</v>
      </c>
      <c r="E58" s="30" t="s">
        <v>313</v>
      </c>
      <c r="F58" s="35"/>
      <c r="G58" s="33"/>
      <c r="H58" s="33"/>
      <c r="I58" s="33"/>
      <c r="J58" s="33"/>
      <c r="K58" s="33"/>
    </row>
    <row r="59" spans="2:11" x14ac:dyDescent="0.4">
      <c r="B59" s="52">
        <f t="shared" si="3"/>
        <v>261</v>
      </c>
      <c r="C59" s="56" t="s">
        <v>67</v>
      </c>
      <c r="D59" s="30" t="s">
        <v>48</v>
      </c>
      <c r="E59" s="30" t="s">
        <v>313</v>
      </c>
      <c r="F59" s="35"/>
      <c r="G59" s="33"/>
      <c r="H59" s="33"/>
      <c r="I59" s="33"/>
      <c r="J59" s="33"/>
      <c r="K59" s="33"/>
    </row>
    <row r="60" spans="2:11" x14ac:dyDescent="0.4">
      <c r="B60" s="52">
        <f t="shared" si="3"/>
        <v>262</v>
      </c>
      <c r="C60" s="56" t="s">
        <v>68</v>
      </c>
      <c r="D60" s="30" t="s">
        <v>48</v>
      </c>
      <c r="E60" s="30" t="s">
        <v>313</v>
      </c>
      <c r="F60" s="35"/>
      <c r="G60" s="33"/>
      <c r="H60" s="33"/>
      <c r="I60" s="33"/>
      <c r="J60" s="33"/>
      <c r="K60" s="33"/>
    </row>
    <row r="61" spans="2:11" x14ac:dyDescent="0.4">
      <c r="B61" s="52">
        <f t="shared" si="3"/>
        <v>263</v>
      </c>
      <c r="C61" s="56" t="s">
        <v>69</v>
      </c>
      <c r="D61" s="30" t="s">
        <v>48</v>
      </c>
      <c r="E61" s="30" t="s">
        <v>313</v>
      </c>
      <c r="F61" s="35"/>
      <c r="G61" s="33"/>
      <c r="H61" s="33"/>
      <c r="I61" s="33"/>
      <c r="J61" s="33"/>
      <c r="K61" s="33"/>
    </row>
    <row r="62" spans="2:11" x14ac:dyDescent="0.4">
      <c r="B62" s="52">
        <f t="shared" si="3"/>
        <v>264</v>
      </c>
      <c r="C62" s="56" t="s">
        <v>70</v>
      </c>
      <c r="D62" s="30" t="s">
        <v>48</v>
      </c>
      <c r="E62" s="30" t="s">
        <v>313</v>
      </c>
      <c r="F62" s="35"/>
      <c r="G62" s="33"/>
      <c r="H62" s="33"/>
      <c r="I62" s="33"/>
      <c r="J62" s="33"/>
      <c r="K62" s="33"/>
    </row>
    <row r="63" spans="2:11" x14ac:dyDescent="0.4">
      <c r="B63" s="52">
        <f t="shared" si="3"/>
        <v>265</v>
      </c>
      <c r="C63" s="56" t="s">
        <v>274</v>
      </c>
      <c r="D63" s="30" t="s">
        <v>48</v>
      </c>
      <c r="E63" s="30" t="s">
        <v>313</v>
      </c>
      <c r="F63" s="35"/>
      <c r="G63" s="33"/>
      <c r="H63" s="33"/>
      <c r="I63" s="33"/>
      <c r="J63" s="33"/>
      <c r="K63" s="33"/>
    </row>
    <row r="64" spans="2:11" x14ac:dyDescent="0.4">
      <c r="B64" s="54">
        <v>270</v>
      </c>
      <c r="C64" s="55" t="s">
        <v>7</v>
      </c>
      <c r="D64" s="26"/>
      <c r="E64" s="26"/>
      <c r="F64" s="36"/>
      <c r="G64" s="36"/>
      <c r="H64" s="36"/>
      <c r="I64" s="36"/>
      <c r="J64" s="36"/>
      <c r="K64" s="36"/>
    </row>
    <row r="65" spans="2:11" x14ac:dyDescent="0.4">
      <c r="B65" s="52">
        <f>B64+1</f>
        <v>271</v>
      </c>
      <c r="C65" s="56" t="s">
        <v>71</v>
      </c>
      <c r="D65" s="30" t="s">
        <v>48</v>
      </c>
      <c r="E65" s="30" t="s">
        <v>313</v>
      </c>
      <c r="F65" s="35"/>
      <c r="G65" s="33"/>
      <c r="H65" s="33"/>
      <c r="I65" s="33"/>
      <c r="J65" s="33"/>
      <c r="K65" s="33"/>
    </row>
    <row r="66" spans="2:11" x14ac:dyDescent="0.4">
      <c r="B66" s="52">
        <f>B65+1</f>
        <v>272</v>
      </c>
      <c r="C66" s="56" t="s">
        <v>72</v>
      </c>
      <c r="D66" s="30" t="s">
        <v>48</v>
      </c>
      <c r="E66" s="30" t="s">
        <v>313</v>
      </c>
      <c r="F66" s="35"/>
      <c r="G66" s="33"/>
      <c r="H66" s="33"/>
      <c r="I66" s="33"/>
      <c r="J66" s="33"/>
      <c r="K66" s="33"/>
    </row>
    <row r="67" spans="2:11" x14ac:dyDescent="0.4">
      <c r="B67" s="52">
        <f>B66+1</f>
        <v>273</v>
      </c>
      <c r="C67" s="56" t="s">
        <v>73</v>
      </c>
      <c r="D67" s="30" t="s">
        <v>48</v>
      </c>
      <c r="E67" s="30" t="s">
        <v>313</v>
      </c>
      <c r="F67" s="35"/>
      <c r="G67" s="33"/>
      <c r="H67" s="33"/>
      <c r="I67" s="33"/>
      <c r="J67" s="33"/>
      <c r="K67" s="33"/>
    </row>
    <row r="68" spans="2:11" x14ac:dyDescent="0.4">
      <c r="B68" s="52">
        <f>B67+1</f>
        <v>274</v>
      </c>
      <c r="C68" s="56" t="s">
        <v>74</v>
      </c>
      <c r="D68" s="30" t="s">
        <v>48</v>
      </c>
      <c r="E68" s="30" t="s">
        <v>313</v>
      </c>
      <c r="F68" s="35"/>
      <c r="G68" s="33"/>
      <c r="H68" s="33"/>
      <c r="I68" s="33"/>
      <c r="J68" s="33"/>
      <c r="K68" s="33"/>
    </row>
    <row r="69" spans="2:11" x14ac:dyDescent="0.4">
      <c r="B69" s="52">
        <f>B68+1</f>
        <v>275</v>
      </c>
      <c r="C69" s="56" t="s">
        <v>75</v>
      </c>
      <c r="D69" s="30" t="s">
        <v>48</v>
      </c>
      <c r="E69" s="30" t="s">
        <v>313</v>
      </c>
      <c r="F69" s="35"/>
      <c r="G69" s="33"/>
      <c r="H69" s="33"/>
      <c r="I69" s="33"/>
      <c r="J69" s="33"/>
      <c r="K69" s="33"/>
    </row>
    <row r="70" spans="2:11" x14ac:dyDescent="0.4">
      <c r="B70" s="52">
        <v>276</v>
      </c>
      <c r="C70" s="56" t="s">
        <v>275</v>
      </c>
      <c r="D70" s="30" t="s">
        <v>48</v>
      </c>
      <c r="E70" s="30" t="s">
        <v>313</v>
      </c>
      <c r="F70" s="35"/>
      <c r="G70" s="33"/>
      <c r="H70" s="33"/>
      <c r="I70" s="33"/>
      <c r="J70" s="33"/>
      <c r="K70" s="33"/>
    </row>
    <row r="71" spans="2:11" x14ac:dyDescent="0.4">
      <c r="B71" s="52">
        <v>277</v>
      </c>
      <c r="C71" s="56" t="s">
        <v>276</v>
      </c>
      <c r="D71" s="30" t="s">
        <v>48</v>
      </c>
      <c r="E71" s="30" t="s">
        <v>313</v>
      </c>
      <c r="F71" s="35"/>
      <c r="G71" s="33"/>
      <c r="H71" s="33"/>
      <c r="I71" s="33"/>
      <c r="J71" s="33"/>
      <c r="K71" s="33"/>
    </row>
    <row r="72" spans="2:11" x14ac:dyDescent="0.4">
      <c r="B72" s="54">
        <v>300</v>
      </c>
      <c r="C72" s="55" t="s">
        <v>8</v>
      </c>
      <c r="D72" s="26"/>
      <c r="E72" s="26"/>
      <c r="F72" s="36"/>
      <c r="G72" s="36"/>
      <c r="H72" s="36"/>
      <c r="I72" s="36"/>
      <c r="J72" s="36"/>
      <c r="K72" s="36"/>
    </row>
    <row r="73" spans="2:11" x14ac:dyDescent="0.4">
      <c r="B73" s="52">
        <f t="shared" ref="B73:B106" si="4">B72+1</f>
        <v>301</v>
      </c>
      <c r="C73" s="56" t="s">
        <v>76</v>
      </c>
      <c r="D73" s="30" t="s">
        <v>48</v>
      </c>
      <c r="E73" s="30" t="s">
        <v>40</v>
      </c>
      <c r="F73" s="35"/>
      <c r="G73" s="33" t="s">
        <v>46</v>
      </c>
      <c r="H73" s="33"/>
      <c r="I73" s="33"/>
      <c r="J73" s="33"/>
      <c r="K73" s="33"/>
    </row>
    <row r="74" spans="2:11" x14ac:dyDescent="0.4">
      <c r="B74" s="52">
        <f t="shared" si="4"/>
        <v>302</v>
      </c>
      <c r="C74" s="56" t="s">
        <v>78</v>
      </c>
      <c r="D74" s="30" t="s">
        <v>48</v>
      </c>
      <c r="E74" s="30" t="s">
        <v>40</v>
      </c>
      <c r="F74" s="35"/>
      <c r="G74" s="33" t="s">
        <v>79</v>
      </c>
      <c r="H74" s="33" t="s">
        <v>79</v>
      </c>
      <c r="I74" s="33" t="s">
        <v>79</v>
      </c>
      <c r="J74" s="33" t="s">
        <v>48</v>
      </c>
      <c r="K74" s="33"/>
    </row>
    <row r="75" spans="2:11" x14ac:dyDescent="0.4">
      <c r="B75" s="52">
        <f t="shared" si="4"/>
        <v>303</v>
      </c>
      <c r="C75" s="56" t="s">
        <v>331</v>
      </c>
      <c r="D75" s="30" t="s">
        <v>48</v>
      </c>
      <c r="E75" s="30" t="s">
        <v>40</v>
      </c>
      <c r="F75" s="35"/>
      <c r="G75" s="33" t="s">
        <v>46</v>
      </c>
      <c r="H75" s="33"/>
      <c r="I75" s="33"/>
      <c r="J75" s="33"/>
      <c r="K75" s="33"/>
    </row>
    <row r="76" spans="2:11" x14ac:dyDescent="0.4">
      <c r="B76" s="52">
        <f t="shared" si="4"/>
        <v>304</v>
      </c>
      <c r="C76" s="56" t="s">
        <v>80</v>
      </c>
      <c r="D76" s="30" t="s">
        <v>48</v>
      </c>
      <c r="E76" s="30" t="s">
        <v>40</v>
      </c>
      <c r="F76" s="35"/>
      <c r="G76" s="33" t="s">
        <v>79</v>
      </c>
      <c r="H76" s="33" t="s">
        <v>79</v>
      </c>
      <c r="I76" s="33"/>
      <c r="J76" s="33"/>
      <c r="K76" s="33"/>
    </row>
    <row r="77" spans="2:11" x14ac:dyDescent="0.4">
      <c r="B77" s="52">
        <f t="shared" si="4"/>
        <v>305</v>
      </c>
      <c r="C77" s="56" t="s">
        <v>81</v>
      </c>
      <c r="D77" s="30" t="s">
        <v>48</v>
      </c>
      <c r="E77" s="30" t="s">
        <v>40</v>
      </c>
      <c r="F77" s="35"/>
      <c r="G77" s="33" t="s">
        <v>79</v>
      </c>
      <c r="H77" s="33" t="s">
        <v>79</v>
      </c>
      <c r="I77" s="33"/>
      <c r="J77" s="33"/>
      <c r="K77" s="33"/>
    </row>
    <row r="78" spans="2:11" x14ac:dyDescent="0.4">
      <c r="B78" s="52">
        <f t="shared" si="4"/>
        <v>306</v>
      </c>
      <c r="C78" s="56" t="s">
        <v>82</v>
      </c>
      <c r="D78" s="30"/>
      <c r="E78" s="30" t="s">
        <v>314</v>
      </c>
      <c r="F78" s="35"/>
      <c r="G78" s="33" t="s">
        <v>79</v>
      </c>
      <c r="H78" s="33" t="s">
        <v>79</v>
      </c>
      <c r="I78" s="33"/>
      <c r="J78" s="33"/>
      <c r="K78" s="33"/>
    </row>
    <row r="79" spans="2:11" x14ac:dyDescent="0.4">
      <c r="B79" s="52">
        <f t="shared" si="4"/>
        <v>307</v>
      </c>
      <c r="C79" s="56" t="s">
        <v>83</v>
      </c>
      <c r="D79" s="30"/>
      <c r="E79" s="30" t="s">
        <v>40</v>
      </c>
      <c r="F79" s="35"/>
      <c r="G79" s="33" t="s">
        <v>77</v>
      </c>
      <c r="H79" s="33"/>
      <c r="I79" s="33" t="s">
        <v>79</v>
      </c>
      <c r="J79" s="33"/>
      <c r="K79" s="33"/>
    </row>
    <row r="80" spans="2:11" x14ac:dyDescent="0.4">
      <c r="B80" s="52">
        <f t="shared" si="4"/>
        <v>308</v>
      </c>
      <c r="C80" s="56" t="s">
        <v>84</v>
      </c>
      <c r="D80" s="30"/>
      <c r="E80" s="30" t="s">
        <v>40</v>
      </c>
      <c r="F80" s="35"/>
      <c r="G80" s="33" t="s">
        <v>46</v>
      </c>
      <c r="H80" s="33" t="s">
        <v>79</v>
      </c>
      <c r="I80" s="33"/>
      <c r="J80" s="33"/>
      <c r="K80" s="33"/>
    </row>
    <row r="81" spans="2:11" x14ac:dyDescent="0.4">
      <c r="B81" s="52">
        <f t="shared" si="4"/>
        <v>309</v>
      </c>
      <c r="C81" s="56" t="s">
        <v>85</v>
      </c>
      <c r="D81" s="30"/>
      <c r="E81" s="30" t="s">
        <v>40</v>
      </c>
      <c r="F81" s="35"/>
      <c r="G81" s="33"/>
      <c r="H81" s="33"/>
      <c r="I81" s="33" t="s">
        <v>46</v>
      </c>
      <c r="J81" s="33"/>
      <c r="K81" s="33"/>
    </row>
    <row r="82" spans="2:11" x14ac:dyDescent="0.4">
      <c r="B82" s="52">
        <f t="shared" si="4"/>
        <v>310</v>
      </c>
      <c r="C82" s="56" t="s">
        <v>86</v>
      </c>
      <c r="D82" s="30"/>
      <c r="E82" s="30" t="s">
        <v>40</v>
      </c>
      <c r="F82" s="35"/>
      <c r="G82" s="33"/>
      <c r="H82" s="33"/>
      <c r="I82" s="33" t="s">
        <v>46</v>
      </c>
      <c r="J82" s="33"/>
      <c r="K82" s="33"/>
    </row>
    <row r="83" spans="2:11" x14ac:dyDescent="0.4">
      <c r="B83" s="52">
        <f t="shared" si="4"/>
        <v>311</v>
      </c>
      <c r="C83" s="56" t="s">
        <v>87</v>
      </c>
      <c r="D83" s="30"/>
      <c r="E83" s="30" t="s">
        <v>40</v>
      </c>
      <c r="F83" s="35"/>
      <c r="G83" s="33"/>
      <c r="H83" s="33" t="s">
        <v>46</v>
      </c>
      <c r="I83" s="33"/>
      <c r="J83" s="33"/>
      <c r="K83" s="33"/>
    </row>
    <row r="84" spans="2:11" x14ac:dyDescent="0.4">
      <c r="B84" s="52">
        <f t="shared" si="4"/>
        <v>312</v>
      </c>
      <c r="C84" s="56" t="s">
        <v>88</v>
      </c>
      <c r="D84" s="30"/>
      <c r="E84" s="30" t="s">
        <v>40</v>
      </c>
      <c r="F84" s="35"/>
      <c r="G84" s="33"/>
      <c r="H84" s="33" t="s">
        <v>46</v>
      </c>
      <c r="I84" s="33"/>
      <c r="J84" s="33"/>
      <c r="K84" s="33"/>
    </row>
    <row r="85" spans="2:11" x14ac:dyDescent="0.4">
      <c r="B85" s="52">
        <f t="shared" si="4"/>
        <v>313</v>
      </c>
      <c r="C85" s="56" t="s">
        <v>89</v>
      </c>
      <c r="D85" s="30"/>
      <c r="E85" s="30" t="s">
        <v>40</v>
      </c>
      <c r="F85" s="35"/>
      <c r="G85" s="33"/>
      <c r="H85" s="33" t="s">
        <v>46</v>
      </c>
      <c r="I85" s="33"/>
      <c r="J85" s="33"/>
      <c r="K85" s="33"/>
    </row>
    <row r="86" spans="2:11" x14ac:dyDescent="0.4">
      <c r="B86" s="52">
        <f t="shared" si="4"/>
        <v>314</v>
      </c>
      <c r="C86" s="56" t="s">
        <v>90</v>
      </c>
      <c r="D86" s="30"/>
      <c r="E86" s="30" t="s">
        <v>40</v>
      </c>
      <c r="F86" s="35"/>
      <c r="G86" s="33"/>
      <c r="H86" s="33" t="s">
        <v>46</v>
      </c>
      <c r="I86" s="33"/>
      <c r="J86" s="33"/>
      <c r="K86" s="33"/>
    </row>
    <row r="87" spans="2:11" x14ac:dyDescent="0.4">
      <c r="B87" s="52">
        <f t="shared" si="4"/>
        <v>315</v>
      </c>
      <c r="C87" s="56" t="s">
        <v>91</v>
      </c>
      <c r="D87" s="30"/>
      <c r="E87" s="30" t="s">
        <v>40</v>
      </c>
      <c r="F87" s="35"/>
      <c r="G87" s="33"/>
      <c r="H87" s="33" t="s">
        <v>46</v>
      </c>
      <c r="I87" s="33"/>
      <c r="J87" s="33"/>
      <c r="K87" s="33"/>
    </row>
    <row r="88" spans="2:11" ht="40.799999999999997" x14ac:dyDescent="0.4">
      <c r="B88" s="52">
        <f t="shared" si="4"/>
        <v>316</v>
      </c>
      <c r="C88" s="56" t="s">
        <v>92</v>
      </c>
      <c r="D88" s="30"/>
      <c r="E88" s="30" t="s">
        <v>40</v>
      </c>
      <c r="F88" s="35"/>
      <c r="G88" s="33"/>
      <c r="H88" s="33" t="s">
        <v>46</v>
      </c>
      <c r="I88" s="33"/>
      <c r="J88" s="33"/>
      <c r="K88" s="33"/>
    </row>
    <row r="89" spans="2:11" ht="40.799999999999997" x14ac:dyDescent="0.4">
      <c r="B89" s="52">
        <f t="shared" si="4"/>
        <v>317</v>
      </c>
      <c r="C89" s="56" t="s">
        <v>93</v>
      </c>
      <c r="D89" s="30"/>
      <c r="E89" s="30" t="s">
        <v>40</v>
      </c>
      <c r="F89" s="35"/>
      <c r="G89" s="33"/>
      <c r="H89" s="33" t="s">
        <v>46</v>
      </c>
      <c r="I89" s="33"/>
      <c r="J89" s="33"/>
      <c r="K89" s="33"/>
    </row>
    <row r="90" spans="2:11" x14ac:dyDescent="0.4">
      <c r="B90" s="52">
        <f t="shared" si="4"/>
        <v>318</v>
      </c>
      <c r="C90" s="56" t="s">
        <v>94</v>
      </c>
      <c r="D90" s="30"/>
      <c r="E90" s="30" t="s">
        <v>40</v>
      </c>
      <c r="F90" s="35"/>
      <c r="G90" s="33"/>
      <c r="H90" s="33" t="s">
        <v>46</v>
      </c>
      <c r="I90" s="33"/>
      <c r="J90" s="33"/>
      <c r="K90" s="33"/>
    </row>
    <row r="91" spans="2:11" ht="40.799999999999997" x14ac:dyDescent="0.4">
      <c r="B91" s="52">
        <f t="shared" si="4"/>
        <v>319</v>
      </c>
      <c r="C91" s="56" t="s">
        <v>95</v>
      </c>
      <c r="D91" s="30"/>
      <c r="E91" s="30" t="s">
        <v>40</v>
      </c>
      <c r="F91" s="35"/>
      <c r="G91" s="33"/>
      <c r="H91" s="33" t="s">
        <v>46</v>
      </c>
      <c r="I91" s="33"/>
      <c r="J91" s="33"/>
      <c r="K91" s="33"/>
    </row>
    <row r="92" spans="2:11" x14ac:dyDescent="0.4">
      <c r="B92" s="52">
        <f t="shared" si="4"/>
        <v>320</v>
      </c>
      <c r="C92" s="56" t="s">
        <v>96</v>
      </c>
      <c r="D92" s="30"/>
      <c r="E92" s="30" t="s">
        <v>40</v>
      </c>
      <c r="F92" s="35"/>
      <c r="G92" s="33"/>
      <c r="H92" s="33" t="s">
        <v>46</v>
      </c>
      <c r="I92" s="33"/>
      <c r="J92" s="33"/>
      <c r="K92" s="33"/>
    </row>
    <row r="93" spans="2:11" x14ac:dyDescent="0.4">
      <c r="B93" s="52">
        <f t="shared" si="4"/>
        <v>321</v>
      </c>
      <c r="C93" s="56" t="s">
        <v>97</v>
      </c>
      <c r="D93" s="30" t="s">
        <v>44</v>
      </c>
      <c r="E93" s="30" t="s">
        <v>46</v>
      </c>
      <c r="F93" s="35"/>
      <c r="G93" s="33" t="s">
        <v>79</v>
      </c>
      <c r="H93" s="33" t="s">
        <v>79</v>
      </c>
      <c r="I93" s="33"/>
      <c r="J93" s="33"/>
      <c r="K93" s="33"/>
    </row>
    <row r="94" spans="2:11" x14ac:dyDescent="0.4">
      <c r="B94" s="52">
        <f t="shared" si="4"/>
        <v>322</v>
      </c>
      <c r="C94" s="56" t="s">
        <v>98</v>
      </c>
      <c r="D94" s="30" t="s">
        <v>48</v>
      </c>
      <c r="E94" s="30" t="s">
        <v>40</v>
      </c>
      <c r="F94" s="35"/>
      <c r="G94" s="33" t="s">
        <v>46</v>
      </c>
      <c r="H94" s="33" t="s">
        <v>79</v>
      </c>
      <c r="I94" s="33"/>
      <c r="J94" s="33"/>
      <c r="K94" s="33"/>
    </row>
    <row r="95" spans="2:11" ht="40.799999999999997" x14ac:dyDescent="0.4">
      <c r="B95" s="52">
        <f t="shared" si="4"/>
        <v>323</v>
      </c>
      <c r="C95" s="56" t="s">
        <v>99</v>
      </c>
      <c r="D95" s="30" t="s">
        <v>48</v>
      </c>
      <c r="E95" s="30" t="s">
        <v>40</v>
      </c>
      <c r="F95" s="35"/>
      <c r="G95" s="33" t="s">
        <v>46</v>
      </c>
      <c r="H95" s="33"/>
      <c r="I95" s="33"/>
      <c r="J95" s="33"/>
      <c r="K95" s="33"/>
    </row>
    <row r="96" spans="2:11" x14ac:dyDescent="0.4">
      <c r="B96" s="52">
        <f t="shared" si="4"/>
        <v>324</v>
      </c>
      <c r="C96" s="56" t="s">
        <v>100</v>
      </c>
      <c r="D96" s="30" t="s">
        <v>40</v>
      </c>
      <c r="E96" s="48" t="s">
        <v>315</v>
      </c>
      <c r="F96" s="35"/>
      <c r="G96" s="33" t="s">
        <v>79</v>
      </c>
      <c r="H96" s="33"/>
      <c r="I96" s="33"/>
      <c r="J96" s="33"/>
      <c r="K96" s="33"/>
    </row>
    <row r="97" spans="2:11" x14ac:dyDescent="0.4">
      <c r="B97" s="52">
        <f t="shared" si="4"/>
        <v>325</v>
      </c>
      <c r="C97" s="56" t="s">
        <v>101</v>
      </c>
      <c r="D97" s="30" t="s">
        <v>316</v>
      </c>
      <c r="E97" s="30" t="s">
        <v>46</v>
      </c>
      <c r="F97" s="35"/>
      <c r="G97" s="33" t="s">
        <v>79</v>
      </c>
      <c r="H97" s="33" t="s">
        <v>79</v>
      </c>
      <c r="I97" s="33"/>
      <c r="J97" s="33"/>
      <c r="K97" s="33"/>
    </row>
    <row r="98" spans="2:11" x14ac:dyDescent="0.4">
      <c r="B98" s="52">
        <f t="shared" si="4"/>
        <v>326</v>
      </c>
      <c r="C98" s="56" t="s">
        <v>102</v>
      </c>
      <c r="D98" s="30" t="s">
        <v>48</v>
      </c>
      <c r="E98" s="30" t="s">
        <v>40</v>
      </c>
      <c r="F98" s="35"/>
      <c r="G98" s="33" t="s">
        <v>46</v>
      </c>
      <c r="H98" s="33" t="s">
        <v>79</v>
      </c>
      <c r="I98" s="33" t="s">
        <v>79</v>
      </c>
      <c r="J98" s="33"/>
      <c r="K98" s="33"/>
    </row>
    <row r="99" spans="2:11" x14ac:dyDescent="0.4">
      <c r="B99" s="52">
        <f t="shared" si="4"/>
        <v>327</v>
      </c>
      <c r="C99" s="56" t="s">
        <v>103</v>
      </c>
      <c r="D99" s="30" t="s">
        <v>48</v>
      </c>
      <c r="E99" s="30" t="s">
        <v>313</v>
      </c>
      <c r="F99" s="35"/>
      <c r="G99" s="33" t="s">
        <v>79</v>
      </c>
      <c r="H99" s="33" t="s">
        <v>79</v>
      </c>
      <c r="I99" s="33" t="s">
        <v>79</v>
      </c>
      <c r="J99" s="33"/>
      <c r="K99" s="33"/>
    </row>
    <row r="100" spans="2:11" x14ac:dyDescent="0.4">
      <c r="B100" s="52">
        <f t="shared" si="4"/>
        <v>328</v>
      </c>
      <c r="C100" s="56" t="s">
        <v>104</v>
      </c>
      <c r="D100" s="30" t="s">
        <v>40</v>
      </c>
      <c r="E100" s="30" t="s">
        <v>48</v>
      </c>
      <c r="F100" s="35"/>
      <c r="G100" s="33"/>
      <c r="H100" s="33" t="s">
        <v>79</v>
      </c>
      <c r="I100" s="33"/>
      <c r="J100" s="33"/>
      <c r="K100" s="33"/>
    </row>
    <row r="101" spans="2:11" x14ac:dyDescent="0.4">
      <c r="B101" s="52">
        <f t="shared" si="4"/>
        <v>329</v>
      </c>
      <c r="C101" s="56" t="s">
        <v>105</v>
      </c>
      <c r="D101" s="30"/>
      <c r="E101" s="30" t="s">
        <v>313</v>
      </c>
      <c r="F101" s="35"/>
      <c r="G101" s="33" t="s">
        <v>79</v>
      </c>
      <c r="H101" s="33" t="s">
        <v>79</v>
      </c>
      <c r="I101" s="33" t="s">
        <v>79</v>
      </c>
      <c r="J101" s="33"/>
      <c r="K101" s="33"/>
    </row>
    <row r="102" spans="2:11" x14ac:dyDescent="0.4">
      <c r="B102" s="52">
        <f t="shared" si="4"/>
        <v>330</v>
      </c>
      <c r="C102" s="56" t="s">
        <v>106</v>
      </c>
      <c r="D102" s="30"/>
      <c r="E102" s="30" t="s">
        <v>313</v>
      </c>
      <c r="F102" s="35"/>
      <c r="G102" s="33" t="s">
        <v>79</v>
      </c>
      <c r="H102" s="33" t="s">
        <v>79</v>
      </c>
      <c r="I102" s="33" t="s">
        <v>79</v>
      </c>
      <c r="J102" s="33"/>
      <c r="K102" s="33"/>
    </row>
    <row r="103" spans="2:11" x14ac:dyDescent="0.4">
      <c r="B103" s="52">
        <f t="shared" si="4"/>
        <v>331</v>
      </c>
      <c r="C103" s="56" t="s">
        <v>107</v>
      </c>
      <c r="D103" s="30" t="s">
        <v>40</v>
      </c>
      <c r="E103" s="30" t="s">
        <v>48</v>
      </c>
      <c r="F103" s="35"/>
      <c r="G103" s="33" t="s">
        <v>79</v>
      </c>
      <c r="H103" s="33" t="s">
        <v>79</v>
      </c>
      <c r="I103" s="33" t="s">
        <v>79</v>
      </c>
      <c r="J103" s="33"/>
      <c r="K103" s="33"/>
    </row>
    <row r="104" spans="2:11" x14ac:dyDescent="0.4">
      <c r="B104" s="52">
        <f t="shared" si="4"/>
        <v>332</v>
      </c>
      <c r="C104" s="56" t="s">
        <v>108</v>
      </c>
      <c r="D104" s="30" t="s">
        <v>48</v>
      </c>
      <c r="E104" s="30" t="s">
        <v>313</v>
      </c>
      <c r="F104" s="35"/>
      <c r="G104" s="33"/>
      <c r="H104" s="33"/>
      <c r="I104" s="33"/>
      <c r="J104" s="33"/>
      <c r="K104" s="33"/>
    </row>
    <row r="105" spans="2:11" x14ac:dyDescent="0.4">
      <c r="B105" s="52">
        <f t="shared" si="4"/>
        <v>333</v>
      </c>
      <c r="C105" s="56" t="s">
        <v>109</v>
      </c>
      <c r="D105" s="30"/>
      <c r="E105" s="30" t="s">
        <v>317</v>
      </c>
      <c r="F105" s="35"/>
      <c r="G105" s="33"/>
      <c r="H105" s="33"/>
      <c r="I105" s="33"/>
      <c r="J105" s="33"/>
      <c r="K105" s="33"/>
    </row>
    <row r="106" spans="2:11" x14ac:dyDescent="0.4">
      <c r="B106" s="52">
        <f t="shared" si="4"/>
        <v>334</v>
      </c>
      <c r="C106" s="56" t="s">
        <v>277</v>
      </c>
      <c r="D106" s="30" t="s">
        <v>44</v>
      </c>
      <c r="E106" s="30" t="s">
        <v>46</v>
      </c>
      <c r="F106" s="35"/>
      <c r="G106" s="33" t="s">
        <v>79</v>
      </c>
      <c r="H106" s="33" t="s">
        <v>79</v>
      </c>
      <c r="I106" s="33"/>
      <c r="J106" s="33"/>
      <c r="K106" s="33"/>
    </row>
    <row r="107" spans="2:11" x14ac:dyDescent="0.4">
      <c r="B107" s="54">
        <v>400</v>
      </c>
      <c r="C107" s="55" t="s">
        <v>16</v>
      </c>
      <c r="D107" s="26"/>
      <c r="E107" s="26"/>
      <c r="F107" s="36"/>
      <c r="G107" s="36"/>
      <c r="H107" s="36"/>
      <c r="I107" s="36"/>
      <c r="J107" s="36"/>
      <c r="K107" s="36"/>
    </row>
    <row r="108" spans="2:11" x14ac:dyDescent="0.4">
      <c r="B108" s="52">
        <f t="shared" ref="B108:B141" si="5">B107+1</f>
        <v>401</v>
      </c>
      <c r="C108" s="56" t="s">
        <v>110</v>
      </c>
      <c r="D108" s="30" t="s">
        <v>48</v>
      </c>
      <c r="E108" s="30" t="s">
        <v>40</v>
      </c>
      <c r="F108" s="35"/>
      <c r="G108" s="33" t="s">
        <v>40</v>
      </c>
      <c r="H108" s="33" t="s">
        <v>79</v>
      </c>
      <c r="I108" s="33" t="s">
        <v>79</v>
      </c>
      <c r="J108" s="33"/>
      <c r="K108" s="33"/>
    </row>
    <row r="109" spans="2:11" s="39" customFormat="1" x14ac:dyDescent="0.35">
      <c r="B109" s="52">
        <f t="shared" si="5"/>
        <v>402</v>
      </c>
      <c r="C109" s="56" t="s">
        <v>78</v>
      </c>
      <c r="D109" s="30"/>
      <c r="E109" s="30" t="s">
        <v>313</v>
      </c>
      <c r="F109" s="35"/>
      <c r="G109" s="33" t="s">
        <v>79</v>
      </c>
      <c r="H109" s="33" t="s">
        <v>79</v>
      </c>
      <c r="I109" s="33" t="s">
        <v>79</v>
      </c>
      <c r="J109" s="33" t="s">
        <v>79</v>
      </c>
      <c r="K109" s="33"/>
    </row>
    <row r="110" spans="2:11" s="39" customFormat="1" x14ac:dyDescent="0.35">
      <c r="B110" s="52">
        <f t="shared" si="5"/>
        <v>403</v>
      </c>
      <c r="C110" s="56" t="s">
        <v>111</v>
      </c>
      <c r="D110" s="30"/>
      <c r="E110" s="30" t="s">
        <v>113</v>
      </c>
      <c r="F110" s="35"/>
      <c r="G110" s="33" t="s">
        <v>46</v>
      </c>
      <c r="H110" s="33" t="s">
        <v>48</v>
      </c>
      <c r="I110" s="33" t="s">
        <v>79</v>
      </c>
      <c r="J110" s="33"/>
      <c r="K110" s="33"/>
    </row>
    <row r="111" spans="2:11" s="39" customFormat="1" x14ac:dyDescent="0.35">
      <c r="B111" s="52">
        <f t="shared" si="5"/>
        <v>404</v>
      </c>
      <c r="C111" s="56" t="s">
        <v>112</v>
      </c>
      <c r="D111" s="30"/>
      <c r="E111" s="30" t="s">
        <v>113</v>
      </c>
      <c r="F111" s="35"/>
      <c r="G111" s="33" t="s">
        <v>46</v>
      </c>
      <c r="H111" s="33"/>
      <c r="I111" s="33"/>
      <c r="J111" s="33"/>
      <c r="K111" s="33"/>
    </row>
    <row r="112" spans="2:11" s="39" customFormat="1" x14ac:dyDescent="0.35">
      <c r="B112" s="52">
        <f t="shared" si="5"/>
        <v>405</v>
      </c>
      <c r="C112" s="56" t="s">
        <v>114</v>
      </c>
      <c r="D112" s="30"/>
      <c r="E112" s="30" t="s">
        <v>113</v>
      </c>
      <c r="F112" s="35"/>
      <c r="G112" s="33" t="s">
        <v>46</v>
      </c>
      <c r="H112" s="33"/>
      <c r="I112" s="33"/>
      <c r="J112" s="33"/>
      <c r="K112" s="33"/>
    </row>
    <row r="113" spans="2:11" s="39" customFormat="1" x14ac:dyDescent="0.35">
      <c r="B113" s="52">
        <f t="shared" si="5"/>
        <v>406</v>
      </c>
      <c r="C113" s="56" t="s">
        <v>115</v>
      </c>
      <c r="D113" s="30"/>
      <c r="E113" s="30" t="s">
        <v>113</v>
      </c>
      <c r="F113" s="35"/>
      <c r="G113" s="33" t="s">
        <v>46</v>
      </c>
      <c r="H113" s="33"/>
      <c r="I113" s="33" t="s">
        <v>79</v>
      </c>
      <c r="J113" s="33"/>
      <c r="K113" s="33"/>
    </row>
    <row r="114" spans="2:11" s="39" customFormat="1" x14ac:dyDescent="0.35">
      <c r="B114" s="52">
        <f t="shared" si="5"/>
        <v>407</v>
      </c>
      <c r="C114" s="56" t="s">
        <v>116</v>
      </c>
      <c r="D114" s="30"/>
      <c r="E114" s="30" t="s">
        <v>113</v>
      </c>
      <c r="F114" s="35"/>
      <c r="G114" s="33" t="s">
        <v>46</v>
      </c>
      <c r="H114" s="33" t="s">
        <v>79</v>
      </c>
      <c r="I114" s="33"/>
      <c r="J114" s="33"/>
      <c r="K114" s="33"/>
    </row>
    <row r="115" spans="2:11" s="39" customFormat="1" x14ac:dyDescent="0.35">
      <c r="B115" s="52">
        <f t="shared" si="5"/>
        <v>408</v>
      </c>
      <c r="C115" s="56" t="s">
        <v>117</v>
      </c>
      <c r="D115" s="30"/>
      <c r="E115" s="30" t="s">
        <v>113</v>
      </c>
      <c r="F115" s="35"/>
      <c r="G115" s="33" t="s">
        <v>46</v>
      </c>
      <c r="H115" s="33"/>
      <c r="I115" s="33"/>
      <c r="J115" s="33"/>
      <c r="K115" s="33"/>
    </row>
    <row r="116" spans="2:11" s="39" customFormat="1" x14ac:dyDescent="0.35">
      <c r="B116" s="52">
        <f t="shared" si="5"/>
        <v>409</v>
      </c>
      <c r="C116" s="56" t="s">
        <v>118</v>
      </c>
      <c r="D116" s="30"/>
      <c r="E116" s="30" t="s">
        <v>113</v>
      </c>
      <c r="F116" s="35"/>
      <c r="G116" s="33" t="s">
        <v>46</v>
      </c>
      <c r="H116" s="33"/>
      <c r="I116" s="33"/>
      <c r="J116" s="33"/>
      <c r="K116" s="33"/>
    </row>
    <row r="117" spans="2:11" s="39" customFormat="1" x14ac:dyDescent="0.35">
      <c r="B117" s="52">
        <f t="shared" si="5"/>
        <v>410</v>
      </c>
      <c r="C117" s="56" t="s">
        <v>119</v>
      </c>
      <c r="D117" s="30"/>
      <c r="E117" s="30" t="s">
        <v>313</v>
      </c>
      <c r="F117" s="35"/>
      <c r="G117" s="33"/>
      <c r="H117" s="33"/>
      <c r="I117" s="33"/>
      <c r="J117" s="33"/>
      <c r="K117" s="33"/>
    </row>
    <row r="118" spans="2:11" s="39" customFormat="1" x14ac:dyDescent="0.35">
      <c r="B118" s="52">
        <f t="shared" si="5"/>
        <v>411</v>
      </c>
      <c r="C118" s="56" t="s">
        <v>318</v>
      </c>
      <c r="D118" s="30"/>
      <c r="E118" s="30" t="s">
        <v>40</v>
      </c>
      <c r="F118" s="35"/>
      <c r="G118" s="33"/>
      <c r="H118" s="33" t="s">
        <v>46</v>
      </c>
      <c r="I118" s="33"/>
      <c r="J118" s="33"/>
      <c r="K118" s="33"/>
    </row>
    <row r="119" spans="2:11" s="39" customFormat="1" x14ac:dyDescent="0.35">
      <c r="B119" s="52">
        <f t="shared" si="5"/>
        <v>412</v>
      </c>
      <c r="C119" s="56" t="s">
        <v>120</v>
      </c>
      <c r="D119" s="30"/>
      <c r="E119" s="30" t="s">
        <v>113</v>
      </c>
      <c r="F119" s="35"/>
      <c r="G119" s="33"/>
      <c r="H119" s="33"/>
      <c r="I119" s="33" t="s">
        <v>46</v>
      </c>
      <c r="J119" s="33"/>
      <c r="K119" s="33"/>
    </row>
    <row r="120" spans="2:11" s="39" customFormat="1" x14ac:dyDescent="0.35">
      <c r="B120" s="52">
        <f t="shared" si="5"/>
        <v>413</v>
      </c>
      <c r="C120" s="56" t="s">
        <v>121</v>
      </c>
      <c r="D120" s="30"/>
      <c r="E120" s="30" t="s">
        <v>113</v>
      </c>
      <c r="F120" s="35"/>
      <c r="G120" s="33"/>
      <c r="H120" s="33" t="s">
        <v>46</v>
      </c>
      <c r="I120" s="33"/>
      <c r="J120" s="33"/>
      <c r="K120" s="33"/>
    </row>
    <row r="121" spans="2:11" s="39" customFormat="1" ht="40.799999999999997" x14ac:dyDescent="0.35">
      <c r="B121" s="52">
        <f t="shared" si="5"/>
        <v>414</v>
      </c>
      <c r="C121" s="56" t="s">
        <v>122</v>
      </c>
      <c r="D121" s="30"/>
      <c r="E121" s="30" t="s">
        <v>113</v>
      </c>
      <c r="F121" s="35"/>
      <c r="G121" s="33"/>
      <c r="H121" s="33" t="s">
        <v>46</v>
      </c>
      <c r="I121" s="33"/>
      <c r="J121" s="33"/>
      <c r="K121" s="33"/>
    </row>
    <row r="122" spans="2:11" s="39" customFormat="1" x14ac:dyDescent="0.35">
      <c r="B122" s="52">
        <f t="shared" si="5"/>
        <v>415</v>
      </c>
      <c r="C122" s="56" t="s">
        <v>123</v>
      </c>
      <c r="D122" s="30"/>
      <c r="E122" s="30" t="s">
        <v>113</v>
      </c>
      <c r="F122" s="35"/>
      <c r="G122" s="33"/>
      <c r="H122" s="33" t="s">
        <v>46</v>
      </c>
      <c r="I122" s="33"/>
      <c r="J122" s="33"/>
      <c r="K122" s="33"/>
    </row>
    <row r="123" spans="2:11" s="39" customFormat="1" x14ac:dyDescent="0.35">
      <c r="B123" s="52">
        <f t="shared" si="5"/>
        <v>416</v>
      </c>
      <c r="C123" s="56" t="s">
        <v>124</v>
      </c>
      <c r="D123" s="30"/>
      <c r="E123" s="30" t="s">
        <v>113</v>
      </c>
      <c r="F123" s="35"/>
      <c r="G123" s="33"/>
      <c r="H123" s="33" t="s">
        <v>46</v>
      </c>
      <c r="I123" s="33"/>
      <c r="J123" s="33"/>
      <c r="K123" s="33"/>
    </row>
    <row r="124" spans="2:11" s="39" customFormat="1" x14ac:dyDescent="0.35">
      <c r="B124" s="52">
        <f t="shared" si="5"/>
        <v>417</v>
      </c>
      <c r="C124" s="56" t="s">
        <v>125</v>
      </c>
      <c r="D124" s="30"/>
      <c r="E124" s="30" t="s">
        <v>113</v>
      </c>
      <c r="F124" s="35"/>
      <c r="G124" s="33"/>
      <c r="H124" s="33" t="s">
        <v>46</v>
      </c>
      <c r="I124" s="33"/>
      <c r="J124" s="33"/>
      <c r="K124" s="33"/>
    </row>
    <row r="125" spans="2:11" s="39" customFormat="1" x14ac:dyDescent="0.35">
      <c r="B125" s="52">
        <f t="shared" si="5"/>
        <v>418</v>
      </c>
      <c r="C125" s="56" t="s">
        <v>126</v>
      </c>
      <c r="D125" s="30"/>
      <c r="E125" s="30" t="s">
        <v>113</v>
      </c>
      <c r="F125" s="35"/>
      <c r="G125" s="33"/>
      <c r="H125" s="33" t="s">
        <v>46</v>
      </c>
      <c r="I125" s="33"/>
      <c r="J125" s="33"/>
      <c r="K125" s="33"/>
    </row>
    <row r="126" spans="2:11" x14ac:dyDescent="0.4">
      <c r="B126" s="52">
        <f t="shared" si="5"/>
        <v>419</v>
      </c>
      <c r="C126" s="56" t="s">
        <v>127</v>
      </c>
      <c r="D126" s="30"/>
      <c r="E126" s="30" t="s">
        <v>313</v>
      </c>
      <c r="F126" s="35"/>
      <c r="G126" s="33"/>
      <c r="H126" s="33"/>
      <c r="I126" s="33"/>
      <c r="J126" s="33"/>
      <c r="K126" s="33"/>
    </row>
    <row r="127" spans="2:11" x14ac:dyDescent="0.4">
      <c r="B127" s="52">
        <f t="shared" si="5"/>
        <v>420</v>
      </c>
      <c r="C127" s="56" t="s">
        <v>128</v>
      </c>
      <c r="D127" s="30"/>
      <c r="E127" s="30" t="s">
        <v>313</v>
      </c>
      <c r="F127" s="35"/>
      <c r="G127" s="33"/>
      <c r="H127" s="33"/>
      <c r="I127" s="33"/>
      <c r="J127" s="33"/>
      <c r="K127" s="33"/>
    </row>
    <row r="128" spans="2:11" x14ac:dyDescent="0.4">
      <c r="B128" s="52">
        <f t="shared" si="5"/>
        <v>421</v>
      </c>
      <c r="C128" s="56" t="s">
        <v>129</v>
      </c>
      <c r="D128" s="30" t="s">
        <v>48</v>
      </c>
      <c r="E128" s="30" t="s">
        <v>46</v>
      </c>
      <c r="F128" s="35"/>
      <c r="G128" s="33" t="s">
        <v>57</v>
      </c>
      <c r="H128" s="33" t="s">
        <v>79</v>
      </c>
      <c r="I128" s="33"/>
      <c r="J128" s="33"/>
      <c r="K128" s="33"/>
    </row>
    <row r="129" spans="2:11" x14ac:dyDescent="0.4">
      <c r="B129" s="52">
        <f t="shared" si="5"/>
        <v>422</v>
      </c>
      <c r="C129" s="56" t="s">
        <v>130</v>
      </c>
      <c r="D129" s="30"/>
      <c r="E129" s="30" t="s">
        <v>113</v>
      </c>
      <c r="F129" s="35"/>
      <c r="G129" s="33" t="s">
        <v>46</v>
      </c>
      <c r="H129" s="33"/>
      <c r="I129" s="33"/>
      <c r="J129" s="33"/>
      <c r="K129" s="33"/>
    </row>
    <row r="130" spans="2:11" x14ac:dyDescent="0.4">
      <c r="B130" s="52">
        <f t="shared" si="5"/>
        <v>423</v>
      </c>
      <c r="C130" s="56" t="s">
        <v>131</v>
      </c>
      <c r="D130" s="30"/>
      <c r="E130" s="30" t="s">
        <v>113</v>
      </c>
      <c r="F130" s="35"/>
      <c r="G130" s="33" t="s">
        <v>46</v>
      </c>
      <c r="H130" s="33"/>
      <c r="I130" s="33"/>
      <c r="J130" s="33"/>
      <c r="K130" s="33"/>
    </row>
    <row r="131" spans="2:11" x14ac:dyDescent="0.4">
      <c r="B131" s="52">
        <f t="shared" si="5"/>
        <v>424</v>
      </c>
      <c r="C131" s="56" t="s">
        <v>100</v>
      </c>
      <c r="D131" s="30" t="s">
        <v>48</v>
      </c>
      <c r="E131" s="45" t="s">
        <v>319</v>
      </c>
      <c r="F131" s="35"/>
      <c r="G131" s="33" t="s">
        <v>79</v>
      </c>
      <c r="H131" s="33"/>
      <c r="I131" s="33"/>
      <c r="J131" s="33"/>
      <c r="K131" s="33"/>
    </row>
    <row r="132" spans="2:11" x14ac:dyDescent="0.4">
      <c r="B132" s="52">
        <f t="shared" si="5"/>
        <v>425</v>
      </c>
      <c r="C132" s="56" t="s">
        <v>132</v>
      </c>
      <c r="D132" s="30"/>
      <c r="E132" s="30" t="s">
        <v>313</v>
      </c>
      <c r="F132" s="35"/>
      <c r="G132" s="33" t="s">
        <v>48</v>
      </c>
      <c r="H132" s="33" t="s">
        <v>48</v>
      </c>
      <c r="I132" s="33"/>
      <c r="J132" s="33"/>
      <c r="K132" s="33"/>
    </row>
    <row r="133" spans="2:11" x14ac:dyDescent="0.4">
      <c r="B133" s="52">
        <f t="shared" si="5"/>
        <v>426</v>
      </c>
      <c r="C133" s="56" t="s">
        <v>133</v>
      </c>
      <c r="D133" s="30"/>
      <c r="E133" s="30" t="s">
        <v>313</v>
      </c>
      <c r="F133" s="35"/>
      <c r="G133" s="33" t="s">
        <v>46</v>
      </c>
      <c r="H133" s="33" t="s">
        <v>48</v>
      </c>
      <c r="I133" s="33" t="s">
        <v>79</v>
      </c>
      <c r="J133" s="33"/>
      <c r="K133" s="33"/>
    </row>
    <row r="134" spans="2:11" x14ac:dyDescent="0.4">
      <c r="B134" s="52">
        <f t="shared" si="5"/>
        <v>427</v>
      </c>
      <c r="C134" s="56" t="s">
        <v>103</v>
      </c>
      <c r="D134" s="30" t="s">
        <v>48</v>
      </c>
      <c r="E134" s="30" t="s">
        <v>313</v>
      </c>
      <c r="F134" s="35"/>
      <c r="G134" s="33" t="s">
        <v>48</v>
      </c>
      <c r="H134" s="33" t="s">
        <v>48</v>
      </c>
      <c r="I134" s="33" t="s">
        <v>79</v>
      </c>
      <c r="J134" s="33"/>
      <c r="K134" s="33"/>
    </row>
    <row r="135" spans="2:11" x14ac:dyDescent="0.4">
      <c r="B135" s="52">
        <f t="shared" si="5"/>
        <v>428</v>
      </c>
      <c r="C135" s="56" t="s">
        <v>134</v>
      </c>
      <c r="D135" s="30" t="s">
        <v>48</v>
      </c>
      <c r="E135" s="30" t="s">
        <v>313</v>
      </c>
      <c r="F135" s="35"/>
      <c r="G135" s="33" t="s">
        <v>48</v>
      </c>
      <c r="H135" s="33" t="s">
        <v>48</v>
      </c>
      <c r="I135" s="33" t="s">
        <v>79</v>
      </c>
      <c r="J135" s="33"/>
      <c r="K135" s="33"/>
    </row>
    <row r="136" spans="2:11" x14ac:dyDescent="0.4">
      <c r="B136" s="52">
        <f t="shared" si="5"/>
        <v>429</v>
      </c>
      <c r="C136" s="56" t="s">
        <v>135</v>
      </c>
      <c r="D136" s="30"/>
      <c r="E136" s="30" t="s">
        <v>313</v>
      </c>
      <c r="F136" s="35"/>
      <c r="G136" s="33" t="s">
        <v>48</v>
      </c>
      <c r="H136" s="33" t="s">
        <v>48</v>
      </c>
      <c r="I136" s="33" t="s">
        <v>79</v>
      </c>
      <c r="J136" s="33"/>
      <c r="K136" s="33"/>
    </row>
    <row r="137" spans="2:11" x14ac:dyDescent="0.4">
      <c r="B137" s="52">
        <f t="shared" si="5"/>
        <v>430</v>
      </c>
      <c r="C137" s="56" t="s">
        <v>278</v>
      </c>
      <c r="D137" s="30" t="s">
        <v>311</v>
      </c>
      <c r="E137" s="30"/>
      <c r="F137" s="35"/>
      <c r="G137" s="33"/>
      <c r="H137" s="33"/>
      <c r="I137" s="33"/>
      <c r="J137" s="33"/>
      <c r="K137" s="33"/>
    </row>
    <row r="138" spans="2:11" x14ac:dyDescent="0.4">
      <c r="B138" s="52">
        <f t="shared" si="5"/>
        <v>431</v>
      </c>
      <c r="C138" s="56" t="s">
        <v>136</v>
      </c>
      <c r="D138" s="30" t="s">
        <v>48</v>
      </c>
      <c r="E138" s="30" t="s">
        <v>313</v>
      </c>
      <c r="F138" s="35"/>
      <c r="G138" s="33" t="s">
        <v>48</v>
      </c>
      <c r="H138" s="33" t="s">
        <v>48</v>
      </c>
      <c r="I138" s="33" t="s">
        <v>79</v>
      </c>
      <c r="J138" s="33"/>
      <c r="K138" s="33"/>
    </row>
    <row r="139" spans="2:11" x14ac:dyDescent="0.4">
      <c r="B139" s="52">
        <f t="shared" si="5"/>
        <v>432</v>
      </c>
      <c r="C139" s="56" t="s">
        <v>137</v>
      </c>
      <c r="D139" s="30" t="s">
        <v>48</v>
      </c>
      <c r="E139" s="30" t="s">
        <v>113</v>
      </c>
      <c r="F139" s="35"/>
      <c r="G139" s="33"/>
      <c r="H139" s="33" t="s">
        <v>46</v>
      </c>
      <c r="I139" s="33"/>
      <c r="J139" s="33"/>
      <c r="K139" s="33"/>
    </row>
    <row r="140" spans="2:11" x14ac:dyDescent="0.4">
      <c r="B140" s="52">
        <f t="shared" si="5"/>
        <v>433</v>
      </c>
      <c r="C140" s="56" t="s">
        <v>106</v>
      </c>
      <c r="D140" s="30" t="s">
        <v>48</v>
      </c>
      <c r="E140" s="30" t="s">
        <v>313</v>
      </c>
      <c r="F140" s="35"/>
      <c r="G140" s="33" t="s">
        <v>48</v>
      </c>
      <c r="H140" s="33" t="s">
        <v>48</v>
      </c>
      <c r="I140" s="33" t="s">
        <v>79</v>
      </c>
      <c r="J140" s="33"/>
      <c r="K140" s="33"/>
    </row>
    <row r="141" spans="2:11" x14ac:dyDescent="0.4">
      <c r="B141" s="52">
        <f t="shared" si="5"/>
        <v>434</v>
      </c>
      <c r="C141" s="56" t="s">
        <v>279</v>
      </c>
      <c r="D141" s="30" t="s">
        <v>138</v>
      </c>
      <c r="E141" s="30" t="s">
        <v>46</v>
      </c>
      <c r="F141" s="35"/>
      <c r="G141" s="33"/>
      <c r="H141" s="33"/>
      <c r="I141" s="33"/>
      <c r="J141" s="33"/>
      <c r="K141" s="33"/>
    </row>
    <row r="142" spans="2:11" ht="25.2" customHeight="1" x14ac:dyDescent="0.4">
      <c r="B142" s="54">
        <v>450</v>
      </c>
      <c r="C142" s="55" t="s">
        <v>17</v>
      </c>
      <c r="D142" s="26"/>
      <c r="E142" s="26"/>
      <c r="F142" s="36"/>
      <c r="G142" s="36"/>
      <c r="H142" s="36"/>
      <c r="I142" s="36"/>
      <c r="J142" s="36"/>
      <c r="K142" s="36"/>
    </row>
    <row r="143" spans="2:11" x14ac:dyDescent="0.4">
      <c r="B143" s="52">
        <f t="shared" ref="B143:B164" si="6">B142+1</f>
        <v>451</v>
      </c>
      <c r="C143" s="56" t="s">
        <v>280</v>
      </c>
      <c r="D143" s="30" t="s">
        <v>48</v>
      </c>
      <c r="E143" s="30" t="s">
        <v>113</v>
      </c>
      <c r="F143" s="35"/>
      <c r="G143" s="40"/>
      <c r="H143" s="33"/>
      <c r="I143" s="33"/>
      <c r="J143" s="33"/>
      <c r="K143" s="33" t="s">
        <v>46</v>
      </c>
    </row>
    <row r="144" spans="2:11" x14ac:dyDescent="0.4">
      <c r="B144" s="52">
        <f t="shared" si="6"/>
        <v>452</v>
      </c>
      <c r="C144" s="56" t="s">
        <v>281</v>
      </c>
      <c r="D144" s="30"/>
      <c r="E144" s="30" t="s">
        <v>313</v>
      </c>
      <c r="F144" s="35"/>
      <c r="G144" s="40"/>
      <c r="H144" s="33"/>
      <c r="I144" s="33"/>
      <c r="J144" s="33"/>
      <c r="K144" s="33"/>
    </row>
    <row r="145" spans="2:11" x14ac:dyDescent="0.4">
      <c r="B145" s="52">
        <f t="shared" si="6"/>
        <v>453</v>
      </c>
      <c r="C145" s="56" t="s">
        <v>282</v>
      </c>
      <c r="D145" s="30"/>
      <c r="E145" s="30" t="s">
        <v>313</v>
      </c>
      <c r="F145" s="35"/>
      <c r="G145" s="40"/>
      <c r="H145" s="33"/>
      <c r="I145" s="33"/>
      <c r="J145" s="33"/>
      <c r="K145" s="33"/>
    </row>
    <row r="146" spans="2:11" x14ac:dyDescent="0.4">
      <c r="B146" s="52">
        <f t="shared" si="6"/>
        <v>454</v>
      </c>
      <c r="C146" s="56" t="s">
        <v>283</v>
      </c>
      <c r="D146" s="30"/>
      <c r="E146" s="30" t="s">
        <v>313</v>
      </c>
      <c r="F146" s="35"/>
      <c r="G146" s="40"/>
      <c r="H146" s="33"/>
      <c r="I146" s="33"/>
      <c r="J146" s="33"/>
      <c r="K146" s="33"/>
    </row>
    <row r="147" spans="2:11" x14ac:dyDescent="0.4">
      <c r="B147" s="52">
        <f t="shared" si="6"/>
        <v>455</v>
      </c>
      <c r="C147" s="56" t="s">
        <v>284</v>
      </c>
      <c r="D147" s="30" t="s">
        <v>311</v>
      </c>
      <c r="E147" s="30"/>
      <c r="F147" s="35"/>
      <c r="G147" s="40"/>
      <c r="H147" s="33"/>
      <c r="I147" s="33"/>
      <c r="J147" s="33"/>
      <c r="K147" s="33"/>
    </row>
    <row r="148" spans="2:11" x14ac:dyDescent="0.4">
      <c r="B148" s="52">
        <f t="shared" si="6"/>
        <v>456</v>
      </c>
      <c r="C148" s="56" t="s">
        <v>285</v>
      </c>
      <c r="D148" s="30" t="s">
        <v>48</v>
      </c>
      <c r="E148" s="30" t="s">
        <v>313</v>
      </c>
      <c r="F148" s="35"/>
      <c r="G148" s="40"/>
      <c r="H148" s="33"/>
      <c r="I148" s="33"/>
      <c r="J148" s="33"/>
      <c r="K148" s="33"/>
    </row>
    <row r="149" spans="2:11" x14ac:dyDescent="0.4">
      <c r="B149" s="52">
        <f t="shared" si="6"/>
        <v>457</v>
      </c>
      <c r="C149" s="56" t="s">
        <v>286</v>
      </c>
      <c r="D149" s="30" t="s">
        <v>40</v>
      </c>
      <c r="E149" s="30" t="s">
        <v>149</v>
      </c>
      <c r="F149" s="35"/>
      <c r="G149" s="40"/>
      <c r="H149" s="33"/>
      <c r="I149" s="33"/>
      <c r="J149" s="33"/>
      <c r="K149" s="33"/>
    </row>
    <row r="150" spans="2:11" x14ac:dyDescent="0.4">
      <c r="B150" s="52">
        <f t="shared" si="6"/>
        <v>458</v>
      </c>
      <c r="C150" s="56" t="s">
        <v>287</v>
      </c>
      <c r="D150" s="30" t="s">
        <v>40</v>
      </c>
      <c r="E150" s="30" t="s">
        <v>149</v>
      </c>
      <c r="F150" s="35"/>
      <c r="G150" s="40"/>
      <c r="H150" s="33"/>
      <c r="I150" s="33"/>
      <c r="J150" s="33"/>
      <c r="K150" s="33"/>
    </row>
    <row r="151" spans="2:11" x14ac:dyDescent="0.4">
      <c r="B151" s="52">
        <f t="shared" si="6"/>
        <v>459</v>
      </c>
      <c r="C151" s="56" t="s">
        <v>139</v>
      </c>
      <c r="D151" s="30"/>
      <c r="E151" s="30" t="s">
        <v>113</v>
      </c>
      <c r="F151" s="35"/>
      <c r="G151" s="33" t="s">
        <v>46</v>
      </c>
      <c r="H151" s="33"/>
      <c r="I151" s="33"/>
      <c r="J151" s="33"/>
      <c r="K151" s="33"/>
    </row>
    <row r="152" spans="2:11" x14ac:dyDescent="0.4">
      <c r="B152" s="52">
        <f t="shared" si="6"/>
        <v>460</v>
      </c>
      <c r="C152" s="56" t="s">
        <v>140</v>
      </c>
      <c r="D152" s="30"/>
      <c r="E152" s="30" t="s">
        <v>113</v>
      </c>
      <c r="F152" s="35"/>
      <c r="G152" s="33" t="s">
        <v>46</v>
      </c>
      <c r="H152" s="33"/>
      <c r="I152" s="33"/>
      <c r="J152" s="33"/>
      <c r="K152" s="33"/>
    </row>
    <row r="153" spans="2:11" x14ac:dyDescent="0.4">
      <c r="B153" s="52">
        <f t="shared" si="6"/>
        <v>461</v>
      </c>
      <c r="C153" s="56" t="s">
        <v>141</v>
      </c>
      <c r="D153" s="30"/>
      <c r="E153" s="30" t="s">
        <v>113</v>
      </c>
      <c r="F153" s="35"/>
      <c r="G153" s="33" t="s">
        <v>46</v>
      </c>
      <c r="H153" s="33"/>
      <c r="I153" s="33"/>
      <c r="J153" s="33"/>
      <c r="K153" s="33"/>
    </row>
    <row r="154" spans="2:11" x14ac:dyDescent="0.4">
      <c r="B154" s="52">
        <f t="shared" si="6"/>
        <v>462</v>
      </c>
      <c r="C154" s="56" t="s">
        <v>142</v>
      </c>
      <c r="D154" s="30"/>
      <c r="E154" s="30" t="s">
        <v>113</v>
      </c>
      <c r="F154" s="35"/>
      <c r="G154" s="33"/>
      <c r="H154" s="33" t="s">
        <v>46</v>
      </c>
      <c r="I154" s="33"/>
      <c r="J154" s="33"/>
      <c r="K154" s="33"/>
    </row>
    <row r="155" spans="2:11" x14ac:dyDescent="0.4">
      <c r="B155" s="52">
        <f t="shared" si="6"/>
        <v>463</v>
      </c>
      <c r="C155" s="56" t="s">
        <v>143</v>
      </c>
      <c r="D155" s="30"/>
      <c r="E155" s="30" t="s">
        <v>113</v>
      </c>
      <c r="F155" s="35"/>
      <c r="G155" s="33"/>
      <c r="H155" s="33"/>
      <c r="I155" s="33"/>
      <c r="J155" s="33" t="s">
        <v>46</v>
      </c>
      <c r="K155" s="33"/>
    </row>
    <row r="156" spans="2:11" x14ac:dyDescent="0.4">
      <c r="B156" s="52">
        <f t="shared" si="6"/>
        <v>464</v>
      </c>
      <c r="C156" s="56" t="s">
        <v>144</v>
      </c>
      <c r="D156" s="30"/>
      <c r="E156" s="30" t="s">
        <v>113</v>
      </c>
      <c r="F156" s="35"/>
      <c r="G156" s="33"/>
      <c r="H156" s="33"/>
      <c r="I156" s="33"/>
      <c r="J156" s="33" t="s">
        <v>46</v>
      </c>
      <c r="K156" s="33"/>
    </row>
    <row r="157" spans="2:11" x14ac:dyDescent="0.4">
      <c r="B157" s="52">
        <f t="shared" si="6"/>
        <v>465</v>
      </c>
      <c r="C157" s="56" t="s">
        <v>145</v>
      </c>
      <c r="D157" s="30"/>
      <c r="E157" s="30" t="s">
        <v>113</v>
      </c>
      <c r="F157" s="35"/>
      <c r="G157" s="33" t="s">
        <v>46</v>
      </c>
      <c r="H157" s="33"/>
      <c r="I157" s="33"/>
      <c r="J157" s="33"/>
      <c r="K157" s="33"/>
    </row>
    <row r="158" spans="2:11" x14ac:dyDescent="0.4">
      <c r="B158" s="52">
        <f t="shared" si="6"/>
        <v>466</v>
      </c>
      <c r="C158" s="56" t="s">
        <v>146</v>
      </c>
      <c r="D158" s="30"/>
      <c r="E158" s="30" t="s">
        <v>113</v>
      </c>
      <c r="F158" s="35" t="s">
        <v>57</v>
      </c>
      <c r="G158" s="33"/>
      <c r="H158" s="33" t="s">
        <v>46</v>
      </c>
      <c r="I158" s="33"/>
      <c r="J158" s="33"/>
      <c r="K158" s="33"/>
    </row>
    <row r="159" spans="2:11" x14ac:dyDescent="0.4">
      <c r="B159" s="52">
        <f t="shared" si="6"/>
        <v>467</v>
      </c>
      <c r="C159" s="56" t="s">
        <v>147</v>
      </c>
      <c r="D159" s="30"/>
      <c r="E159" s="30" t="s">
        <v>113</v>
      </c>
      <c r="F159" s="35"/>
      <c r="G159" s="33" t="s">
        <v>57</v>
      </c>
      <c r="H159" s="33" t="s">
        <v>46</v>
      </c>
      <c r="I159" s="33"/>
      <c r="J159" s="33"/>
      <c r="K159" s="33"/>
    </row>
    <row r="160" spans="2:11" x14ac:dyDescent="0.4">
      <c r="B160" s="52">
        <f t="shared" si="6"/>
        <v>468</v>
      </c>
      <c r="C160" s="56" t="s">
        <v>148</v>
      </c>
      <c r="D160" s="30"/>
      <c r="E160" s="30" t="s">
        <v>313</v>
      </c>
      <c r="F160" s="35"/>
      <c r="G160" s="33"/>
      <c r="H160" s="33"/>
      <c r="I160" s="33"/>
      <c r="J160" s="33"/>
      <c r="K160" s="33"/>
    </row>
    <row r="161" spans="2:11" ht="22.2" customHeight="1" x14ac:dyDescent="0.4">
      <c r="B161" s="52">
        <f t="shared" si="6"/>
        <v>469</v>
      </c>
      <c r="C161" s="56" t="s">
        <v>150</v>
      </c>
      <c r="D161" s="30"/>
      <c r="E161" s="30" t="s">
        <v>113</v>
      </c>
      <c r="F161" s="35"/>
      <c r="G161" s="33"/>
      <c r="H161" s="33"/>
      <c r="I161" s="33" t="s">
        <v>46</v>
      </c>
      <c r="J161" s="33"/>
      <c r="K161" s="33"/>
    </row>
    <row r="162" spans="2:11" x14ac:dyDescent="0.4">
      <c r="B162" s="52">
        <f t="shared" si="6"/>
        <v>470</v>
      </c>
      <c r="C162" s="56" t="s">
        <v>151</v>
      </c>
      <c r="D162" s="30"/>
      <c r="E162" s="30" t="s">
        <v>313</v>
      </c>
      <c r="F162" s="35"/>
      <c r="G162" s="33"/>
      <c r="H162" s="33"/>
      <c r="I162" s="33"/>
      <c r="J162" s="33"/>
      <c r="K162" s="33"/>
    </row>
    <row r="163" spans="2:11" x14ac:dyDescent="0.4">
      <c r="B163" s="52">
        <f t="shared" si="6"/>
        <v>471</v>
      </c>
      <c r="C163" s="56" t="s">
        <v>152</v>
      </c>
      <c r="D163" s="30" t="s">
        <v>48</v>
      </c>
      <c r="E163" s="30" t="s">
        <v>313</v>
      </c>
      <c r="F163" s="35"/>
      <c r="G163" s="33"/>
      <c r="H163" s="33"/>
      <c r="I163" s="33"/>
      <c r="J163" s="33"/>
      <c r="K163" s="33"/>
    </row>
    <row r="164" spans="2:11" x14ac:dyDescent="0.4">
      <c r="B164" s="52">
        <f t="shared" si="6"/>
        <v>472</v>
      </c>
      <c r="C164" s="56" t="s">
        <v>288</v>
      </c>
      <c r="D164" s="30" t="s">
        <v>138</v>
      </c>
      <c r="E164" s="30" t="s">
        <v>153</v>
      </c>
      <c r="F164" s="35"/>
      <c r="G164" s="33" t="s">
        <v>46</v>
      </c>
      <c r="H164" s="33" t="s">
        <v>46</v>
      </c>
      <c r="I164" s="33"/>
      <c r="J164" s="33"/>
      <c r="K164" s="33"/>
    </row>
    <row r="165" spans="2:11" x14ac:dyDescent="0.4">
      <c r="B165" s="54">
        <v>500</v>
      </c>
      <c r="C165" s="55" t="s">
        <v>154</v>
      </c>
      <c r="D165" s="26"/>
      <c r="E165" s="26"/>
      <c r="F165" s="36"/>
      <c r="G165" s="36"/>
      <c r="H165" s="36"/>
      <c r="I165" s="36"/>
      <c r="J165" s="36"/>
      <c r="K165" s="36"/>
    </row>
    <row r="166" spans="2:11" x14ac:dyDescent="0.4">
      <c r="B166" s="52">
        <f>B165+1</f>
        <v>501</v>
      </c>
      <c r="C166" s="56" t="s">
        <v>289</v>
      </c>
      <c r="D166" s="30" t="s">
        <v>138</v>
      </c>
      <c r="E166" s="30" t="s">
        <v>313</v>
      </c>
      <c r="F166" s="35"/>
      <c r="G166" s="33" t="s">
        <v>79</v>
      </c>
      <c r="H166" s="33"/>
      <c r="I166" s="33"/>
      <c r="J166" s="33"/>
      <c r="K166" s="33"/>
    </row>
    <row r="167" spans="2:11" ht="40.799999999999997" x14ac:dyDescent="0.4">
      <c r="B167" s="52">
        <f>B166+1</f>
        <v>502</v>
      </c>
      <c r="C167" s="56" t="s">
        <v>155</v>
      </c>
      <c r="D167" s="30" t="s">
        <v>138</v>
      </c>
      <c r="E167" s="30" t="s">
        <v>313</v>
      </c>
      <c r="F167" s="35"/>
      <c r="G167" s="33"/>
      <c r="H167" s="33"/>
      <c r="I167" s="33"/>
      <c r="J167" s="33"/>
      <c r="K167" s="33"/>
    </row>
    <row r="168" spans="2:11" x14ac:dyDescent="0.4">
      <c r="B168" s="52">
        <f t="shared" ref="B168:B177" si="7">B167+1</f>
        <v>503</v>
      </c>
      <c r="C168" s="56" t="s">
        <v>156</v>
      </c>
      <c r="D168" s="30" t="s">
        <v>48</v>
      </c>
      <c r="E168" s="30" t="s">
        <v>313</v>
      </c>
      <c r="F168" s="35"/>
      <c r="G168" s="33"/>
      <c r="H168" s="33" t="s">
        <v>48</v>
      </c>
      <c r="I168" s="33"/>
      <c r="J168" s="33"/>
      <c r="K168" s="33"/>
    </row>
    <row r="169" spans="2:11" x14ac:dyDescent="0.4">
      <c r="B169" s="52">
        <f t="shared" si="7"/>
        <v>504</v>
      </c>
      <c r="C169" s="56" t="s">
        <v>157</v>
      </c>
      <c r="D169" s="30" t="s">
        <v>138</v>
      </c>
      <c r="E169" s="30" t="s">
        <v>313</v>
      </c>
      <c r="F169" s="35"/>
      <c r="G169" s="33"/>
      <c r="H169" s="33" t="s">
        <v>48</v>
      </c>
      <c r="I169" s="33"/>
      <c r="J169" s="33"/>
      <c r="K169" s="33"/>
    </row>
    <row r="170" spans="2:11" x14ac:dyDescent="0.4">
      <c r="B170" s="52">
        <f t="shared" si="7"/>
        <v>505</v>
      </c>
      <c r="C170" s="56" t="s">
        <v>158</v>
      </c>
      <c r="D170" s="30"/>
      <c r="E170" s="30" t="s">
        <v>313</v>
      </c>
      <c r="F170" s="35"/>
      <c r="G170" s="33"/>
      <c r="H170" s="33"/>
      <c r="I170" s="33"/>
      <c r="J170" s="33"/>
      <c r="K170" s="33"/>
    </row>
    <row r="171" spans="2:11" x14ac:dyDescent="0.4">
      <c r="B171" s="52">
        <f t="shared" si="7"/>
        <v>506</v>
      </c>
      <c r="C171" s="56" t="s">
        <v>159</v>
      </c>
      <c r="D171" s="30"/>
      <c r="E171" s="30" t="s">
        <v>313</v>
      </c>
      <c r="F171" s="35"/>
      <c r="G171" s="33" t="s">
        <v>79</v>
      </c>
      <c r="H171" s="33" t="s">
        <v>48</v>
      </c>
      <c r="I171" s="33"/>
      <c r="J171" s="33"/>
      <c r="K171" s="33"/>
    </row>
    <row r="172" spans="2:11" x14ac:dyDescent="0.4">
      <c r="B172" s="52">
        <f t="shared" si="7"/>
        <v>507</v>
      </c>
      <c r="C172" s="56" t="s">
        <v>160</v>
      </c>
      <c r="D172" s="30"/>
      <c r="E172" s="30" t="s">
        <v>313</v>
      </c>
      <c r="F172" s="35"/>
      <c r="G172" s="33"/>
      <c r="H172" s="33"/>
      <c r="I172" s="33"/>
      <c r="J172" s="33"/>
      <c r="K172" s="33"/>
    </row>
    <row r="173" spans="2:11" x14ac:dyDescent="0.4">
      <c r="B173" s="52">
        <f t="shared" si="7"/>
        <v>508</v>
      </c>
      <c r="C173" s="56" t="s">
        <v>290</v>
      </c>
      <c r="D173" s="30" t="s">
        <v>138</v>
      </c>
      <c r="E173" s="30" t="s">
        <v>313</v>
      </c>
      <c r="F173" s="35"/>
      <c r="G173" s="33"/>
      <c r="H173" s="33"/>
      <c r="I173" s="33"/>
      <c r="J173" s="33"/>
      <c r="K173" s="33"/>
    </row>
    <row r="174" spans="2:11" x14ac:dyDescent="0.4">
      <c r="B174" s="52">
        <f t="shared" si="7"/>
        <v>509</v>
      </c>
      <c r="C174" s="56" t="s">
        <v>161</v>
      </c>
      <c r="D174" s="30"/>
      <c r="E174" s="30" t="s">
        <v>313</v>
      </c>
      <c r="F174" s="35"/>
      <c r="G174" s="33"/>
      <c r="H174" s="33" t="s">
        <v>48</v>
      </c>
      <c r="I174" s="33"/>
      <c r="J174" s="33"/>
      <c r="K174" s="33"/>
    </row>
    <row r="175" spans="2:11" x14ac:dyDescent="0.4">
      <c r="B175" s="52">
        <f t="shared" si="7"/>
        <v>510</v>
      </c>
      <c r="C175" s="56" t="s">
        <v>162</v>
      </c>
      <c r="D175" s="30" t="s">
        <v>138</v>
      </c>
      <c r="E175" s="30" t="s">
        <v>313</v>
      </c>
      <c r="F175" s="35"/>
      <c r="G175" s="33"/>
      <c r="H175" s="33" t="s">
        <v>79</v>
      </c>
      <c r="I175" s="33"/>
      <c r="J175" s="33"/>
      <c r="K175" s="33"/>
    </row>
    <row r="176" spans="2:11" x14ac:dyDescent="0.4">
      <c r="B176" s="52">
        <f t="shared" si="7"/>
        <v>511</v>
      </c>
      <c r="C176" s="56" t="s">
        <v>163</v>
      </c>
      <c r="D176" s="30"/>
      <c r="E176" s="30" t="s">
        <v>313</v>
      </c>
      <c r="F176" s="35"/>
      <c r="G176" s="33"/>
      <c r="H176" s="33" t="s">
        <v>48</v>
      </c>
      <c r="I176" s="33"/>
      <c r="J176" s="33"/>
      <c r="K176" s="33"/>
    </row>
    <row r="177" spans="2:11" x14ac:dyDescent="0.4">
      <c r="B177" s="52">
        <f t="shared" si="7"/>
        <v>512</v>
      </c>
      <c r="C177" s="56" t="s">
        <v>164</v>
      </c>
      <c r="D177" s="30" t="s">
        <v>138</v>
      </c>
      <c r="E177" s="30" t="s">
        <v>40</v>
      </c>
      <c r="F177" s="35"/>
      <c r="G177" s="33"/>
      <c r="H177" s="33" t="s">
        <v>79</v>
      </c>
      <c r="I177" s="33"/>
      <c r="J177" s="33"/>
      <c r="K177" s="33"/>
    </row>
    <row r="178" spans="2:11" x14ac:dyDescent="0.4">
      <c r="B178" s="54">
        <v>600</v>
      </c>
      <c r="C178" s="55" t="s">
        <v>165</v>
      </c>
      <c r="D178" s="26"/>
      <c r="E178" s="26"/>
      <c r="F178" s="36"/>
      <c r="G178" s="36"/>
      <c r="H178" s="36"/>
      <c r="I178" s="36"/>
      <c r="J178" s="36"/>
      <c r="K178" s="36"/>
    </row>
    <row r="179" spans="2:11" x14ac:dyDescent="0.4">
      <c r="B179" s="52">
        <f>B178+1</f>
        <v>601</v>
      </c>
      <c r="C179" s="56" t="s">
        <v>291</v>
      </c>
      <c r="D179" s="30"/>
      <c r="E179" s="30" t="s">
        <v>113</v>
      </c>
      <c r="F179" s="35"/>
      <c r="G179" s="33"/>
      <c r="H179" s="33"/>
      <c r="I179" s="33"/>
      <c r="J179" s="33"/>
      <c r="K179" s="33" t="s">
        <v>46</v>
      </c>
    </row>
    <row r="180" spans="2:11" x14ac:dyDescent="0.4">
      <c r="B180" s="52">
        <f>B179+1</f>
        <v>602</v>
      </c>
      <c r="C180" s="56" t="s">
        <v>292</v>
      </c>
      <c r="D180" s="30"/>
      <c r="E180" s="30" t="s">
        <v>113</v>
      </c>
      <c r="F180" s="35"/>
      <c r="G180" s="33"/>
      <c r="H180" s="33"/>
      <c r="I180" s="33"/>
      <c r="J180" s="33"/>
      <c r="K180" s="33"/>
    </row>
    <row r="181" spans="2:11" x14ac:dyDescent="0.4">
      <c r="B181" s="52">
        <f t="shared" ref="B181:B198" si="8">B180+1</f>
        <v>603</v>
      </c>
      <c r="C181" s="56" t="s">
        <v>293</v>
      </c>
      <c r="D181" s="30"/>
      <c r="E181" s="30" t="s">
        <v>113</v>
      </c>
      <c r="F181" s="35"/>
      <c r="G181" s="33"/>
      <c r="H181" s="33"/>
      <c r="I181" s="33"/>
      <c r="J181" s="33"/>
      <c r="K181" s="33" t="s">
        <v>46</v>
      </c>
    </row>
    <row r="182" spans="2:11" x14ac:dyDescent="0.4">
      <c r="B182" s="52">
        <f t="shared" si="8"/>
        <v>604</v>
      </c>
      <c r="C182" s="56" t="s">
        <v>294</v>
      </c>
      <c r="D182" s="30"/>
      <c r="E182" s="30" t="s">
        <v>113</v>
      </c>
      <c r="F182" s="35"/>
      <c r="G182" s="33"/>
      <c r="H182" s="33"/>
      <c r="I182" s="33"/>
      <c r="J182" s="33"/>
      <c r="K182" s="33" t="s">
        <v>46</v>
      </c>
    </row>
    <row r="183" spans="2:11" x14ac:dyDescent="0.4">
      <c r="B183" s="52">
        <f t="shared" si="8"/>
        <v>605</v>
      </c>
      <c r="C183" s="56" t="s">
        <v>295</v>
      </c>
      <c r="D183" s="30"/>
      <c r="E183" s="30" t="s">
        <v>113</v>
      </c>
      <c r="F183" s="35"/>
      <c r="G183" s="33"/>
      <c r="H183" s="33"/>
      <c r="I183" s="33"/>
      <c r="J183" s="33"/>
      <c r="K183" s="33" t="s">
        <v>46</v>
      </c>
    </row>
    <row r="184" spans="2:11" x14ac:dyDescent="0.4">
      <c r="B184" s="52">
        <f t="shared" si="8"/>
        <v>606</v>
      </c>
      <c r="C184" s="56" t="s">
        <v>296</v>
      </c>
      <c r="D184" s="30"/>
      <c r="E184" s="30" t="s">
        <v>113</v>
      </c>
      <c r="F184" s="35"/>
      <c r="G184" s="33"/>
      <c r="H184" s="33"/>
      <c r="I184" s="33"/>
      <c r="J184" s="33"/>
      <c r="K184" s="33" t="s">
        <v>46</v>
      </c>
    </row>
    <row r="185" spans="2:11" x14ac:dyDescent="0.4">
      <c r="B185" s="52">
        <f t="shared" si="8"/>
        <v>607</v>
      </c>
      <c r="C185" s="56" t="s">
        <v>166</v>
      </c>
      <c r="D185" s="30"/>
      <c r="E185" s="30" t="s">
        <v>113</v>
      </c>
      <c r="F185" s="35"/>
      <c r="G185" s="33" t="s">
        <v>167</v>
      </c>
      <c r="H185" s="33"/>
      <c r="I185" s="33"/>
      <c r="J185" s="33"/>
      <c r="K185" s="33" t="s">
        <v>46</v>
      </c>
    </row>
    <row r="186" spans="2:11" ht="40.799999999999997" x14ac:dyDescent="0.4">
      <c r="B186" s="52">
        <f t="shared" si="8"/>
        <v>608</v>
      </c>
      <c r="C186" s="56" t="s">
        <v>168</v>
      </c>
      <c r="D186" s="30"/>
      <c r="E186" s="30" t="s">
        <v>113</v>
      </c>
      <c r="F186" s="35"/>
      <c r="G186" s="33"/>
      <c r="H186" s="33"/>
      <c r="I186" s="33"/>
      <c r="J186" s="33"/>
      <c r="K186" s="33" t="s">
        <v>46</v>
      </c>
    </row>
    <row r="187" spans="2:11" x14ac:dyDescent="0.4">
      <c r="B187" s="52">
        <f t="shared" si="8"/>
        <v>609</v>
      </c>
      <c r="C187" s="56" t="s">
        <v>297</v>
      </c>
      <c r="D187" s="30"/>
      <c r="E187" s="30" t="s">
        <v>113</v>
      </c>
      <c r="F187" s="35"/>
      <c r="G187" s="33"/>
      <c r="H187" s="33"/>
      <c r="I187" s="33"/>
      <c r="J187" s="33"/>
      <c r="K187" s="33" t="s">
        <v>46</v>
      </c>
    </row>
    <row r="188" spans="2:11" ht="40.799999999999997" x14ac:dyDescent="0.4">
      <c r="B188" s="52">
        <f t="shared" si="8"/>
        <v>610</v>
      </c>
      <c r="C188" s="56" t="s">
        <v>169</v>
      </c>
      <c r="D188" s="30"/>
      <c r="E188" s="30" t="s">
        <v>113</v>
      </c>
      <c r="F188" s="35"/>
      <c r="G188" s="33"/>
      <c r="H188" s="33"/>
      <c r="I188" s="33"/>
      <c r="J188" s="33"/>
      <c r="K188" s="33" t="s">
        <v>46</v>
      </c>
    </row>
    <row r="189" spans="2:11" x14ac:dyDescent="0.4">
      <c r="B189" s="52">
        <f t="shared" si="8"/>
        <v>611</v>
      </c>
      <c r="C189" s="56" t="s">
        <v>170</v>
      </c>
      <c r="D189" s="30"/>
      <c r="E189" s="30" t="s">
        <v>113</v>
      </c>
      <c r="F189" s="35"/>
      <c r="G189" s="33"/>
      <c r="H189" s="33"/>
      <c r="I189" s="33"/>
      <c r="J189" s="33"/>
      <c r="K189" s="33" t="s">
        <v>46</v>
      </c>
    </row>
    <row r="190" spans="2:11" x14ac:dyDescent="0.4">
      <c r="B190" s="52">
        <f t="shared" si="8"/>
        <v>612</v>
      </c>
      <c r="C190" s="56" t="s">
        <v>171</v>
      </c>
      <c r="D190" s="30"/>
      <c r="E190" s="30" t="s">
        <v>113</v>
      </c>
      <c r="F190" s="35"/>
      <c r="G190" s="33"/>
      <c r="H190" s="33"/>
      <c r="I190" s="33"/>
      <c r="J190" s="33"/>
      <c r="K190" s="33" t="s">
        <v>46</v>
      </c>
    </row>
    <row r="191" spans="2:11" x14ac:dyDescent="0.4">
      <c r="B191" s="52">
        <f t="shared" si="8"/>
        <v>613</v>
      </c>
      <c r="C191" s="56" t="s">
        <v>172</v>
      </c>
      <c r="D191" s="30"/>
      <c r="E191" s="30" t="s">
        <v>40</v>
      </c>
      <c r="F191" s="35"/>
      <c r="G191" s="33"/>
      <c r="H191" s="33"/>
      <c r="I191" s="33"/>
      <c r="J191" s="33"/>
      <c r="K191" s="33" t="s">
        <v>46</v>
      </c>
    </row>
    <row r="192" spans="2:11" x14ac:dyDescent="0.4">
      <c r="B192" s="52">
        <f t="shared" si="8"/>
        <v>614</v>
      </c>
      <c r="C192" s="56" t="s">
        <v>173</v>
      </c>
      <c r="D192" s="30"/>
      <c r="E192" s="30" t="s">
        <v>40</v>
      </c>
      <c r="F192" s="35"/>
      <c r="G192" s="33"/>
      <c r="H192" s="33"/>
      <c r="I192" s="33"/>
      <c r="J192" s="33"/>
      <c r="K192" s="33" t="s">
        <v>46</v>
      </c>
    </row>
    <row r="193" spans="2:11" x14ac:dyDescent="0.4">
      <c r="B193" s="52">
        <f t="shared" si="8"/>
        <v>615</v>
      </c>
      <c r="C193" s="56" t="s">
        <v>174</v>
      </c>
      <c r="D193" s="30"/>
      <c r="E193" s="30" t="s">
        <v>40</v>
      </c>
      <c r="F193" s="41"/>
      <c r="G193" s="40"/>
      <c r="H193" s="40"/>
      <c r="I193" s="40"/>
      <c r="J193" s="40"/>
      <c r="K193" s="33" t="s">
        <v>46</v>
      </c>
    </row>
    <row r="194" spans="2:11" x14ac:dyDescent="0.4">
      <c r="B194" s="52">
        <f t="shared" si="8"/>
        <v>616</v>
      </c>
      <c r="C194" s="56" t="s">
        <v>175</v>
      </c>
      <c r="D194" s="30"/>
      <c r="E194" s="30" t="s">
        <v>40</v>
      </c>
      <c r="F194" s="35"/>
      <c r="G194" s="33"/>
      <c r="H194" s="33"/>
      <c r="I194" s="33"/>
      <c r="J194" s="33"/>
      <c r="K194" s="33" t="s">
        <v>46</v>
      </c>
    </row>
    <row r="195" spans="2:11" x14ac:dyDescent="0.4">
      <c r="B195" s="52">
        <f t="shared" si="8"/>
        <v>617</v>
      </c>
      <c r="C195" s="56" t="s">
        <v>176</v>
      </c>
      <c r="D195" s="30"/>
      <c r="E195" s="30" t="s">
        <v>40</v>
      </c>
      <c r="F195" s="35"/>
      <c r="G195" s="33" t="s">
        <v>79</v>
      </c>
      <c r="H195" s="33" t="s">
        <v>79</v>
      </c>
      <c r="I195" s="33" t="s">
        <v>79</v>
      </c>
      <c r="J195" s="33"/>
      <c r="K195" s="33" t="s">
        <v>177</v>
      </c>
    </row>
    <row r="196" spans="2:11" x14ac:dyDescent="0.4">
      <c r="B196" s="52">
        <f t="shared" si="8"/>
        <v>618</v>
      </c>
      <c r="C196" s="56" t="s">
        <v>152</v>
      </c>
      <c r="D196" s="30" t="s">
        <v>48</v>
      </c>
      <c r="E196" s="30" t="s">
        <v>313</v>
      </c>
      <c r="F196" s="35"/>
      <c r="G196" s="33"/>
      <c r="H196" s="33"/>
      <c r="I196" s="33"/>
      <c r="J196" s="33"/>
      <c r="K196" s="33" t="s">
        <v>79</v>
      </c>
    </row>
    <row r="197" spans="2:11" x14ac:dyDescent="0.4">
      <c r="B197" s="52">
        <f t="shared" si="8"/>
        <v>619</v>
      </c>
      <c r="C197" s="56" t="s">
        <v>178</v>
      </c>
      <c r="D197" s="30" t="s">
        <v>48</v>
      </c>
      <c r="E197" s="30" t="s">
        <v>313</v>
      </c>
      <c r="F197" s="35"/>
      <c r="G197" s="33"/>
      <c r="H197" s="33"/>
      <c r="I197" s="33"/>
      <c r="J197" s="33"/>
      <c r="K197" s="33" t="s">
        <v>46</v>
      </c>
    </row>
    <row r="198" spans="2:11" x14ac:dyDescent="0.4">
      <c r="B198" s="52">
        <f t="shared" si="8"/>
        <v>620</v>
      </c>
      <c r="C198" s="56" t="s">
        <v>298</v>
      </c>
      <c r="D198" s="30" t="s">
        <v>44</v>
      </c>
      <c r="E198" s="30" t="s">
        <v>46</v>
      </c>
      <c r="F198" s="35"/>
      <c r="G198" s="33" t="s">
        <v>79</v>
      </c>
      <c r="H198" s="33"/>
      <c r="I198" s="33"/>
      <c r="J198" s="33"/>
      <c r="K198" s="33" t="s">
        <v>46</v>
      </c>
    </row>
    <row r="199" spans="2:11" x14ac:dyDescent="0.4">
      <c r="B199" s="54">
        <v>700</v>
      </c>
      <c r="C199" s="55" t="s">
        <v>179</v>
      </c>
      <c r="D199" s="26"/>
      <c r="E199" s="26"/>
      <c r="F199" s="36"/>
      <c r="G199" s="36"/>
      <c r="H199" s="36"/>
      <c r="I199" s="36"/>
      <c r="J199" s="36"/>
      <c r="K199" s="36"/>
    </row>
    <row r="200" spans="2:11" x14ac:dyDescent="0.4">
      <c r="B200" s="52">
        <f t="shared" ref="B200:B207" si="9">B199+1</f>
        <v>701</v>
      </c>
      <c r="C200" s="56" t="s">
        <v>180</v>
      </c>
      <c r="D200" s="30"/>
      <c r="E200" s="30" t="s">
        <v>113</v>
      </c>
      <c r="F200" s="35"/>
      <c r="G200" s="33"/>
      <c r="H200" s="33"/>
      <c r="I200" s="33"/>
      <c r="J200" s="33"/>
      <c r="K200" s="33" t="s">
        <v>46</v>
      </c>
    </row>
    <row r="201" spans="2:11" x14ac:dyDescent="0.4">
      <c r="B201" s="52">
        <f t="shared" si="9"/>
        <v>702</v>
      </c>
      <c r="C201" s="56" t="s">
        <v>181</v>
      </c>
      <c r="D201" s="30"/>
      <c r="E201" s="30" t="s">
        <v>113</v>
      </c>
      <c r="F201" s="35"/>
      <c r="G201" s="33"/>
      <c r="H201" s="33"/>
      <c r="I201" s="33"/>
      <c r="J201" s="33"/>
      <c r="K201" s="33" t="s">
        <v>46</v>
      </c>
    </row>
    <row r="202" spans="2:11" x14ac:dyDescent="0.4">
      <c r="B202" s="52">
        <f t="shared" si="9"/>
        <v>703</v>
      </c>
      <c r="C202" s="56" t="s">
        <v>182</v>
      </c>
      <c r="D202" s="30"/>
      <c r="E202" s="30" t="s">
        <v>113</v>
      </c>
      <c r="F202" s="35"/>
      <c r="G202" s="33"/>
      <c r="H202" s="33"/>
      <c r="I202" s="33"/>
      <c r="J202" s="33"/>
      <c r="K202" s="33" t="s">
        <v>46</v>
      </c>
    </row>
    <row r="203" spans="2:11" x14ac:dyDescent="0.4">
      <c r="B203" s="52">
        <f t="shared" si="9"/>
        <v>704</v>
      </c>
      <c r="C203" s="56" t="s">
        <v>183</v>
      </c>
      <c r="D203" s="30"/>
      <c r="E203" s="30" t="s">
        <v>113</v>
      </c>
      <c r="F203" s="35"/>
      <c r="G203" s="33"/>
      <c r="H203" s="33"/>
      <c r="I203" s="33"/>
      <c r="J203" s="33"/>
      <c r="K203" s="33" t="s">
        <v>46</v>
      </c>
    </row>
    <row r="204" spans="2:11" x14ac:dyDescent="0.4">
      <c r="B204" s="52">
        <f t="shared" si="9"/>
        <v>705</v>
      </c>
      <c r="C204" s="56" t="s">
        <v>184</v>
      </c>
      <c r="D204" s="30"/>
      <c r="E204" s="30" t="s">
        <v>113</v>
      </c>
      <c r="F204" s="35"/>
      <c r="G204" s="33"/>
      <c r="H204" s="33" t="s">
        <v>79</v>
      </c>
      <c r="I204" s="33"/>
      <c r="J204" s="33"/>
      <c r="K204" s="33" t="s">
        <v>46</v>
      </c>
    </row>
    <row r="205" spans="2:11" ht="40.799999999999997" x14ac:dyDescent="0.4">
      <c r="B205" s="52">
        <f t="shared" si="9"/>
        <v>706</v>
      </c>
      <c r="C205" s="56" t="s">
        <v>185</v>
      </c>
      <c r="D205" s="30"/>
      <c r="E205" s="30" t="s">
        <v>113</v>
      </c>
      <c r="F205" s="35"/>
      <c r="G205" s="33"/>
      <c r="H205" s="33"/>
      <c r="I205" s="33"/>
      <c r="J205" s="33"/>
      <c r="K205" s="33" t="s">
        <v>46</v>
      </c>
    </row>
    <row r="206" spans="2:11" ht="24" customHeight="1" x14ac:dyDescent="0.4">
      <c r="B206" s="52">
        <f t="shared" si="9"/>
        <v>707</v>
      </c>
      <c r="C206" s="56" t="s">
        <v>186</v>
      </c>
      <c r="D206" s="30"/>
      <c r="E206" s="30" t="s">
        <v>113</v>
      </c>
      <c r="F206" s="35"/>
      <c r="G206" s="33"/>
      <c r="H206" s="33" t="s">
        <v>79</v>
      </c>
      <c r="I206" s="33"/>
      <c r="J206" s="33"/>
      <c r="K206" s="33" t="s">
        <v>46</v>
      </c>
    </row>
    <row r="207" spans="2:11" x14ac:dyDescent="0.4">
      <c r="B207" s="52">
        <f t="shared" si="9"/>
        <v>708</v>
      </c>
      <c r="C207" s="56" t="s">
        <v>187</v>
      </c>
      <c r="D207" s="30"/>
      <c r="E207" s="30" t="s">
        <v>113</v>
      </c>
      <c r="F207" s="35"/>
      <c r="G207" s="33"/>
      <c r="H207" s="33"/>
      <c r="I207" s="33"/>
      <c r="J207" s="33"/>
      <c r="K207" s="33" t="s">
        <v>46</v>
      </c>
    </row>
    <row r="208" spans="2:11" x14ac:dyDescent="0.4">
      <c r="B208" s="54">
        <v>800</v>
      </c>
      <c r="C208" s="55" t="s">
        <v>9</v>
      </c>
      <c r="D208" s="26"/>
      <c r="E208" s="26"/>
      <c r="F208" s="36"/>
      <c r="G208" s="36"/>
      <c r="H208" s="36"/>
      <c r="I208" s="36"/>
      <c r="J208" s="36"/>
      <c r="K208" s="36"/>
    </row>
    <row r="209" spans="2:11" x14ac:dyDescent="0.4">
      <c r="B209" s="52">
        <f>B208+1</f>
        <v>801</v>
      </c>
      <c r="C209" s="56" t="s">
        <v>299</v>
      </c>
      <c r="D209" s="30"/>
      <c r="E209" s="30" t="s">
        <v>113</v>
      </c>
      <c r="F209" s="35"/>
      <c r="G209" s="33"/>
      <c r="H209" s="33"/>
      <c r="I209" s="33"/>
      <c r="J209" s="33"/>
      <c r="K209" s="33" t="s">
        <v>46</v>
      </c>
    </row>
    <row r="210" spans="2:11" x14ac:dyDescent="0.4">
      <c r="B210" s="52">
        <f t="shared" ref="B210:B242" si="10">B209+1</f>
        <v>802</v>
      </c>
      <c r="C210" s="56" t="s">
        <v>188</v>
      </c>
      <c r="D210" s="30"/>
      <c r="E210" s="30" t="s">
        <v>313</v>
      </c>
      <c r="F210" s="35"/>
      <c r="G210" s="33"/>
      <c r="H210" s="33"/>
      <c r="I210" s="33"/>
      <c r="J210" s="33"/>
      <c r="K210" s="33" t="s">
        <v>77</v>
      </c>
    </row>
    <row r="211" spans="2:11" x14ac:dyDescent="0.4">
      <c r="B211" s="52">
        <f t="shared" si="10"/>
        <v>803</v>
      </c>
      <c r="C211" s="56" t="s">
        <v>189</v>
      </c>
      <c r="D211" s="30"/>
      <c r="E211" s="30" t="s">
        <v>113</v>
      </c>
      <c r="F211" s="35"/>
      <c r="G211" s="33"/>
      <c r="H211" s="33" t="s">
        <v>79</v>
      </c>
      <c r="I211" s="33"/>
      <c r="J211" s="33"/>
      <c r="K211" s="33" t="s">
        <v>77</v>
      </c>
    </row>
    <row r="212" spans="2:11" x14ac:dyDescent="0.4">
      <c r="B212" s="52">
        <f t="shared" si="10"/>
        <v>804</v>
      </c>
      <c r="C212" s="56" t="s">
        <v>190</v>
      </c>
      <c r="D212" s="30" t="s">
        <v>138</v>
      </c>
      <c r="E212" s="30" t="s">
        <v>113</v>
      </c>
      <c r="F212" s="35"/>
      <c r="G212" s="33" t="s">
        <v>46</v>
      </c>
      <c r="H212" s="33"/>
      <c r="I212" s="33"/>
      <c r="J212" s="33"/>
      <c r="K212" s="33"/>
    </row>
    <row r="213" spans="2:11" x14ac:dyDescent="0.4">
      <c r="B213" s="52">
        <f t="shared" si="10"/>
        <v>805</v>
      </c>
      <c r="C213" s="56" t="s">
        <v>191</v>
      </c>
      <c r="D213" s="30" t="s">
        <v>138</v>
      </c>
      <c r="E213" s="30" t="s">
        <v>113</v>
      </c>
      <c r="F213" s="35"/>
      <c r="G213" s="33" t="s">
        <v>79</v>
      </c>
      <c r="H213" s="33"/>
      <c r="I213" s="33"/>
      <c r="J213" s="33"/>
      <c r="K213" s="33" t="s">
        <v>77</v>
      </c>
    </row>
    <row r="214" spans="2:11" x14ac:dyDescent="0.4">
      <c r="B214" s="52">
        <f t="shared" si="10"/>
        <v>806</v>
      </c>
      <c r="C214" s="56" t="s">
        <v>192</v>
      </c>
      <c r="D214" s="30"/>
      <c r="E214" s="30" t="s">
        <v>113</v>
      </c>
      <c r="F214" s="35"/>
      <c r="G214" s="33"/>
      <c r="H214" s="33"/>
      <c r="I214" s="33"/>
      <c r="J214" s="33"/>
      <c r="K214" s="33" t="s">
        <v>77</v>
      </c>
    </row>
    <row r="215" spans="2:11" x14ac:dyDescent="0.4">
      <c r="B215" s="52">
        <f t="shared" si="10"/>
        <v>807</v>
      </c>
      <c r="C215" s="56" t="s">
        <v>193</v>
      </c>
      <c r="D215" s="30"/>
      <c r="E215" s="30" t="s">
        <v>113</v>
      </c>
      <c r="F215" s="35"/>
      <c r="G215" s="33" t="s">
        <v>46</v>
      </c>
      <c r="H215" s="33"/>
      <c r="I215" s="33"/>
      <c r="J215" s="33"/>
      <c r="K215" s="33"/>
    </row>
    <row r="216" spans="2:11" x14ac:dyDescent="0.4">
      <c r="B216" s="52">
        <f t="shared" si="10"/>
        <v>808</v>
      </c>
      <c r="C216" s="56" t="s">
        <v>194</v>
      </c>
      <c r="D216" s="30"/>
      <c r="E216" s="30" t="s">
        <v>40</v>
      </c>
      <c r="F216" s="35"/>
      <c r="G216" s="33"/>
      <c r="H216" s="33"/>
      <c r="I216" s="33"/>
      <c r="J216" s="33"/>
      <c r="K216" s="33" t="s">
        <v>46</v>
      </c>
    </row>
    <row r="217" spans="2:11" x14ac:dyDescent="0.4">
      <c r="B217" s="52">
        <f t="shared" si="10"/>
        <v>809</v>
      </c>
      <c r="C217" s="56" t="s">
        <v>195</v>
      </c>
      <c r="D217" s="30"/>
      <c r="E217" s="30" t="s">
        <v>40</v>
      </c>
      <c r="F217" s="35"/>
      <c r="G217" s="33"/>
      <c r="H217" s="33"/>
      <c r="I217" s="33"/>
      <c r="J217" s="33"/>
      <c r="K217" s="33"/>
    </row>
    <row r="218" spans="2:11" x14ac:dyDescent="0.4">
      <c r="B218" s="52">
        <f t="shared" si="10"/>
        <v>810</v>
      </c>
      <c r="C218" s="56" t="s">
        <v>196</v>
      </c>
      <c r="D218" s="30"/>
      <c r="E218" s="30" t="s">
        <v>113</v>
      </c>
      <c r="F218" s="35"/>
      <c r="G218" s="33"/>
      <c r="H218" s="33"/>
      <c r="I218" s="33"/>
      <c r="J218" s="33"/>
      <c r="K218" s="33" t="s">
        <v>46</v>
      </c>
    </row>
    <row r="219" spans="2:11" x14ac:dyDescent="0.4">
      <c r="B219" s="52">
        <f t="shared" si="10"/>
        <v>811</v>
      </c>
      <c r="C219" s="56" t="s">
        <v>197</v>
      </c>
      <c r="D219" s="30"/>
      <c r="E219" s="30" t="s">
        <v>113</v>
      </c>
      <c r="F219" s="35"/>
      <c r="G219" s="33" t="s">
        <v>46</v>
      </c>
      <c r="H219" s="33"/>
      <c r="I219" s="33"/>
      <c r="J219" s="33"/>
      <c r="K219" s="33"/>
    </row>
    <row r="220" spans="2:11" x14ac:dyDescent="0.4">
      <c r="B220" s="52">
        <f t="shared" si="10"/>
        <v>812</v>
      </c>
      <c r="C220" s="56" t="s">
        <v>198</v>
      </c>
      <c r="D220" s="30" t="s">
        <v>138</v>
      </c>
      <c r="E220" s="30" t="s">
        <v>46</v>
      </c>
      <c r="F220" s="35"/>
      <c r="G220" s="33"/>
      <c r="H220" s="33"/>
      <c r="I220" s="33"/>
      <c r="J220" s="33"/>
      <c r="K220" s="33" t="s">
        <v>48</v>
      </c>
    </row>
    <row r="221" spans="2:11" x14ac:dyDescent="0.4">
      <c r="B221" s="52">
        <f t="shared" si="10"/>
        <v>813</v>
      </c>
      <c r="C221" s="56" t="s">
        <v>199</v>
      </c>
      <c r="D221" s="30" t="s">
        <v>138</v>
      </c>
      <c r="E221" s="30" t="s">
        <v>113</v>
      </c>
      <c r="F221" s="35"/>
      <c r="G221" s="33"/>
      <c r="H221" s="33"/>
      <c r="I221" s="33"/>
      <c r="J221" s="33"/>
      <c r="K221" s="33" t="s">
        <v>46</v>
      </c>
    </row>
    <row r="222" spans="2:11" x14ac:dyDescent="0.4">
      <c r="B222" s="52">
        <f t="shared" si="10"/>
        <v>814</v>
      </c>
      <c r="C222" s="56" t="s">
        <v>200</v>
      </c>
      <c r="D222" s="30"/>
      <c r="E222" s="30" t="s">
        <v>113</v>
      </c>
      <c r="F222" s="35"/>
      <c r="G222" s="33"/>
      <c r="H222" s="33"/>
      <c r="I222" s="33"/>
      <c r="J222" s="33"/>
      <c r="K222" s="33" t="s">
        <v>46</v>
      </c>
    </row>
    <row r="223" spans="2:11" x14ac:dyDescent="0.4">
      <c r="B223" s="52">
        <f t="shared" si="10"/>
        <v>815</v>
      </c>
      <c r="C223" s="56" t="s">
        <v>201</v>
      </c>
      <c r="D223" s="30"/>
      <c r="E223" s="30" t="s">
        <v>113</v>
      </c>
      <c r="F223" s="35"/>
      <c r="G223" s="33"/>
      <c r="H223" s="33"/>
      <c r="I223" s="33"/>
      <c r="J223" s="33"/>
      <c r="K223" s="33" t="s">
        <v>46</v>
      </c>
    </row>
    <row r="224" spans="2:11" x14ac:dyDescent="0.4">
      <c r="B224" s="52">
        <f t="shared" si="10"/>
        <v>816</v>
      </c>
      <c r="C224" s="56" t="s">
        <v>202</v>
      </c>
      <c r="D224" s="30"/>
      <c r="E224" s="30" t="s">
        <v>313</v>
      </c>
      <c r="F224" s="35"/>
      <c r="G224" s="33"/>
      <c r="H224" s="33"/>
      <c r="I224" s="33"/>
      <c r="J224" s="33"/>
      <c r="K224" s="33"/>
    </row>
    <row r="225" spans="2:11" x14ac:dyDescent="0.4">
      <c r="B225" s="52">
        <f t="shared" si="10"/>
        <v>817</v>
      </c>
      <c r="C225" s="56" t="s">
        <v>203</v>
      </c>
      <c r="D225" s="45" t="s">
        <v>300</v>
      </c>
      <c r="E225" s="45" t="s">
        <v>301</v>
      </c>
      <c r="F225" s="35"/>
      <c r="G225" s="46" t="s">
        <v>300</v>
      </c>
      <c r="H225" s="46" t="s">
        <v>300</v>
      </c>
      <c r="I225" s="46" t="s">
        <v>300</v>
      </c>
      <c r="J225" s="46" t="s">
        <v>300</v>
      </c>
      <c r="K225" s="33" t="s">
        <v>48</v>
      </c>
    </row>
    <row r="226" spans="2:11" x14ac:dyDescent="0.4">
      <c r="B226" s="52">
        <f t="shared" si="10"/>
        <v>818</v>
      </c>
      <c r="C226" s="56" t="s">
        <v>204</v>
      </c>
      <c r="D226" s="30"/>
      <c r="E226" s="30" t="s">
        <v>313</v>
      </c>
      <c r="F226" s="35"/>
      <c r="G226" s="33"/>
      <c r="H226" s="33"/>
      <c r="I226" s="33"/>
      <c r="J226" s="33"/>
      <c r="K226" s="33" t="s">
        <v>46</v>
      </c>
    </row>
    <row r="227" spans="2:11" x14ac:dyDescent="0.4">
      <c r="B227" s="52">
        <f t="shared" si="10"/>
        <v>819</v>
      </c>
      <c r="C227" s="56" t="s">
        <v>205</v>
      </c>
      <c r="D227" s="30"/>
      <c r="E227" s="30" t="s">
        <v>113</v>
      </c>
      <c r="F227" s="41"/>
      <c r="G227" s="33"/>
      <c r="H227" s="33"/>
      <c r="I227" s="33"/>
      <c r="J227" s="33"/>
      <c r="K227" s="33" t="s">
        <v>46</v>
      </c>
    </row>
    <row r="228" spans="2:11" x14ac:dyDescent="0.4">
      <c r="B228" s="52">
        <f t="shared" si="10"/>
        <v>820</v>
      </c>
      <c r="C228" s="56" t="s">
        <v>206</v>
      </c>
      <c r="D228" s="30"/>
      <c r="E228" s="30" t="s">
        <v>113</v>
      </c>
      <c r="F228" s="35"/>
      <c r="G228" s="33"/>
      <c r="H228" s="33"/>
      <c r="I228" s="33"/>
      <c r="J228" s="33"/>
      <c r="K228" s="33" t="s">
        <v>46</v>
      </c>
    </row>
    <row r="229" spans="2:11" x14ac:dyDescent="0.4">
      <c r="B229" s="52">
        <f t="shared" si="10"/>
        <v>821</v>
      </c>
      <c r="C229" s="56" t="s">
        <v>207</v>
      </c>
      <c r="D229" s="30"/>
      <c r="E229" s="30" t="s">
        <v>113</v>
      </c>
      <c r="F229" s="35"/>
      <c r="G229" s="33"/>
      <c r="H229" s="42"/>
      <c r="I229" s="33"/>
      <c r="J229" s="33"/>
      <c r="K229" s="33" t="s">
        <v>46</v>
      </c>
    </row>
    <row r="230" spans="2:11" x14ac:dyDescent="0.4">
      <c r="B230" s="52">
        <f t="shared" si="10"/>
        <v>822</v>
      </c>
      <c r="C230" s="56" t="s">
        <v>208</v>
      </c>
      <c r="D230" s="30"/>
      <c r="E230" s="30" t="s">
        <v>313</v>
      </c>
      <c r="F230" s="35"/>
      <c r="G230" s="33"/>
      <c r="H230" s="33"/>
      <c r="I230" s="33"/>
      <c r="J230" s="33"/>
      <c r="K230" s="33" t="s">
        <v>48</v>
      </c>
    </row>
    <row r="231" spans="2:11" x14ac:dyDescent="0.4">
      <c r="B231" s="52">
        <f t="shared" si="10"/>
        <v>823</v>
      </c>
      <c r="C231" s="56" t="s">
        <v>209</v>
      </c>
      <c r="D231" s="30"/>
      <c r="E231" s="30" t="s">
        <v>113</v>
      </c>
      <c r="F231" s="35"/>
      <c r="G231" s="33"/>
      <c r="H231" s="33"/>
      <c r="I231" s="33"/>
      <c r="J231" s="33"/>
      <c r="K231" s="33" t="s">
        <v>46</v>
      </c>
    </row>
    <row r="232" spans="2:11" x14ac:dyDescent="0.4">
      <c r="B232" s="52">
        <f t="shared" si="10"/>
        <v>824</v>
      </c>
      <c r="C232" s="56" t="s">
        <v>210</v>
      </c>
      <c r="D232" s="30"/>
      <c r="E232" s="30" t="s">
        <v>313</v>
      </c>
      <c r="F232" s="35"/>
      <c r="G232" s="33"/>
      <c r="H232" s="33"/>
      <c r="I232" s="33"/>
      <c r="J232" s="33"/>
      <c r="K232" s="33" t="s">
        <v>48</v>
      </c>
    </row>
    <row r="233" spans="2:11" x14ac:dyDescent="0.4">
      <c r="B233" s="52">
        <f t="shared" si="10"/>
        <v>825</v>
      </c>
      <c r="C233" s="56" t="s">
        <v>211</v>
      </c>
      <c r="D233" s="30"/>
      <c r="E233" s="30" t="s">
        <v>46</v>
      </c>
      <c r="F233" s="35"/>
      <c r="G233" s="33"/>
      <c r="H233" s="33"/>
      <c r="I233" s="33"/>
      <c r="J233" s="33"/>
      <c r="K233" s="33"/>
    </row>
    <row r="234" spans="2:11" x14ac:dyDescent="0.4">
      <c r="B234" s="52">
        <f t="shared" si="10"/>
        <v>826</v>
      </c>
      <c r="C234" s="56" t="s">
        <v>212</v>
      </c>
      <c r="D234" s="30" t="s">
        <v>40</v>
      </c>
      <c r="E234" s="30" t="s">
        <v>46</v>
      </c>
      <c r="F234" s="35"/>
      <c r="G234" s="33"/>
      <c r="H234" s="33"/>
      <c r="I234" s="33"/>
      <c r="J234" s="33"/>
      <c r="K234" s="33"/>
    </row>
    <row r="235" spans="2:11" x14ac:dyDescent="0.4">
      <c r="B235" s="52">
        <f t="shared" si="10"/>
        <v>827</v>
      </c>
      <c r="C235" s="56" t="s">
        <v>213</v>
      </c>
      <c r="D235" s="30"/>
      <c r="E235" s="30" t="s">
        <v>113</v>
      </c>
      <c r="F235" s="35"/>
      <c r="G235" s="33"/>
      <c r="H235" s="33"/>
      <c r="I235" s="33"/>
      <c r="J235" s="33"/>
      <c r="K235" s="33" t="s">
        <v>46</v>
      </c>
    </row>
    <row r="236" spans="2:11" x14ac:dyDescent="0.4">
      <c r="B236" s="52">
        <f t="shared" si="10"/>
        <v>828</v>
      </c>
      <c r="C236" s="56" t="s">
        <v>214</v>
      </c>
      <c r="D236" s="30"/>
      <c r="E236" s="30" t="s">
        <v>46</v>
      </c>
      <c r="F236" s="35"/>
      <c r="G236" s="33"/>
      <c r="H236" s="33"/>
      <c r="I236" s="33"/>
      <c r="J236" s="33"/>
      <c r="K236" s="33" t="s">
        <v>46</v>
      </c>
    </row>
    <row r="237" spans="2:11" x14ac:dyDescent="0.4">
      <c r="B237" s="52">
        <f t="shared" si="10"/>
        <v>829</v>
      </c>
      <c r="C237" s="56" t="s">
        <v>302</v>
      </c>
      <c r="D237" s="30"/>
      <c r="E237" s="30" t="s">
        <v>46</v>
      </c>
      <c r="F237" s="35"/>
      <c r="G237" s="33"/>
      <c r="H237" s="33" t="s">
        <v>215</v>
      </c>
      <c r="I237" s="33"/>
      <c r="J237" s="33"/>
      <c r="K237" s="33" t="s">
        <v>48</v>
      </c>
    </row>
    <row r="238" spans="2:11" x14ac:dyDescent="0.4">
      <c r="B238" s="52">
        <f t="shared" si="10"/>
        <v>830</v>
      </c>
      <c r="C238" s="56" t="s">
        <v>216</v>
      </c>
      <c r="D238" s="30"/>
      <c r="E238" s="30" t="s">
        <v>46</v>
      </c>
      <c r="F238" s="35"/>
      <c r="G238" s="33"/>
      <c r="H238" s="33"/>
      <c r="I238" s="33"/>
      <c r="J238" s="33"/>
      <c r="K238" s="33" t="s">
        <v>46</v>
      </c>
    </row>
    <row r="239" spans="2:11" x14ac:dyDescent="0.4">
      <c r="B239" s="52">
        <f t="shared" si="10"/>
        <v>831</v>
      </c>
      <c r="C239" s="56" t="s">
        <v>217</v>
      </c>
      <c r="D239" s="30"/>
      <c r="E239" s="30" t="s">
        <v>113</v>
      </c>
      <c r="F239" s="35"/>
      <c r="G239" s="33"/>
      <c r="H239" s="33"/>
      <c r="I239" s="33"/>
      <c r="J239" s="33"/>
      <c r="K239" s="33" t="s">
        <v>46</v>
      </c>
    </row>
    <row r="240" spans="2:11" x14ac:dyDescent="0.4">
      <c r="B240" s="52">
        <f t="shared" si="10"/>
        <v>832</v>
      </c>
      <c r="C240" s="56" t="s">
        <v>218</v>
      </c>
      <c r="D240" s="30"/>
      <c r="E240" s="30" t="s">
        <v>113</v>
      </c>
      <c r="F240" s="35"/>
      <c r="G240" s="33"/>
      <c r="H240" s="33"/>
      <c r="I240" s="33"/>
      <c r="J240" s="33"/>
      <c r="K240" s="33" t="s">
        <v>46</v>
      </c>
    </row>
    <row r="241" spans="2:11" x14ac:dyDescent="0.4">
      <c r="B241" s="52">
        <f t="shared" si="10"/>
        <v>833</v>
      </c>
      <c r="C241" s="56" t="s">
        <v>219</v>
      </c>
      <c r="D241" s="30"/>
      <c r="E241" s="30" t="s">
        <v>113</v>
      </c>
      <c r="F241" s="35"/>
      <c r="G241" s="33"/>
      <c r="H241" s="33" t="s">
        <v>79</v>
      </c>
      <c r="I241" s="33"/>
      <c r="J241" s="33"/>
      <c r="K241" s="33" t="s">
        <v>46</v>
      </c>
    </row>
    <row r="242" spans="2:11" x14ac:dyDescent="0.4">
      <c r="B242" s="52">
        <f t="shared" si="10"/>
        <v>834</v>
      </c>
      <c r="C242" s="56" t="s">
        <v>220</v>
      </c>
      <c r="D242" s="30"/>
      <c r="E242" s="30" t="s">
        <v>113</v>
      </c>
      <c r="F242" s="35"/>
      <c r="G242" s="33" t="s">
        <v>48</v>
      </c>
      <c r="H242" s="33" t="s">
        <v>79</v>
      </c>
      <c r="I242" s="33"/>
      <c r="J242" s="33"/>
      <c r="K242" s="33" t="s">
        <v>46</v>
      </c>
    </row>
    <row r="243" spans="2:11" x14ac:dyDescent="0.4">
      <c r="B243" s="54">
        <v>900</v>
      </c>
      <c r="C243" s="55" t="s">
        <v>10</v>
      </c>
      <c r="D243" s="26"/>
      <c r="E243" s="26"/>
      <c r="F243" s="36"/>
      <c r="G243" s="36"/>
      <c r="H243" s="36"/>
      <c r="I243" s="36"/>
      <c r="J243" s="36"/>
      <c r="K243" s="36"/>
    </row>
    <row r="244" spans="2:11" x14ac:dyDescent="0.4">
      <c r="B244" s="52">
        <f t="shared" ref="B244:B258" si="11">B243+1</f>
        <v>901</v>
      </c>
      <c r="C244" s="56" t="s">
        <v>221</v>
      </c>
      <c r="D244" s="30"/>
      <c r="E244" s="30" t="s">
        <v>113</v>
      </c>
      <c r="F244" s="35"/>
      <c r="G244" s="33"/>
      <c r="H244" s="33"/>
      <c r="I244" s="33"/>
      <c r="J244" s="33"/>
      <c r="K244" s="33" t="s">
        <v>46</v>
      </c>
    </row>
    <row r="245" spans="2:11" x14ac:dyDescent="0.4">
      <c r="B245" s="52">
        <f t="shared" si="11"/>
        <v>902</v>
      </c>
      <c r="C245" s="56" t="s">
        <v>222</v>
      </c>
      <c r="D245" s="30"/>
      <c r="E245" s="30" t="s">
        <v>113</v>
      </c>
      <c r="F245" s="35"/>
      <c r="G245" s="33"/>
      <c r="H245" s="33" t="s">
        <v>79</v>
      </c>
      <c r="I245" s="33"/>
      <c r="J245" s="33"/>
      <c r="K245" s="33" t="s">
        <v>46</v>
      </c>
    </row>
    <row r="246" spans="2:11" x14ac:dyDescent="0.4">
      <c r="B246" s="52">
        <f t="shared" si="11"/>
        <v>903</v>
      </c>
      <c r="C246" s="56" t="s">
        <v>223</v>
      </c>
      <c r="D246" s="30"/>
      <c r="E246" s="30" t="s">
        <v>48</v>
      </c>
      <c r="F246" s="35"/>
      <c r="G246" s="33"/>
      <c r="H246" s="33"/>
      <c r="I246" s="33"/>
      <c r="J246" s="33"/>
      <c r="K246" s="33" t="s">
        <v>46</v>
      </c>
    </row>
    <row r="247" spans="2:11" ht="40.799999999999997" x14ac:dyDescent="0.4">
      <c r="B247" s="52">
        <f t="shared" si="11"/>
        <v>904</v>
      </c>
      <c r="C247" s="56" t="s">
        <v>224</v>
      </c>
      <c r="D247" s="30"/>
      <c r="E247" s="30" t="s">
        <v>313</v>
      </c>
      <c r="F247" s="35"/>
      <c r="G247" s="33" t="s">
        <v>48</v>
      </c>
      <c r="H247" s="33" t="s">
        <v>79</v>
      </c>
      <c r="I247" s="33"/>
      <c r="J247" s="33"/>
      <c r="K247" s="33"/>
    </row>
    <row r="248" spans="2:11" ht="40.799999999999997" x14ac:dyDescent="0.4">
      <c r="B248" s="52">
        <f t="shared" si="11"/>
        <v>905</v>
      </c>
      <c r="C248" s="56" t="s">
        <v>225</v>
      </c>
      <c r="D248" s="30"/>
      <c r="E248" s="30" t="s">
        <v>113</v>
      </c>
      <c r="F248" s="35"/>
      <c r="G248" s="33"/>
      <c r="H248" s="33" t="s">
        <v>79</v>
      </c>
      <c r="I248" s="33"/>
      <c r="J248" s="33"/>
      <c r="K248" s="33" t="s">
        <v>46</v>
      </c>
    </row>
    <row r="249" spans="2:11" x14ac:dyDescent="0.4">
      <c r="B249" s="52">
        <f t="shared" si="11"/>
        <v>906</v>
      </c>
      <c r="C249" s="56" t="s">
        <v>226</v>
      </c>
      <c r="D249" s="30"/>
      <c r="E249" s="30" t="s">
        <v>113</v>
      </c>
      <c r="F249" s="35"/>
      <c r="G249" s="33"/>
      <c r="H249" s="33" t="s">
        <v>79</v>
      </c>
      <c r="I249" s="33"/>
      <c r="J249" s="33"/>
      <c r="K249" s="33" t="s">
        <v>46</v>
      </c>
    </row>
    <row r="250" spans="2:11" x14ac:dyDescent="0.4">
      <c r="B250" s="52">
        <f t="shared" si="11"/>
        <v>907</v>
      </c>
      <c r="C250" s="56" t="s">
        <v>227</v>
      </c>
      <c r="D250" s="30"/>
      <c r="E250" s="30" t="s">
        <v>113</v>
      </c>
      <c r="F250" s="35"/>
      <c r="G250" s="33"/>
      <c r="H250" s="33" t="s">
        <v>79</v>
      </c>
      <c r="I250" s="33"/>
      <c r="J250" s="33"/>
      <c r="K250" s="33" t="s">
        <v>46</v>
      </c>
    </row>
    <row r="251" spans="2:11" x14ac:dyDescent="0.4">
      <c r="B251" s="52">
        <f t="shared" si="11"/>
        <v>908</v>
      </c>
      <c r="C251" s="56" t="s">
        <v>228</v>
      </c>
      <c r="D251" s="30"/>
      <c r="E251" s="30" t="s">
        <v>113</v>
      </c>
      <c r="F251" s="35"/>
      <c r="G251" s="33"/>
      <c r="H251" s="33"/>
      <c r="I251" s="33"/>
      <c r="J251" s="33"/>
      <c r="K251" s="33" t="s">
        <v>46</v>
      </c>
    </row>
    <row r="252" spans="2:11" ht="40.799999999999997" x14ac:dyDescent="0.4">
      <c r="B252" s="52">
        <f t="shared" si="11"/>
        <v>909</v>
      </c>
      <c r="C252" s="56" t="s">
        <v>229</v>
      </c>
      <c r="D252" s="30" t="s">
        <v>40</v>
      </c>
      <c r="E252" s="30" t="s">
        <v>48</v>
      </c>
      <c r="F252" s="35"/>
      <c r="G252" s="33"/>
      <c r="H252" s="33"/>
      <c r="I252" s="33"/>
      <c r="J252" s="33"/>
      <c r="K252" s="33" t="s">
        <v>46</v>
      </c>
    </row>
    <row r="253" spans="2:11" x14ac:dyDescent="0.4">
      <c r="B253" s="52">
        <f t="shared" si="11"/>
        <v>910</v>
      </c>
      <c r="C253" s="56" t="s">
        <v>230</v>
      </c>
      <c r="D253" s="30"/>
      <c r="E253" s="30" t="s">
        <v>113</v>
      </c>
      <c r="F253" s="35"/>
      <c r="G253" s="33"/>
      <c r="H253" s="33"/>
      <c r="I253" s="33"/>
      <c r="J253" s="33"/>
      <c r="K253" s="33" t="s">
        <v>46</v>
      </c>
    </row>
    <row r="254" spans="2:11" x14ac:dyDescent="0.4">
      <c r="B254" s="52">
        <f t="shared" si="11"/>
        <v>911</v>
      </c>
      <c r="C254" s="56" t="s">
        <v>231</v>
      </c>
      <c r="D254" s="30"/>
      <c r="E254" s="30" t="s">
        <v>113</v>
      </c>
      <c r="F254" s="35"/>
      <c r="G254" s="33"/>
      <c r="H254" s="33" t="s">
        <v>46</v>
      </c>
      <c r="I254" s="33"/>
      <c r="J254" s="33"/>
      <c r="K254" s="33"/>
    </row>
    <row r="255" spans="2:11" x14ac:dyDescent="0.4">
      <c r="B255" s="52">
        <f t="shared" si="11"/>
        <v>912</v>
      </c>
      <c r="C255" s="56" t="s">
        <v>232</v>
      </c>
      <c r="D255" s="30"/>
      <c r="E255" s="30" t="s">
        <v>113</v>
      </c>
      <c r="F255" s="35"/>
      <c r="G255" s="33"/>
      <c r="H255" s="33" t="s">
        <v>46</v>
      </c>
      <c r="I255" s="33"/>
      <c r="J255" s="33"/>
      <c r="K255" s="33"/>
    </row>
    <row r="256" spans="2:11" x14ac:dyDescent="0.4">
      <c r="B256" s="52">
        <f t="shared" si="11"/>
        <v>913</v>
      </c>
      <c r="C256" s="56" t="s">
        <v>187</v>
      </c>
      <c r="D256" s="30"/>
      <c r="E256" s="30" t="s">
        <v>48</v>
      </c>
      <c r="F256" s="35"/>
      <c r="G256" s="33"/>
      <c r="H256" s="33"/>
      <c r="I256" s="33"/>
      <c r="J256" s="33"/>
      <c r="K256" s="33" t="s">
        <v>46</v>
      </c>
    </row>
    <row r="257" spans="2:11" ht="40.799999999999997" x14ac:dyDescent="0.4">
      <c r="B257" s="52">
        <f t="shared" si="11"/>
        <v>914</v>
      </c>
      <c r="C257" s="56" t="s">
        <v>233</v>
      </c>
      <c r="D257" s="30"/>
      <c r="E257" s="30" t="s">
        <v>48</v>
      </c>
      <c r="F257" s="35"/>
      <c r="G257" s="33"/>
      <c r="H257" s="33"/>
      <c r="I257" s="33"/>
      <c r="J257" s="33"/>
      <c r="K257" s="33" t="s">
        <v>46</v>
      </c>
    </row>
    <row r="258" spans="2:11" ht="40.799999999999997" x14ac:dyDescent="0.4">
      <c r="B258" s="52">
        <f t="shared" si="11"/>
        <v>915</v>
      </c>
      <c r="C258" s="56" t="s">
        <v>234</v>
      </c>
      <c r="D258" s="30"/>
      <c r="E258" s="30" t="s">
        <v>48</v>
      </c>
      <c r="F258" s="35"/>
      <c r="G258" s="33"/>
      <c r="H258" s="33"/>
      <c r="I258" s="33"/>
      <c r="J258" s="33"/>
      <c r="K258" s="33" t="s">
        <v>46</v>
      </c>
    </row>
    <row r="259" spans="2:11" x14ac:dyDescent="0.4">
      <c r="B259" s="54">
        <v>1000</v>
      </c>
      <c r="C259" s="55" t="s">
        <v>11</v>
      </c>
      <c r="D259" s="26"/>
      <c r="E259" s="26"/>
      <c r="F259" s="36"/>
      <c r="G259" s="36"/>
      <c r="H259" s="36"/>
      <c r="I259" s="36"/>
      <c r="J259" s="36"/>
      <c r="K259" s="36"/>
    </row>
    <row r="260" spans="2:11" x14ac:dyDescent="0.4">
      <c r="B260" s="52">
        <f>B259+1</f>
        <v>1001</v>
      </c>
      <c r="C260" s="56" t="s">
        <v>235</v>
      </c>
      <c r="D260" s="30" t="s">
        <v>40</v>
      </c>
      <c r="E260" s="30" t="s">
        <v>48</v>
      </c>
      <c r="F260" s="35"/>
      <c r="G260" s="33"/>
      <c r="H260" s="33"/>
      <c r="I260" s="33"/>
      <c r="J260" s="33"/>
      <c r="K260" s="33"/>
    </row>
    <row r="261" spans="2:11" x14ac:dyDescent="0.4">
      <c r="B261" s="52">
        <f t="shared" ref="B261:B266" si="12">B260+1</f>
        <v>1002</v>
      </c>
      <c r="C261" s="56" t="s">
        <v>236</v>
      </c>
      <c r="D261" s="30" t="s">
        <v>40</v>
      </c>
      <c r="E261" s="30" t="s">
        <v>48</v>
      </c>
      <c r="F261" s="35"/>
      <c r="G261" s="33"/>
      <c r="H261" s="33"/>
      <c r="I261" s="33"/>
      <c r="J261" s="33"/>
      <c r="K261" s="33"/>
    </row>
    <row r="262" spans="2:11" x14ac:dyDescent="0.4">
      <c r="B262" s="52">
        <f t="shared" si="12"/>
        <v>1003</v>
      </c>
      <c r="C262" s="56" t="s">
        <v>303</v>
      </c>
      <c r="D262" s="30" t="s">
        <v>40</v>
      </c>
      <c r="E262" s="30" t="s">
        <v>48</v>
      </c>
      <c r="F262" s="35"/>
      <c r="G262" s="33"/>
      <c r="H262" s="33"/>
      <c r="I262" s="33"/>
      <c r="J262" s="33"/>
      <c r="K262" s="33"/>
    </row>
    <row r="263" spans="2:11" x14ac:dyDescent="0.4">
      <c r="B263" s="52">
        <f t="shared" si="12"/>
        <v>1004</v>
      </c>
      <c r="C263" s="56" t="s">
        <v>237</v>
      </c>
      <c r="D263" s="30"/>
      <c r="E263" s="30" t="s">
        <v>40</v>
      </c>
      <c r="F263" s="35"/>
      <c r="G263" s="33"/>
      <c r="H263" s="33" t="s">
        <v>46</v>
      </c>
      <c r="I263" s="33"/>
      <c r="J263" s="33"/>
      <c r="K263" s="33"/>
    </row>
    <row r="264" spans="2:11" x14ac:dyDescent="0.4">
      <c r="B264" s="52">
        <f t="shared" si="12"/>
        <v>1005</v>
      </c>
      <c r="C264" s="56" t="s">
        <v>238</v>
      </c>
      <c r="D264" s="30"/>
      <c r="E264" s="30" t="s">
        <v>40</v>
      </c>
      <c r="F264" s="35"/>
      <c r="G264" s="33"/>
      <c r="H264" s="33"/>
      <c r="I264" s="33"/>
      <c r="J264" s="33"/>
      <c r="K264" s="33"/>
    </row>
    <row r="265" spans="2:11" ht="40.799999999999997" x14ac:dyDescent="0.4">
      <c r="B265" s="52">
        <f t="shared" si="12"/>
        <v>1006</v>
      </c>
      <c r="C265" s="56" t="s">
        <v>239</v>
      </c>
      <c r="D265" s="30"/>
      <c r="E265" s="30" t="s">
        <v>40</v>
      </c>
      <c r="F265" s="35"/>
      <c r="G265" s="33"/>
      <c r="H265" s="33" t="s">
        <v>46</v>
      </c>
      <c r="I265" s="33"/>
      <c r="J265" s="33"/>
      <c r="K265" s="33"/>
    </row>
    <row r="266" spans="2:11" x14ac:dyDescent="0.4">
      <c r="B266" s="52">
        <f t="shared" si="12"/>
        <v>1007</v>
      </c>
      <c r="C266" s="56" t="s">
        <v>240</v>
      </c>
      <c r="D266" s="30"/>
      <c r="E266" s="30" t="s">
        <v>40</v>
      </c>
      <c r="F266" s="35"/>
      <c r="G266" s="33"/>
      <c r="H266" s="33" t="s">
        <v>167</v>
      </c>
      <c r="I266" s="33"/>
      <c r="J266" s="33"/>
      <c r="K266" s="33"/>
    </row>
  </sheetData>
  <autoFilter ref="B8:K266" xr:uid="{00000000-0009-0000-0000-000000000000}"/>
  <mergeCells count="2">
    <mergeCell ref="B3:K6"/>
    <mergeCell ref="G7:K7"/>
  </mergeCells>
  <phoneticPr fontId="27" type="noConversion"/>
  <pageMargins left="0.7" right="0.7" top="0.75" bottom="0.75" header="0.3" footer="0.3"/>
  <pageSetup paperSize="8" scale="57" fitToHeight="0" orientation="portrait" r:id="rId1"/>
  <rowBreaks count="3" manualBreakCount="3">
    <brk id="71" max="11" man="1"/>
    <brk id="141" max="11" man="1"/>
    <brk id="214" max="11" man="1"/>
  </rowBreaks>
  <colBreaks count="1" manualBreakCount="1">
    <brk id="12" max="27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50"/>
  <sheetViews>
    <sheetView tabSelected="1" view="pageBreakPreview" zoomScale="90" zoomScaleSheetLayoutView="90" workbookViewId="0"/>
  </sheetViews>
  <sheetFormatPr defaultColWidth="8.77734375" defaultRowHeight="14.4" x14ac:dyDescent="0.3"/>
  <cols>
    <col min="1" max="1" width="37.109375" customWidth="1"/>
    <col min="2" max="2" width="78.109375" style="77" customWidth="1"/>
    <col min="3" max="3" width="17.44140625" style="67" customWidth="1"/>
    <col min="4" max="4" width="20.21875" customWidth="1"/>
    <col min="5" max="5" width="19.77734375" customWidth="1"/>
    <col min="6" max="6" width="21.77734375" customWidth="1"/>
  </cols>
  <sheetData>
    <row r="1" spans="1:6" ht="22.2" x14ac:dyDescent="0.35">
      <c r="A1" s="4" t="s">
        <v>32</v>
      </c>
      <c r="B1" s="68"/>
      <c r="C1" s="61"/>
      <c r="D1" s="5"/>
      <c r="E1" s="1"/>
      <c r="F1" s="1"/>
    </row>
    <row r="2" spans="1:6" x14ac:dyDescent="0.3">
      <c r="A2" s="47" t="s">
        <v>332</v>
      </c>
      <c r="B2" s="69"/>
      <c r="C2" s="61"/>
      <c r="D2" s="5"/>
      <c r="E2" s="1"/>
      <c r="F2" s="2"/>
    </row>
    <row r="3" spans="1:6" x14ac:dyDescent="0.3">
      <c r="A3" s="5"/>
      <c r="B3" s="69"/>
      <c r="C3" s="61"/>
      <c r="D3" s="5"/>
      <c r="E3" s="1"/>
    </row>
    <row r="4" spans="1:6" x14ac:dyDescent="0.3">
      <c r="A4" s="14" t="s">
        <v>333</v>
      </c>
      <c r="B4" s="70"/>
      <c r="C4" s="62"/>
      <c r="F4" s="1"/>
    </row>
    <row r="5" spans="1:6" x14ac:dyDescent="0.3">
      <c r="A5" s="3"/>
      <c r="B5" s="72"/>
      <c r="C5" s="64"/>
      <c r="D5" s="3"/>
      <c r="E5" s="3"/>
      <c r="F5" s="3"/>
    </row>
    <row r="6" spans="1:6" x14ac:dyDescent="0.3">
      <c r="A6" s="6" t="s">
        <v>4</v>
      </c>
      <c r="B6" s="73"/>
      <c r="C6" s="65"/>
      <c r="D6" s="6"/>
      <c r="E6" s="6"/>
    </row>
    <row r="7" spans="1:6" ht="19.5" customHeight="1" x14ac:dyDescent="0.3">
      <c r="A7" s="124" t="s">
        <v>15</v>
      </c>
      <c r="B7" s="125" t="s">
        <v>320</v>
      </c>
      <c r="C7" s="126"/>
      <c r="D7" s="127"/>
      <c r="E7" s="127"/>
    </row>
    <row r="8" spans="1:6" x14ac:dyDescent="0.3">
      <c r="A8" s="17">
        <v>100</v>
      </c>
      <c r="B8" s="17" t="s">
        <v>5</v>
      </c>
      <c r="C8" s="66" t="s">
        <v>12</v>
      </c>
      <c r="D8" s="15" t="s">
        <v>13</v>
      </c>
      <c r="E8" s="128" t="s">
        <v>14</v>
      </c>
    </row>
    <row r="9" spans="1:6" x14ac:dyDescent="0.3">
      <c r="A9" s="10"/>
      <c r="B9" s="138" t="s">
        <v>335</v>
      </c>
      <c r="C9" s="80">
        <v>0</v>
      </c>
      <c r="D9" s="81">
        <v>0</v>
      </c>
      <c r="E9" s="82">
        <f t="shared" ref="E9:E11" si="0">C9*D9</f>
        <v>0</v>
      </c>
    </row>
    <row r="10" spans="1:6" x14ac:dyDescent="0.3">
      <c r="A10" s="10"/>
      <c r="B10" s="138" t="s">
        <v>243</v>
      </c>
      <c r="C10" s="80">
        <v>0</v>
      </c>
      <c r="D10" s="81">
        <v>0</v>
      </c>
      <c r="E10" s="82">
        <f t="shared" si="0"/>
        <v>0</v>
      </c>
    </row>
    <row r="11" spans="1:6" x14ac:dyDescent="0.3">
      <c r="A11" s="10"/>
      <c r="B11" s="138" t="s">
        <v>245</v>
      </c>
      <c r="C11" s="80">
        <v>0</v>
      </c>
      <c r="D11" s="81">
        <v>0</v>
      </c>
      <c r="E11" s="82">
        <f t="shared" si="0"/>
        <v>0</v>
      </c>
    </row>
    <row r="12" spans="1:6" x14ac:dyDescent="0.3">
      <c r="A12" s="10" t="s">
        <v>336</v>
      </c>
      <c r="B12" s="60"/>
      <c r="C12" s="80">
        <v>0</v>
      </c>
      <c r="D12" s="81">
        <v>0</v>
      </c>
      <c r="E12" s="82">
        <f t="shared" ref="E12:E13" si="1">C12*D12</f>
        <v>0</v>
      </c>
    </row>
    <row r="13" spans="1:6" x14ac:dyDescent="0.3">
      <c r="A13" s="10"/>
      <c r="B13" s="60"/>
      <c r="C13" s="80">
        <v>0</v>
      </c>
      <c r="D13" s="81">
        <v>0</v>
      </c>
      <c r="E13" s="82">
        <f t="shared" si="1"/>
        <v>0</v>
      </c>
    </row>
    <row r="14" spans="1:6" x14ac:dyDescent="0.3">
      <c r="A14" s="6" t="s">
        <v>18</v>
      </c>
      <c r="B14" s="73"/>
      <c r="C14" s="79"/>
      <c r="D14" s="6"/>
      <c r="E14" s="13">
        <f>SUM(E9:E13)</f>
        <v>0</v>
      </c>
    </row>
    <row r="15" spans="1:6" x14ac:dyDescent="0.3">
      <c r="A15" s="18">
        <v>200</v>
      </c>
      <c r="B15" s="18" t="s">
        <v>6</v>
      </c>
      <c r="C15" s="66" t="s">
        <v>12</v>
      </c>
      <c r="D15" s="15" t="s">
        <v>13</v>
      </c>
      <c r="E15" s="128" t="s">
        <v>14</v>
      </c>
    </row>
    <row r="16" spans="1:6" x14ac:dyDescent="0.3">
      <c r="A16" s="10"/>
      <c r="B16" s="138" t="s">
        <v>335</v>
      </c>
      <c r="C16" s="80">
        <v>0</v>
      </c>
      <c r="D16" s="81">
        <v>0</v>
      </c>
      <c r="E16" s="82">
        <f t="shared" ref="E16:E102" si="2">C16*D16</f>
        <v>0</v>
      </c>
    </row>
    <row r="17" spans="1:5" x14ac:dyDescent="0.3">
      <c r="A17" s="10"/>
      <c r="B17" s="138" t="s">
        <v>243</v>
      </c>
      <c r="C17" s="80">
        <v>0</v>
      </c>
      <c r="D17" s="81">
        <v>0</v>
      </c>
      <c r="E17" s="82">
        <f t="shared" si="2"/>
        <v>0</v>
      </c>
    </row>
    <row r="18" spans="1:5" x14ac:dyDescent="0.3">
      <c r="A18" s="10"/>
      <c r="B18" s="138" t="s">
        <v>245</v>
      </c>
      <c r="C18" s="80">
        <v>0</v>
      </c>
      <c r="D18" s="81">
        <v>0</v>
      </c>
      <c r="E18" s="82">
        <f t="shared" si="2"/>
        <v>0</v>
      </c>
    </row>
    <row r="19" spans="1:5" x14ac:dyDescent="0.3">
      <c r="A19" s="10" t="s">
        <v>336</v>
      </c>
      <c r="B19" s="60"/>
      <c r="C19" s="80">
        <v>0</v>
      </c>
      <c r="D19" s="81">
        <v>0</v>
      </c>
      <c r="E19" s="82">
        <f t="shared" ref="E19:E20" si="3">C19*D19</f>
        <v>0</v>
      </c>
    </row>
    <row r="20" spans="1:5" x14ac:dyDescent="0.3">
      <c r="A20" s="10"/>
      <c r="B20" s="60"/>
      <c r="C20" s="80">
        <v>0</v>
      </c>
      <c r="D20" s="81">
        <v>0</v>
      </c>
      <c r="E20" s="82">
        <f t="shared" si="3"/>
        <v>0</v>
      </c>
    </row>
    <row r="21" spans="1:5" x14ac:dyDescent="0.3">
      <c r="A21" s="6" t="s">
        <v>19</v>
      </c>
      <c r="B21" s="73"/>
      <c r="C21" s="79"/>
      <c r="D21" s="6"/>
      <c r="E21" s="13">
        <f>SUM(E16:E20)</f>
        <v>0</v>
      </c>
    </row>
    <row r="22" spans="1:5" x14ac:dyDescent="0.3">
      <c r="A22" s="16">
        <v>230</v>
      </c>
      <c r="B22" s="16" t="s">
        <v>255</v>
      </c>
      <c r="C22" s="66" t="s">
        <v>12</v>
      </c>
      <c r="D22" s="15" t="s">
        <v>13</v>
      </c>
      <c r="E22" s="128" t="s">
        <v>14</v>
      </c>
    </row>
    <row r="23" spans="1:5" x14ac:dyDescent="0.3">
      <c r="A23" s="10"/>
      <c r="B23" s="138" t="s">
        <v>335</v>
      </c>
      <c r="C23" s="80">
        <v>0</v>
      </c>
      <c r="D23" s="81">
        <v>0</v>
      </c>
      <c r="E23" s="82">
        <f t="shared" si="2"/>
        <v>0</v>
      </c>
    </row>
    <row r="24" spans="1:5" x14ac:dyDescent="0.3">
      <c r="A24" s="10"/>
      <c r="B24" s="138" t="s">
        <v>243</v>
      </c>
      <c r="C24" s="80">
        <v>0</v>
      </c>
      <c r="D24" s="81">
        <v>0</v>
      </c>
      <c r="E24" s="82">
        <f t="shared" si="2"/>
        <v>0</v>
      </c>
    </row>
    <row r="25" spans="1:5" x14ac:dyDescent="0.3">
      <c r="A25" s="10"/>
      <c r="B25" s="138" t="s">
        <v>245</v>
      </c>
      <c r="C25" s="80">
        <v>0</v>
      </c>
      <c r="D25" s="81">
        <v>0</v>
      </c>
      <c r="E25" s="82">
        <f t="shared" si="2"/>
        <v>0</v>
      </c>
    </row>
    <row r="26" spans="1:5" x14ac:dyDescent="0.3">
      <c r="A26" s="10" t="s">
        <v>336</v>
      </c>
      <c r="B26" s="60"/>
      <c r="C26" s="80">
        <v>0</v>
      </c>
      <c r="D26" s="81">
        <v>0</v>
      </c>
      <c r="E26" s="82">
        <f t="shared" si="2"/>
        <v>0</v>
      </c>
    </row>
    <row r="27" spans="1:5" x14ac:dyDescent="0.3">
      <c r="A27" s="10"/>
      <c r="B27" s="60"/>
      <c r="C27" s="80">
        <v>0</v>
      </c>
      <c r="D27" s="81">
        <v>0</v>
      </c>
      <c r="E27" s="82">
        <f t="shared" si="2"/>
        <v>0</v>
      </c>
    </row>
    <row r="28" spans="1:5" x14ac:dyDescent="0.3">
      <c r="A28" s="6" t="s">
        <v>20</v>
      </c>
      <c r="B28" s="73"/>
      <c r="C28" s="79"/>
      <c r="D28" s="6"/>
      <c r="E28" s="13">
        <f>SUM(E23:E27)</f>
        <v>0</v>
      </c>
    </row>
    <row r="29" spans="1:5" x14ac:dyDescent="0.3">
      <c r="A29" s="18">
        <v>250</v>
      </c>
      <c r="B29" s="18" t="s">
        <v>272</v>
      </c>
      <c r="C29" s="66" t="s">
        <v>12</v>
      </c>
      <c r="D29" s="15" t="s">
        <v>13</v>
      </c>
      <c r="E29" s="128" t="s">
        <v>14</v>
      </c>
    </row>
    <row r="30" spans="1:5" x14ac:dyDescent="0.3">
      <c r="A30" s="10"/>
      <c r="B30" s="138" t="s">
        <v>335</v>
      </c>
      <c r="C30" s="80">
        <v>0</v>
      </c>
      <c r="D30" s="81">
        <v>0</v>
      </c>
      <c r="E30" s="82">
        <f t="shared" si="2"/>
        <v>0</v>
      </c>
    </row>
    <row r="31" spans="1:5" x14ac:dyDescent="0.3">
      <c r="A31" s="10"/>
      <c r="B31" s="138" t="s">
        <v>243</v>
      </c>
      <c r="C31" s="80">
        <v>0</v>
      </c>
      <c r="D31" s="81">
        <v>0</v>
      </c>
      <c r="E31" s="82">
        <f t="shared" si="2"/>
        <v>0</v>
      </c>
    </row>
    <row r="32" spans="1:5" x14ac:dyDescent="0.3">
      <c r="A32" s="10"/>
      <c r="B32" s="138" t="s">
        <v>245</v>
      </c>
      <c r="C32" s="80">
        <v>0</v>
      </c>
      <c r="D32" s="81">
        <v>0</v>
      </c>
      <c r="E32" s="82">
        <f t="shared" si="2"/>
        <v>0</v>
      </c>
    </row>
    <row r="33" spans="1:5" x14ac:dyDescent="0.3">
      <c r="A33" s="10" t="s">
        <v>336</v>
      </c>
      <c r="B33" s="60"/>
      <c r="C33" s="80">
        <v>0</v>
      </c>
      <c r="D33" s="81">
        <v>0</v>
      </c>
      <c r="E33" s="82">
        <f t="shared" ref="E33:E34" si="4">C33*D33</f>
        <v>0</v>
      </c>
    </row>
    <row r="34" spans="1:5" x14ac:dyDescent="0.3">
      <c r="A34" s="10"/>
      <c r="B34" s="60"/>
      <c r="C34" s="80">
        <v>0</v>
      </c>
      <c r="D34" s="81">
        <v>0</v>
      </c>
      <c r="E34" s="82">
        <f t="shared" si="4"/>
        <v>0</v>
      </c>
    </row>
    <row r="35" spans="1:5" x14ac:dyDescent="0.3">
      <c r="A35" s="6" t="s">
        <v>21</v>
      </c>
      <c r="B35" s="73"/>
      <c r="C35" s="79"/>
      <c r="D35" s="6"/>
      <c r="E35" s="13">
        <f>SUM(E30:E34)</f>
        <v>0</v>
      </c>
    </row>
    <row r="36" spans="1:5" x14ac:dyDescent="0.3">
      <c r="A36" s="18">
        <v>270</v>
      </c>
      <c r="B36" s="18" t="s">
        <v>7</v>
      </c>
      <c r="C36" s="66" t="s">
        <v>12</v>
      </c>
      <c r="D36" s="15" t="s">
        <v>13</v>
      </c>
      <c r="E36" s="128" t="s">
        <v>14</v>
      </c>
    </row>
    <row r="37" spans="1:5" x14ac:dyDescent="0.3">
      <c r="A37" s="10"/>
      <c r="B37" s="138" t="s">
        <v>335</v>
      </c>
      <c r="C37" s="80">
        <v>0</v>
      </c>
      <c r="D37" s="81">
        <v>0</v>
      </c>
      <c r="E37" s="82">
        <f t="shared" si="2"/>
        <v>0</v>
      </c>
    </row>
    <row r="38" spans="1:5" x14ac:dyDescent="0.3">
      <c r="A38" s="10"/>
      <c r="B38" s="138" t="s">
        <v>243</v>
      </c>
      <c r="C38" s="80">
        <v>0</v>
      </c>
      <c r="D38" s="81">
        <v>0</v>
      </c>
      <c r="E38" s="82">
        <f t="shared" si="2"/>
        <v>0</v>
      </c>
    </row>
    <row r="39" spans="1:5" x14ac:dyDescent="0.3">
      <c r="A39" s="10"/>
      <c r="B39" s="138" t="s">
        <v>245</v>
      </c>
      <c r="C39" s="80">
        <v>0</v>
      </c>
      <c r="D39" s="81">
        <v>0</v>
      </c>
      <c r="E39" s="82">
        <f t="shared" si="2"/>
        <v>0</v>
      </c>
    </row>
    <row r="40" spans="1:5" x14ac:dyDescent="0.3">
      <c r="A40" s="10" t="s">
        <v>336</v>
      </c>
      <c r="B40" s="60"/>
      <c r="C40" s="80">
        <v>0</v>
      </c>
      <c r="D40" s="81">
        <v>0</v>
      </c>
      <c r="E40" s="82">
        <f t="shared" si="2"/>
        <v>0</v>
      </c>
    </row>
    <row r="41" spans="1:5" x14ac:dyDescent="0.3">
      <c r="A41" s="10"/>
      <c r="B41" s="60"/>
      <c r="C41" s="80">
        <v>0</v>
      </c>
      <c r="D41" s="81">
        <v>0</v>
      </c>
      <c r="E41" s="82">
        <f t="shared" si="2"/>
        <v>0</v>
      </c>
    </row>
    <row r="42" spans="1:5" x14ac:dyDescent="0.3">
      <c r="A42" s="6" t="s">
        <v>22</v>
      </c>
      <c r="B42" s="73"/>
      <c r="C42" s="79"/>
      <c r="D42" s="6"/>
      <c r="E42" s="13">
        <f>SUM(E37:E41)</f>
        <v>0</v>
      </c>
    </row>
    <row r="43" spans="1:5" x14ac:dyDescent="0.3">
      <c r="A43" s="18">
        <v>300</v>
      </c>
      <c r="B43" s="18" t="s">
        <v>8</v>
      </c>
      <c r="C43" s="66" t="s">
        <v>12</v>
      </c>
      <c r="D43" s="15" t="s">
        <v>13</v>
      </c>
      <c r="E43" s="128" t="s">
        <v>14</v>
      </c>
    </row>
    <row r="44" spans="1:5" x14ac:dyDescent="0.3">
      <c r="A44" s="10"/>
      <c r="B44" s="138" t="s">
        <v>335</v>
      </c>
      <c r="C44" s="80">
        <v>0</v>
      </c>
      <c r="D44" s="81">
        <v>0</v>
      </c>
      <c r="E44" s="82">
        <f t="shared" si="2"/>
        <v>0</v>
      </c>
    </row>
    <row r="45" spans="1:5" x14ac:dyDescent="0.3">
      <c r="A45" s="10"/>
      <c r="B45" s="138" t="s">
        <v>243</v>
      </c>
      <c r="C45" s="80">
        <v>0</v>
      </c>
      <c r="D45" s="81">
        <v>0</v>
      </c>
      <c r="E45" s="82">
        <f t="shared" si="2"/>
        <v>0</v>
      </c>
    </row>
    <row r="46" spans="1:5" x14ac:dyDescent="0.3">
      <c r="A46" s="10"/>
      <c r="B46" s="138" t="s">
        <v>245</v>
      </c>
      <c r="C46" s="80">
        <v>0</v>
      </c>
      <c r="D46" s="81">
        <v>0</v>
      </c>
      <c r="E46" s="82">
        <f t="shared" si="2"/>
        <v>0</v>
      </c>
    </row>
    <row r="47" spans="1:5" x14ac:dyDescent="0.3">
      <c r="A47" s="10" t="s">
        <v>336</v>
      </c>
      <c r="B47" s="60"/>
      <c r="C47" s="80">
        <v>0</v>
      </c>
      <c r="D47" s="81">
        <v>0</v>
      </c>
      <c r="E47" s="82">
        <f t="shared" ref="E47:E48" si="5">C47*D47</f>
        <v>0</v>
      </c>
    </row>
    <row r="48" spans="1:5" x14ac:dyDescent="0.3">
      <c r="A48" s="10"/>
      <c r="B48" s="60"/>
      <c r="C48" s="80">
        <v>0</v>
      </c>
      <c r="D48" s="81">
        <v>0</v>
      </c>
      <c r="E48" s="82">
        <f t="shared" si="5"/>
        <v>0</v>
      </c>
    </row>
    <row r="49" spans="1:5" x14ac:dyDescent="0.3">
      <c r="A49" s="6" t="s">
        <v>23</v>
      </c>
      <c r="B49" s="73"/>
      <c r="C49" s="79"/>
      <c r="D49" s="6"/>
      <c r="E49" s="13">
        <f>SUM(E44:E48)</f>
        <v>0</v>
      </c>
    </row>
    <row r="50" spans="1:5" x14ac:dyDescent="0.3">
      <c r="A50" s="19">
        <v>400</v>
      </c>
      <c r="B50" s="20" t="s">
        <v>16</v>
      </c>
      <c r="C50" s="66" t="s">
        <v>12</v>
      </c>
      <c r="D50" s="15" t="s">
        <v>13</v>
      </c>
      <c r="E50" s="128" t="s">
        <v>14</v>
      </c>
    </row>
    <row r="51" spans="1:5" x14ac:dyDescent="0.3">
      <c r="A51" s="10"/>
      <c r="B51" s="138" t="s">
        <v>335</v>
      </c>
      <c r="C51" s="80">
        <v>0</v>
      </c>
      <c r="D51" s="81">
        <v>0</v>
      </c>
      <c r="E51" s="82">
        <f t="shared" si="2"/>
        <v>0</v>
      </c>
    </row>
    <row r="52" spans="1:5" x14ac:dyDescent="0.3">
      <c r="A52" s="10"/>
      <c r="B52" s="138" t="s">
        <v>243</v>
      </c>
      <c r="C52" s="80">
        <v>0</v>
      </c>
      <c r="D52" s="81">
        <v>0</v>
      </c>
      <c r="E52" s="82">
        <f t="shared" si="2"/>
        <v>0</v>
      </c>
    </row>
    <row r="53" spans="1:5" x14ac:dyDescent="0.3">
      <c r="A53" s="10"/>
      <c r="B53" s="138" t="s">
        <v>245</v>
      </c>
      <c r="C53" s="80">
        <v>0</v>
      </c>
      <c r="D53" s="81">
        <v>0</v>
      </c>
      <c r="E53" s="82">
        <f t="shared" si="2"/>
        <v>0</v>
      </c>
    </row>
    <row r="54" spans="1:5" x14ac:dyDescent="0.3">
      <c r="A54" s="10" t="s">
        <v>336</v>
      </c>
      <c r="B54" s="60"/>
      <c r="C54" s="80">
        <v>0</v>
      </c>
      <c r="D54" s="81">
        <v>0</v>
      </c>
      <c r="E54" s="82">
        <f t="shared" si="2"/>
        <v>0</v>
      </c>
    </row>
    <row r="55" spans="1:5" x14ac:dyDescent="0.3">
      <c r="A55" s="10"/>
      <c r="B55" s="60"/>
      <c r="C55" s="80">
        <v>0</v>
      </c>
      <c r="D55" s="81">
        <v>0</v>
      </c>
      <c r="E55" s="82">
        <f t="shared" si="2"/>
        <v>0</v>
      </c>
    </row>
    <row r="56" spans="1:5" x14ac:dyDescent="0.3">
      <c r="A56" s="6" t="s">
        <v>24</v>
      </c>
      <c r="B56" s="73"/>
      <c r="C56" s="79"/>
      <c r="D56" s="6"/>
      <c r="E56" s="13">
        <f>SUM(E51:E55)</f>
        <v>0</v>
      </c>
    </row>
    <row r="57" spans="1:5" x14ac:dyDescent="0.3">
      <c r="A57" s="17">
        <v>450</v>
      </c>
      <c r="B57" s="17" t="s">
        <v>17</v>
      </c>
      <c r="C57" s="66" t="s">
        <v>12</v>
      </c>
      <c r="D57" s="15" t="s">
        <v>13</v>
      </c>
      <c r="E57" s="128" t="s">
        <v>14</v>
      </c>
    </row>
    <row r="58" spans="1:5" x14ac:dyDescent="0.3">
      <c r="A58" s="10"/>
      <c r="B58" s="138" t="s">
        <v>335</v>
      </c>
      <c r="C58" s="80">
        <v>0</v>
      </c>
      <c r="D58" s="81">
        <v>0</v>
      </c>
      <c r="E58" s="82">
        <f t="shared" si="2"/>
        <v>0</v>
      </c>
    </row>
    <row r="59" spans="1:5" x14ac:dyDescent="0.3">
      <c r="A59" s="10"/>
      <c r="B59" s="138" t="s">
        <v>243</v>
      </c>
      <c r="C59" s="80">
        <v>0</v>
      </c>
      <c r="D59" s="81">
        <v>0</v>
      </c>
      <c r="E59" s="82">
        <f t="shared" si="2"/>
        <v>0</v>
      </c>
    </row>
    <row r="60" spans="1:5" x14ac:dyDescent="0.3">
      <c r="A60" s="10"/>
      <c r="B60" s="138" t="s">
        <v>245</v>
      </c>
      <c r="C60" s="80">
        <v>0</v>
      </c>
      <c r="D60" s="81">
        <v>0</v>
      </c>
      <c r="E60" s="82">
        <f t="shared" si="2"/>
        <v>0</v>
      </c>
    </row>
    <row r="61" spans="1:5" x14ac:dyDescent="0.3">
      <c r="A61" s="10" t="s">
        <v>336</v>
      </c>
      <c r="B61" s="60"/>
      <c r="C61" s="80">
        <v>0</v>
      </c>
      <c r="D61" s="81">
        <v>0</v>
      </c>
      <c r="E61" s="82">
        <f t="shared" ref="E61:E62" si="6">C61*D61</f>
        <v>0</v>
      </c>
    </row>
    <row r="62" spans="1:5" x14ac:dyDescent="0.3">
      <c r="A62" s="10"/>
      <c r="B62" s="60"/>
      <c r="C62" s="80">
        <v>0</v>
      </c>
      <c r="D62" s="81">
        <v>0</v>
      </c>
      <c r="E62" s="82">
        <f t="shared" si="6"/>
        <v>0</v>
      </c>
    </row>
    <row r="63" spans="1:5" x14ac:dyDescent="0.3">
      <c r="A63" s="6" t="s">
        <v>25</v>
      </c>
      <c r="B63" s="73"/>
      <c r="C63" s="79"/>
      <c r="D63" s="6"/>
      <c r="E63" s="13">
        <f>SUM(E58:E62)</f>
        <v>0</v>
      </c>
    </row>
    <row r="64" spans="1:5" x14ac:dyDescent="0.3">
      <c r="A64" s="18">
        <v>500</v>
      </c>
      <c r="B64" s="18" t="s">
        <v>154</v>
      </c>
      <c r="C64" s="66" t="s">
        <v>12</v>
      </c>
      <c r="D64" s="15" t="s">
        <v>13</v>
      </c>
      <c r="E64" s="128" t="s">
        <v>14</v>
      </c>
    </row>
    <row r="65" spans="1:5" x14ac:dyDescent="0.3">
      <c r="A65" s="10"/>
      <c r="B65" s="138" t="s">
        <v>335</v>
      </c>
      <c r="C65" s="80">
        <v>0</v>
      </c>
      <c r="D65" s="81">
        <v>0</v>
      </c>
      <c r="E65" s="82">
        <f t="shared" si="2"/>
        <v>0</v>
      </c>
    </row>
    <row r="66" spans="1:5" x14ac:dyDescent="0.3">
      <c r="A66" s="10"/>
      <c r="B66" s="138" t="s">
        <v>243</v>
      </c>
      <c r="C66" s="80">
        <v>0</v>
      </c>
      <c r="D66" s="81">
        <v>0</v>
      </c>
      <c r="E66" s="82">
        <f t="shared" si="2"/>
        <v>0</v>
      </c>
    </row>
    <row r="67" spans="1:5" x14ac:dyDescent="0.3">
      <c r="A67" s="10"/>
      <c r="B67" s="138" t="s">
        <v>245</v>
      </c>
      <c r="C67" s="80">
        <v>0</v>
      </c>
      <c r="D67" s="81">
        <v>0</v>
      </c>
      <c r="E67" s="82">
        <f t="shared" si="2"/>
        <v>0</v>
      </c>
    </row>
    <row r="68" spans="1:5" x14ac:dyDescent="0.3">
      <c r="A68" s="10" t="s">
        <v>336</v>
      </c>
      <c r="B68" s="60"/>
      <c r="C68" s="80">
        <v>0</v>
      </c>
      <c r="D68" s="81">
        <v>0</v>
      </c>
      <c r="E68" s="82">
        <f t="shared" si="2"/>
        <v>0</v>
      </c>
    </row>
    <row r="69" spans="1:5" x14ac:dyDescent="0.3">
      <c r="A69" s="10"/>
      <c r="B69" s="60"/>
      <c r="C69" s="80">
        <v>0</v>
      </c>
      <c r="D69" s="81">
        <v>0</v>
      </c>
      <c r="E69" s="82">
        <f t="shared" si="2"/>
        <v>0</v>
      </c>
    </row>
    <row r="70" spans="1:5" x14ac:dyDescent="0.3">
      <c r="A70" s="6" t="s">
        <v>26</v>
      </c>
      <c r="B70" s="73"/>
      <c r="C70" s="79"/>
      <c r="D70" s="6"/>
      <c r="E70" s="13">
        <f>SUM(E65:E69)</f>
        <v>0</v>
      </c>
    </row>
    <row r="71" spans="1:5" x14ac:dyDescent="0.3">
      <c r="A71" s="18">
        <v>600</v>
      </c>
      <c r="B71" s="18" t="s">
        <v>165</v>
      </c>
      <c r="C71" s="66" t="s">
        <v>12</v>
      </c>
      <c r="D71" s="15" t="s">
        <v>13</v>
      </c>
      <c r="E71" s="128" t="s">
        <v>14</v>
      </c>
    </row>
    <row r="72" spans="1:5" x14ac:dyDescent="0.3">
      <c r="A72" s="10"/>
      <c r="B72" s="138" t="s">
        <v>335</v>
      </c>
      <c r="C72" s="80">
        <v>0</v>
      </c>
      <c r="D72" s="81">
        <v>0</v>
      </c>
      <c r="E72" s="82">
        <f t="shared" si="2"/>
        <v>0</v>
      </c>
    </row>
    <row r="73" spans="1:5" x14ac:dyDescent="0.3">
      <c r="A73" s="10"/>
      <c r="B73" s="138" t="s">
        <v>243</v>
      </c>
      <c r="C73" s="80">
        <v>0</v>
      </c>
      <c r="D73" s="81">
        <v>0</v>
      </c>
      <c r="E73" s="82">
        <f t="shared" si="2"/>
        <v>0</v>
      </c>
    </row>
    <row r="74" spans="1:5" x14ac:dyDescent="0.3">
      <c r="A74" s="10"/>
      <c r="B74" s="138" t="s">
        <v>245</v>
      </c>
      <c r="C74" s="80">
        <v>0</v>
      </c>
      <c r="D74" s="81">
        <v>0</v>
      </c>
      <c r="E74" s="82">
        <f t="shared" si="2"/>
        <v>0</v>
      </c>
    </row>
    <row r="75" spans="1:5" x14ac:dyDescent="0.3">
      <c r="A75" s="10" t="s">
        <v>336</v>
      </c>
      <c r="B75" s="60"/>
      <c r="C75" s="80">
        <v>0</v>
      </c>
      <c r="D75" s="81">
        <v>0</v>
      </c>
      <c r="E75" s="82">
        <f t="shared" ref="E75:E76" si="7">C75*D75</f>
        <v>0</v>
      </c>
    </row>
    <row r="76" spans="1:5" x14ac:dyDescent="0.3">
      <c r="A76" s="10"/>
      <c r="B76" s="60"/>
      <c r="C76" s="80">
        <v>0</v>
      </c>
      <c r="D76" s="81">
        <v>0</v>
      </c>
      <c r="E76" s="82">
        <f t="shared" si="7"/>
        <v>0</v>
      </c>
    </row>
    <row r="77" spans="1:5" x14ac:dyDescent="0.3">
      <c r="A77" s="6" t="s">
        <v>27</v>
      </c>
      <c r="B77" s="73"/>
      <c r="C77" s="79"/>
      <c r="D77" s="6"/>
      <c r="E77" s="13">
        <f>SUM(E72:E76)</f>
        <v>0</v>
      </c>
    </row>
    <row r="78" spans="1:5" x14ac:dyDescent="0.3">
      <c r="A78" s="18">
        <v>700</v>
      </c>
      <c r="B78" s="18" t="s">
        <v>179</v>
      </c>
      <c r="C78" s="66" t="s">
        <v>12</v>
      </c>
      <c r="D78" s="15" t="s">
        <v>13</v>
      </c>
      <c r="E78" s="128" t="s">
        <v>14</v>
      </c>
    </row>
    <row r="79" spans="1:5" x14ac:dyDescent="0.3">
      <c r="A79" s="10"/>
      <c r="B79" s="138" t="s">
        <v>335</v>
      </c>
      <c r="C79" s="80">
        <v>0</v>
      </c>
      <c r="D79" s="81">
        <v>0</v>
      </c>
      <c r="E79" s="82">
        <f t="shared" si="2"/>
        <v>0</v>
      </c>
    </row>
    <row r="80" spans="1:5" x14ac:dyDescent="0.3">
      <c r="A80" s="10"/>
      <c r="B80" s="138" t="s">
        <v>243</v>
      </c>
      <c r="C80" s="80">
        <v>0</v>
      </c>
      <c r="D80" s="81">
        <v>0</v>
      </c>
      <c r="E80" s="82">
        <f t="shared" si="2"/>
        <v>0</v>
      </c>
    </row>
    <row r="81" spans="1:5" x14ac:dyDescent="0.3">
      <c r="A81" s="10"/>
      <c r="B81" s="138" t="s">
        <v>245</v>
      </c>
      <c r="C81" s="80">
        <v>0</v>
      </c>
      <c r="D81" s="81">
        <v>0</v>
      </c>
      <c r="E81" s="82">
        <f t="shared" si="2"/>
        <v>0</v>
      </c>
    </row>
    <row r="82" spans="1:5" x14ac:dyDescent="0.3">
      <c r="A82" s="10" t="s">
        <v>336</v>
      </c>
      <c r="B82" s="60"/>
      <c r="C82" s="80">
        <v>0</v>
      </c>
      <c r="D82" s="81">
        <v>0</v>
      </c>
      <c r="E82" s="82">
        <f t="shared" si="2"/>
        <v>0</v>
      </c>
    </row>
    <row r="83" spans="1:5" x14ac:dyDescent="0.3">
      <c r="A83" s="10"/>
      <c r="B83" s="60"/>
      <c r="C83" s="80">
        <v>0</v>
      </c>
      <c r="D83" s="81">
        <v>0</v>
      </c>
      <c r="E83" s="82">
        <f t="shared" si="2"/>
        <v>0</v>
      </c>
    </row>
    <row r="84" spans="1:5" x14ac:dyDescent="0.3">
      <c r="A84" s="6" t="s">
        <v>28</v>
      </c>
      <c r="B84" s="73"/>
      <c r="C84" s="79"/>
      <c r="D84" s="6"/>
      <c r="E84" s="13">
        <f>SUM(E79:E83)</f>
        <v>0</v>
      </c>
    </row>
    <row r="85" spans="1:5" x14ac:dyDescent="0.3">
      <c r="A85" s="19">
        <v>800</v>
      </c>
      <c r="B85" s="20" t="s">
        <v>9</v>
      </c>
      <c r="C85" s="66" t="s">
        <v>12</v>
      </c>
      <c r="D85" s="15" t="s">
        <v>13</v>
      </c>
      <c r="E85" s="128" t="s">
        <v>14</v>
      </c>
    </row>
    <row r="86" spans="1:5" x14ac:dyDescent="0.3">
      <c r="A86" s="10"/>
      <c r="B86" s="138" t="s">
        <v>335</v>
      </c>
      <c r="C86" s="80">
        <v>0</v>
      </c>
      <c r="D86" s="81">
        <v>0</v>
      </c>
      <c r="E86" s="82">
        <f t="shared" si="2"/>
        <v>0</v>
      </c>
    </row>
    <row r="87" spans="1:5" x14ac:dyDescent="0.3">
      <c r="A87" s="10"/>
      <c r="B87" s="138" t="s">
        <v>243</v>
      </c>
      <c r="C87" s="80">
        <v>0</v>
      </c>
      <c r="D87" s="81">
        <v>0</v>
      </c>
      <c r="E87" s="82">
        <f t="shared" si="2"/>
        <v>0</v>
      </c>
    </row>
    <row r="88" spans="1:5" x14ac:dyDescent="0.3">
      <c r="A88" s="10"/>
      <c r="B88" s="138" t="s">
        <v>245</v>
      </c>
      <c r="C88" s="80">
        <v>0</v>
      </c>
      <c r="D88" s="81">
        <v>0</v>
      </c>
      <c r="E88" s="82">
        <f t="shared" si="2"/>
        <v>0</v>
      </c>
    </row>
    <row r="89" spans="1:5" x14ac:dyDescent="0.3">
      <c r="A89" s="10" t="s">
        <v>336</v>
      </c>
      <c r="B89" s="60"/>
      <c r="C89" s="80">
        <v>0</v>
      </c>
      <c r="D89" s="81">
        <v>0</v>
      </c>
      <c r="E89" s="82">
        <f t="shared" ref="E89:E90" si="8">C89*D89</f>
        <v>0</v>
      </c>
    </row>
    <row r="90" spans="1:5" x14ac:dyDescent="0.3">
      <c r="A90" s="10"/>
      <c r="B90" s="60"/>
      <c r="C90" s="80">
        <v>0</v>
      </c>
      <c r="D90" s="81">
        <v>0</v>
      </c>
      <c r="E90" s="82">
        <f t="shared" si="8"/>
        <v>0</v>
      </c>
    </row>
    <row r="91" spans="1:5" x14ac:dyDescent="0.3">
      <c r="A91" s="6" t="s">
        <v>29</v>
      </c>
      <c r="B91" s="73"/>
      <c r="C91" s="79"/>
      <c r="D91" s="6"/>
      <c r="E91" s="13">
        <f>SUM(E86:E90)</f>
        <v>0</v>
      </c>
    </row>
    <row r="92" spans="1:5" x14ac:dyDescent="0.3">
      <c r="A92" s="18">
        <v>900</v>
      </c>
      <c r="B92" s="18" t="s">
        <v>10</v>
      </c>
      <c r="C92" s="66" t="s">
        <v>12</v>
      </c>
      <c r="D92" s="15" t="s">
        <v>13</v>
      </c>
      <c r="E92" s="128" t="s">
        <v>14</v>
      </c>
    </row>
    <row r="93" spans="1:5" x14ac:dyDescent="0.3">
      <c r="A93" s="10"/>
      <c r="B93" s="138" t="s">
        <v>335</v>
      </c>
      <c r="C93" s="80">
        <v>0</v>
      </c>
      <c r="D93" s="81">
        <v>0</v>
      </c>
      <c r="E93" s="82">
        <f t="shared" si="2"/>
        <v>0</v>
      </c>
    </row>
    <row r="94" spans="1:5" x14ac:dyDescent="0.3">
      <c r="A94" s="10"/>
      <c r="B94" s="138" t="s">
        <v>243</v>
      </c>
      <c r="C94" s="80">
        <v>0</v>
      </c>
      <c r="D94" s="81">
        <v>0</v>
      </c>
      <c r="E94" s="82">
        <f t="shared" si="2"/>
        <v>0</v>
      </c>
    </row>
    <row r="95" spans="1:5" x14ac:dyDescent="0.3">
      <c r="A95" s="10"/>
      <c r="B95" s="138" t="s">
        <v>245</v>
      </c>
      <c r="C95" s="80">
        <v>0</v>
      </c>
      <c r="D95" s="81">
        <v>0</v>
      </c>
      <c r="E95" s="82">
        <f t="shared" si="2"/>
        <v>0</v>
      </c>
    </row>
    <row r="96" spans="1:5" x14ac:dyDescent="0.3">
      <c r="A96" s="10" t="s">
        <v>336</v>
      </c>
      <c r="B96" s="60"/>
      <c r="C96" s="80">
        <v>0</v>
      </c>
      <c r="D96" s="81">
        <v>0</v>
      </c>
      <c r="E96" s="82">
        <f t="shared" si="2"/>
        <v>0</v>
      </c>
    </row>
    <row r="97" spans="1:6" x14ac:dyDescent="0.3">
      <c r="A97" s="10"/>
      <c r="B97" s="60"/>
      <c r="C97" s="80">
        <v>0</v>
      </c>
      <c r="D97" s="81">
        <v>0</v>
      </c>
      <c r="E97" s="82">
        <f t="shared" si="2"/>
        <v>0</v>
      </c>
    </row>
    <row r="98" spans="1:6" x14ac:dyDescent="0.3">
      <c r="A98" s="6" t="s">
        <v>30</v>
      </c>
      <c r="B98" s="73"/>
      <c r="C98" s="79"/>
      <c r="D98" s="6"/>
      <c r="E98" s="13">
        <f>SUM(E93:E97)</f>
        <v>0</v>
      </c>
      <c r="F98" s="129"/>
    </row>
    <row r="99" spans="1:6" x14ac:dyDescent="0.3">
      <c r="A99" s="18">
        <v>1000</v>
      </c>
      <c r="B99" s="18" t="s">
        <v>11</v>
      </c>
      <c r="C99" s="66" t="s">
        <v>12</v>
      </c>
      <c r="D99" s="15" t="s">
        <v>13</v>
      </c>
      <c r="E99" s="128" t="s">
        <v>14</v>
      </c>
    </row>
    <row r="100" spans="1:6" x14ac:dyDescent="0.3">
      <c r="A100" s="10"/>
      <c r="B100" s="138" t="s">
        <v>335</v>
      </c>
      <c r="C100" s="80">
        <v>0</v>
      </c>
      <c r="D100" s="81">
        <v>0</v>
      </c>
      <c r="E100" s="82">
        <f t="shared" si="2"/>
        <v>0</v>
      </c>
      <c r="F100" s="129"/>
    </row>
    <row r="101" spans="1:6" x14ac:dyDescent="0.3">
      <c r="A101" s="10"/>
      <c r="B101" s="138" t="s">
        <v>243</v>
      </c>
      <c r="C101" s="80">
        <v>0</v>
      </c>
      <c r="D101" s="81">
        <v>0</v>
      </c>
      <c r="E101" s="82">
        <f t="shared" si="2"/>
        <v>0</v>
      </c>
    </row>
    <row r="102" spans="1:6" x14ac:dyDescent="0.3">
      <c r="A102" s="10"/>
      <c r="B102" s="138" t="s">
        <v>245</v>
      </c>
      <c r="C102" s="80">
        <v>0</v>
      </c>
      <c r="D102" s="81">
        <v>0</v>
      </c>
      <c r="E102" s="82">
        <f t="shared" si="2"/>
        <v>0</v>
      </c>
      <c r="F102" s="129"/>
    </row>
    <row r="103" spans="1:6" x14ac:dyDescent="0.3">
      <c r="A103" s="10" t="s">
        <v>336</v>
      </c>
      <c r="B103" s="60"/>
      <c r="C103" s="80">
        <v>0</v>
      </c>
      <c r="D103" s="81">
        <v>0</v>
      </c>
      <c r="E103" s="82">
        <f t="shared" ref="E103:E104" si="9">C103*D103</f>
        <v>0</v>
      </c>
      <c r="F103" s="129"/>
    </row>
    <row r="104" spans="1:6" x14ac:dyDescent="0.3">
      <c r="A104" s="10"/>
      <c r="B104" s="60"/>
      <c r="C104" s="80">
        <v>0</v>
      </c>
      <c r="D104" s="81">
        <v>0</v>
      </c>
      <c r="E104" s="82">
        <f t="shared" si="9"/>
        <v>0</v>
      </c>
      <c r="F104" s="129"/>
    </row>
    <row r="105" spans="1:6" x14ac:dyDescent="0.3">
      <c r="A105" s="6" t="s">
        <v>31</v>
      </c>
      <c r="B105" s="73"/>
      <c r="C105" s="79"/>
      <c r="D105" s="6"/>
      <c r="E105" s="13">
        <f>SUM(E100:E104)</f>
        <v>0</v>
      </c>
      <c r="F105" s="129"/>
    </row>
    <row r="106" spans="1:6" ht="7.8" customHeight="1" x14ac:dyDescent="0.3">
      <c r="A106" s="133"/>
      <c r="B106" s="134"/>
      <c r="C106" s="135"/>
      <c r="D106" s="136"/>
      <c r="E106" s="137"/>
      <c r="F106" s="129"/>
    </row>
    <row r="107" spans="1:6" x14ac:dyDescent="0.3">
      <c r="A107" s="11" t="s">
        <v>310</v>
      </c>
      <c r="B107" s="74"/>
      <c r="C107" s="83">
        <f>SUM(C8:C104)</f>
        <v>0</v>
      </c>
      <c r="D107" s="84"/>
      <c r="E107" s="85">
        <f>E14+E21+E28+E35+E42+E49+E56+E63+E70+E77+E84+E91+E98+E105</f>
        <v>0</v>
      </c>
      <c r="F107" s="129"/>
    </row>
    <row r="108" spans="1:6" x14ac:dyDescent="0.3">
      <c r="A108" s="9"/>
      <c r="B108" s="75"/>
      <c r="C108" s="86"/>
      <c r="D108" s="87"/>
      <c r="E108" s="87"/>
    </row>
    <row r="109" spans="1:6" ht="8.4" customHeight="1" x14ac:dyDescent="0.3">
      <c r="A109" s="1"/>
      <c r="B109" s="71"/>
      <c r="C109" s="63"/>
      <c r="D109" s="1"/>
      <c r="E109" s="1"/>
      <c r="F109" s="1"/>
    </row>
    <row r="110" spans="1:6" ht="42.75" customHeight="1" x14ac:dyDescent="0.3">
      <c r="A110" s="143" t="s">
        <v>337</v>
      </c>
      <c r="B110" s="143"/>
      <c r="C110" s="143"/>
      <c r="D110" s="143"/>
      <c r="E110" s="143"/>
      <c r="F110" s="3"/>
    </row>
    <row r="111" spans="1:6" x14ac:dyDescent="0.3">
      <c r="A111" s="96"/>
      <c r="B111" s="97"/>
      <c r="C111" s="98" t="s">
        <v>322</v>
      </c>
      <c r="D111" s="98" t="s">
        <v>321</v>
      </c>
      <c r="E111" s="98" t="s">
        <v>3</v>
      </c>
      <c r="F111" s="3"/>
    </row>
    <row r="112" spans="1:6" ht="40.200000000000003" x14ac:dyDescent="0.3">
      <c r="A112" s="99" t="s">
        <v>306</v>
      </c>
      <c r="B112" s="100" t="s">
        <v>323</v>
      </c>
      <c r="C112" s="101" t="s">
        <v>241</v>
      </c>
      <c r="D112" s="102" t="s">
        <v>242</v>
      </c>
      <c r="E112" s="101"/>
      <c r="F112" s="3"/>
    </row>
    <row r="113" spans="1:6" x14ac:dyDescent="0.3">
      <c r="A113" s="121" t="s">
        <v>243</v>
      </c>
      <c r="B113" s="76"/>
      <c r="C113" s="132">
        <f>C101+C94+C87+C73+C66+C59+C52+C45+C38+C31+C24+C17+C10</f>
        <v>0</v>
      </c>
      <c r="D113" s="81">
        <v>0</v>
      </c>
      <c r="E113" s="88">
        <f t="shared" ref="E113:E128" si="10">C113*D113</f>
        <v>0</v>
      </c>
      <c r="F113" s="3"/>
    </row>
    <row r="114" spans="1:6" x14ac:dyDescent="0.3">
      <c r="A114" s="121" t="s">
        <v>245</v>
      </c>
      <c r="B114" s="76"/>
      <c r="C114" s="132">
        <f>C102+C81+C74+C67+C60+C53+C46+C39+C32+C25+C18+C11</f>
        <v>0</v>
      </c>
      <c r="D114" s="81">
        <v>0</v>
      </c>
      <c r="E114" s="88">
        <f>C114*D114</f>
        <v>0</v>
      </c>
      <c r="F114" s="3"/>
    </row>
    <row r="115" spans="1:6" x14ac:dyDescent="0.3">
      <c r="A115" s="121" t="s">
        <v>335</v>
      </c>
      <c r="B115" s="76"/>
      <c r="C115" s="132">
        <f>C100+C93+C86+C79+C72+C65+C58+C51+C44+C37+C30+C23+C16+C9</f>
        <v>0</v>
      </c>
      <c r="D115" s="81">
        <v>0</v>
      </c>
      <c r="E115" s="88">
        <f>C115*D115</f>
        <v>0</v>
      </c>
      <c r="F115" s="3"/>
    </row>
    <row r="116" spans="1:6" x14ac:dyDescent="0.3">
      <c r="A116" s="121" t="s">
        <v>244</v>
      </c>
      <c r="B116" s="76"/>
      <c r="C116" s="78">
        <v>0</v>
      </c>
      <c r="D116" s="81">
        <v>0</v>
      </c>
      <c r="E116" s="88">
        <f t="shared" si="10"/>
        <v>0</v>
      </c>
      <c r="F116" s="3"/>
    </row>
    <row r="117" spans="1:6" x14ac:dyDescent="0.3">
      <c r="A117" s="121" t="s">
        <v>36</v>
      </c>
      <c r="B117" s="76"/>
      <c r="C117" s="78">
        <v>0</v>
      </c>
      <c r="D117" s="81">
        <v>0</v>
      </c>
      <c r="E117" s="88">
        <f t="shared" si="10"/>
        <v>0</v>
      </c>
      <c r="F117" s="3"/>
    </row>
    <row r="118" spans="1:6" x14ac:dyDescent="0.3">
      <c r="A118" s="122" t="s">
        <v>334</v>
      </c>
      <c r="B118" s="72"/>
      <c r="C118" s="78">
        <v>0</v>
      </c>
      <c r="D118" s="81">
        <v>0</v>
      </c>
      <c r="E118" s="88">
        <f t="shared" si="10"/>
        <v>0</v>
      </c>
      <c r="F118" s="3"/>
    </row>
    <row r="119" spans="1:6" x14ac:dyDescent="0.3">
      <c r="A119" s="121" t="s">
        <v>246</v>
      </c>
      <c r="B119" s="76"/>
      <c r="C119" s="78">
        <v>0</v>
      </c>
      <c r="D119" s="81">
        <v>0</v>
      </c>
      <c r="E119" s="88">
        <f t="shared" si="10"/>
        <v>0</v>
      </c>
      <c r="F119" s="3"/>
    </row>
    <row r="120" spans="1:6" x14ac:dyDescent="0.3">
      <c r="A120" s="121" t="s">
        <v>247</v>
      </c>
      <c r="B120" s="76"/>
      <c r="C120" s="78">
        <v>0</v>
      </c>
      <c r="D120" s="81">
        <v>0</v>
      </c>
      <c r="E120" s="88">
        <f t="shared" si="10"/>
        <v>0</v>
      </c>
      <c r="F120" s="3"/>
    </row>
    <row r="121" spans="1:6" x14ac:dyDescent="0.3">
      <c r="A121" s="121" t="s">
        <v>248</v>
      </c>
      <c r="B121" s="76"/>
      <c r="C121" s="78">
        <v>0</v>
      </c>
      <c r="D121" s="81">
        <v>0</v>
      </c>
      <c r="E121" s="88">
        <f t="shared" si="10"/>
        <v>0</v>
      </c>
      <c r="F121" s="3"/>
    </row>
    <row r="122" spans="1:6" x14ac:dyDescent="0.3">
      <c r="A122" s="121" t="s">
        <v>249</v>
      </c>
      <c r="B122" s="76"/>
      <c r="C122" s="78">
        <v>0</v>
      </c>
      <c r="D122" s="81">
        <v>0</v>
      </c>
      <c r="E122" s="88">
        <f t="shared" si="10"/>
        <v>0</v>
      </c>
      <c r="F122" s="3"/>
    </row>
    <row r="123" spans="1:6" x14ac:dyDescent="0.3">
      <c r="A123" s="116" t="s">
        <v>305</v>
      </c>
      <c r="B123" s="117"/>
      <c r="C123" s="118"/>
      <c r="D123" s="114"/>
      <c r="E123" s="115"/>
      <c r="F123" s="3"/>
    </row>
    <row r="124" spans="1:6" x14ac:dyDescent="0.3">
      <c r="A124" s="119" t="s">
        <v>325</v>
      </c>
      <c r="B124" s="119" t="s">
        <v>324</v>
      </c>
      <c r="C124" s="111"/>
      <c r="D124" s="112"/>
      <c r="E124" s="113"/>
      <c r="F124" s="3"/>
    </row>
    <row r="125" spans="1:6" x14ac:dyDescent="0.3">
      <c r="A125" s="120"/>
      <c r="B125" s="120"/>
      <c r="C125" s="78">
        <v>0</v>
      </c>
      <c r="D125" s="81">
        <v>0</v>
      </c>
      <c r="E125" s="88">
        <f t="shared" si="10"/>
        <v>0</v>
      </c>
      <c r="F125" s="3"/>
    </row>
    <row r="126" spans="1:6" x14ac:dyDescent="0.3">
      <c r="A126" s="120"/>
      <c r="B126" s="120"/>
      <c r="C126" s="78">
        <v>0</v>
      </c>
      <c r="D126" s="81">
        <v>0</v>
      </c>
      <c r="E126" s="88">
        <f t="shared" si="10"/>
        <v>0</v>
      </c>
      <c r="F126" s="3"/>
    </row>
    <row r="127" spans="1:6" x14ac:dyDescent="0.3">
      <c r="A127" s="120"/>
      <c r="B127" s="120"/>
      <c r="C127" s="78">
        <v>0</v>
      </c>
      <c r="D127" s="81">
        <v>0</v>
      </c>
      <c r="E127" s="88">
        <f t="shared" si="10"/>
        <v>0</v>
      </c>
      <c r="F127" s="3"/>
    </row>
    <row r="128" spans="1:6" x14ac:dyDescent="0.3">
      <c r="A128" s="120"/>
      <c r="B128" s="120"/>
      <c r="C128" s="78">
        <v>0</v>
      </c>
      <c r="D128" s="81">
        <v>0</v>
      </c>
      <c r="E128" s="88">
        <f t="shared" si="10"/>
        <v>0</v>
      </c>
      <c r="F128" s="3"/>
    </row>
    <row r="129" spans="1:6" ht="40.200000000000003" x14ac:dyDescent="0.3">
      <c r="A129" s="3"/>
      <c r="B129" s="72"/>
      <c r="C129" s="64"/>
      <c r="D129" s="91" t="s">
        <v>3</v>
      </c>
      <c r="E129" s="89">
        <f>SUM(E113:E128)</f>
        <v>0</v>
      </c>
      <c r="F129" s="90" t="s">
        <v>338</v>
      </c>
    </row>
    <row r="130" spans="1:6" x14ac:dyDescent="0.3">
      <c r="A130" s="3"/>
      <c r="B130" s="72"/>
      <c r="C130" s="64"/>
      <c r="D130" s="57"/>
      <c r="E130" s="59"/>
      <c r="F130" s="59"/>
    </row>
    <row r="131" spans="1:6" x14ac:dyDescent="0.3">
      <c r="A131" s="103" t="s">
        <v>307</v>
      </c>
      <c r="B131" s="104"/>
      <c r="C131" s="105" t="s">
        <v>309</v>
      </c>
      <c r="D131" s="57"/>
      <c r="E131" s="59"/>
      <c r="F131" s="59"/>
    </row>
    <row r="132" spans="1:6" ht="20.399999999999999" customHeight="1" x14ac:dyDescent="0.3">
      <c r="A132" s="92" t="s">
        <v>326</v>
      </c>
      <c r="B132" s="93"/>
      <c r="C132" s="8">
        <v>0</v>
      </c>
      <c r="D132" s="59"/>
      <c r="E132" s="58"/>
      <c r="F132" s="59"/>
    </row>
    <row r="133" spans="1:6" x14ac:dyDescent="0.3">
      <c r="A133" s="106" t="s">
        <v>327</v>
      </c>
      <c r="B133" s="94"/>
      <c r="C133" s="85">
        <f>C132</f>
        <v>0</v>
      </c>
      <c r="D133" s="57"/>
      <c r="E133" s="58"/>
      <c r="F133" s="59"/>
    </row>
    <row r="134" spans="1:6" x14ac:dyDescent="0.3">
      <c r="A134" s="109" t="s">
        <v>339</v>
      </c>
      <c r="B134" s="110"/>
      <c r="C134" s="64"/>
      <c r="D134" s="57"/>
      <c r="E134" s="58"/>
      <c r="F134" s="59"/>
    </row>
    <row r="135" spans="1:6" x14ac:dyDescent="0.3">
      <c r="A135" s="144"/>
      <c r="B135" s="145"/>
      <c r="C135" s="64"/>
      <c r="D135" s="57"/>
      <c r="E135" s="58"/>
      <c r="F135" s="59"/>
    </row>
    <row r="136" spans="1:6" x14ac:dyDescent="0.3">
      <c r="A136" s="144"/>
      <c r="B136" s="145"/>
      <c r="C136" s="64"/>
      <c r="D136" s="57"/>
      <c r="E136" s="58"/>
      <c r="F136" s="59"/>
    </row>
    <row r="137" spans="1:6" x14ac:dyDescent="0.3">
      <c r="A137" s="144"/>
      <c r="B137" s="145"/>
      <c r="C137" s="64"/>
      <c r="D137" s="3"/>
      <c r="E137" s="3"/>
      <c r="F137" s="3"/>
    </row>
    <row r="138" spans="1:6" x14ac:dyDescent="0.3">
      <c r="A138" s="148"/>
      <c r="B138" s="149"/>
      <c r="C138" s="64"/>
      <c r="D138" s="3"/>
      <c r="E138" s="3"/>
      <c r="F138" s="3"/>
    </row>
    <row r="139" spans="1:6" x14ac:dyDescent="0.3">
      <c r="A139" s="107" t="s">
        <v>308</v>
      </c>
      <c r="B139" s="108"/>
      <c r="C139" s="64"/>
      <c r="D139" s="3"/>
      <c r="E139" s="3"/>
      <c r="F139" s="3"/>
    </row>
    <row r="140" spans="1:6" x14ac:dyDescent="0.3">
      <c r="A140" s="144"/>
      <c r="B140" s="145"/>
      <c r="C140" s="64"/>
      <c r="D140" s="3"/>
      <c r="E140" s="3"/>
      <c r="F140" s="3"/>
    </row>
    <row r="141" spans="1:6" x14ac:dyDescent="0.3">
      <c r="A141" s="144"/>
      <c r="B141" s="145"/>
      <c r="C141" s="64"/>
      <c r="D141" s="3"/>
      <c r="E141" s="3"/>
      <c r="F141" s="3"/>
    </row>
    <row r="142" spans="1:6" x14ac:dyDescent="0.3">
      <c r="A142" s="144"/>
      <c r="B142" s="145"/>
      <c r="C142" s="64"/>
      <c r="D142" s="3"/>
      <c r="E142" s="3"/>
      <c r="F142" s="3"/>
    </row>
    <row r="143" spans="1:6" x14ac:dyDescent="0.3">
      <c r="A143" s="148"/>
      <c r="B143" s="149"/>
      <c r="C143" s="64"/>
      <c r="D143" s="3"/>
      <c r="E143" s="3"/>
      <c r="F143" s="3"/>
    </row>
    <row r="144" spans="1:6" x14ac:dyDescent="0.3">
      <c r="A144" s="3"/>
      <c r="B144" s="3"/>
      <c r="C144" s="64"/>
      <c r="D144" s="3"/>
      <c r="E144" s="3"/>
      <c r="F144" s="3"/>
    </row>
    <row r="145" spans="1:6" ht="18" customHeight="1" x14ac:dyDescent="0.3">
      <c r="A145" s="150" t="s">
        <v>328</v>
      </c>
      <c r="B145" s="151"/>
      <c r="C145" s="151"/>
      <c r="D145" s="152"/>
      <c r="E145" s="123">
        <f>C133+E107</f>
        <v>0</v>
      </c>
      <c r="F145" s="95"/>
    </row>
    <row r="146" spans="1:6" x14ac:dyDescent="0.3">
      <c r="A146" s="3"/>
      <c r="B146" s="72"/>
      <c r="C146" s="64"/>
      <c r="D146" s="3"/>
      <c r="E146" s="3"/>
      <c r="F146" s="3"/>
    </row>
    <row r="147" spans="1:6" x14ac:dyDescent="0.3">
      <c r="A147" s="7" t="s">
        <v>304</v>
      </c>
      <c r="B147" s="153"/>
      <c r="C147" s="154"/>
      <c r="D147" s="12"/>
      <c r="E147" s="12"/>
      <c r="F147" s="12"/>
    </row>
    <row r="148" spans="1:6" x14ac:dyDescent="0.3">
      <c r="A148" s="7" t="s">
        <v>0</v>
      </c>
      <c r="B148" s="153"/>
      <c r="C148" s="154"/>
      <c r="D148" s="12"/>
      <c r="E148" s="12"/>
      <c r="F148" s="12"/>
    </row>
    <row r="149" spans="1:6" ht="57" customHeight="1" x14ac:dyDescent="0.3">
      <c r="A149" s="7" t="s">
        <v>1</v>
      </c>
      <c r="B149" s="153"/>
      <c r="C149" s="154"/>
      <c r="D149" s="12"/>
      <c r="E149" s="12"/>
      <c r="F149" s="12"/>
    </row>
    <row r="150" spans="1:6" x14ac:dyDescent="0.3">
      <c r="A150" s="7" t="s">
        <v>2</v>
      </c>
      <c r="B150" s="146"/>
      <c r="C150" s="147"/>
      <c r="D150" s="12"/>
      <c r="E150" s="12"/>
      <c r="F150" s="12"/>
    </row>
  </sheetData>
  <mergeCells count="14">
    <mergeCell ref="A110:E110"/>
    <mergeCell ref="A135:B135"/>
    <mergeCell ref="A136:B136"/>
    <mergeCell ref="A137:B137"/>
    <mergeCell ref="B150:C150"/>
    <mergeCell ref="A140:B140"/>
    <mergeCell ref="A141:B141"/>
    <mergeCell ref="A142:B142"/>
    <mergeCell ref="A143:B143"/>
    <mergeCell ref="A145:D145"/>
    <mergeCell ref="B147:C147"/>
    <mergeCell ref="B148:C148"/>
    <mergeCell ref="B149:C149"/>
    <mergeCell ref="A138:B138"/>
  </mergeCells>
  <pageMargins left="0.7" right="0.7" top="0.75" bottom="0.75" header="0.3" footer="0.3"/>
  <pageSetup paperSize="9" scale="31" orientation="portrait" r:id="rId1"/>
  <rowBreaks count="2" manualBreakCount="2">
    <brk id="62" max="44" man="1"/>
    <brk id="109" max="4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EB3462AF-B7CF-4A8D-AFFA-B84FAE0C56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823C72-272C-4B02-B3ED-A7C84A93F3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DB0FB1-DAAD-495D-BF17-A842FDD84B21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fbb8f67-df5f-4cd6-87ad-58421eb0b4ef"/>
    <ds:schemaRef ds:uri="http://purl.org/dc/elements/1.1/"/>
    <ds:schemaRef ds:uri="http://schemas.microsoft.com/office/2006/metadata/properties"/>
    <ds:schemaRef ds:uri="http://schemas.microsoft.com/office/2006/documentManagement/types"/>
    <ds:schemaRef ds:uri="6786aaf3-4e48-40cb-b4ea-f4e5f8b150e5"/>
    <ds:schemaRef ds:uri="http://www.w3.org/XML/1998/namespace"/>
    <ds:schemaRef ds:uri="5d807127-6dfe-4777-9fc9-8a2ccfc388c3"/>
    <ds:schemaRef ds:uri="46c995e6-7f53-48aa-a5ad-a9d38912b4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Demarcatielijst</vt:lpstr>
      <vt:lpstr>Calculatieblad D&amp;B</vt:lpstr>
      <vt:lpstr>'Calculatieblad D&amp;B'!Afdrukbereik</vt:lpstr>
      <vt:lpstr>Demarcatielijst!Afdrukbereik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</dc:creator>
  <cp:lastModifiedBy>Willem Maassen van den Brink | Inkada Inkoop &amp; Advies</cp:lastModifiedBy>
  <cp:lastPrinted>2018-01-12T09:29:58Z</cp:lastPrinted>
  <dcterms:created xsi:type="dcterms:W3CDTF">2010-11-09T10:42:38Z</dcterms:created>
  <dcterms:modified xsi:type="dcterms:W3CDTF">2023-12-08T15:26:25Z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