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mereorbv.sharepoint.com/sites/prj-Unicozhrmsysteem/Gedeelde documenten/01. Uitnodiging tot Inschrijving/"/>
    </mc:Choice>
  </mc:AlternateContent>
  <xr:revisionPtr revIDLastSave="457" documentId="8_{028FBE5A-ABD8-4B75-86FF-721989619B7C}" xr6:coauthVersionLast="47" xr6:coauthVersionMax="47" xr10:uidLastSave="{B86A48AB-3150-4317-AD2E-178812D44154}"/>
  <bookViews>
    <workbookView xWindow="-110" yWindow="-110" windowWidth="38620" windowHeight="21100" activeTab="1" xr2:uid="{00000000-000D-0000-FFFF-FFFF00000000}"/>
  </bookViews>
  <sheets>
    <sheet name="Handleiding" sheetId="1" r:id="rId1"/>
    <sheet name="Prijswe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9" i="2" l="1"/>
  <c r="E19" i="2" s="1"/>
  <c r="E27" i="2"/>
  <c r="C25" i="2"/>
  <c r="E25" i="2" s="1"/>
  <c r="C24" i="2"/>
  <c r="C28" i="2"/>
  <c r="E28" i="2" s="1"/>
  <c r="C27" i="2"/>
  <c r="C26" i="2"/>
  <c r="E26" i="2" s="1"/>
  <c r="E24" i="2" l="1"/>
  <c r="R25" i="2"/>
  <c r="N25" i="2"/>
  <c r="J25" i="2"/>
  <c r="F25" i="2"/>
  <c r="T36" i="2"/>
  <c r="T34" i="2"/>
  <c r="T32" i="2"/>
  <c r="T29" i="2"/>
  <c r="T22" i="2"/>
  <c r="C20" i="2"/>
  <c r="C21" i="2"/>
  <c r="S25" i="2"/>
  <c r="R28" i="2"/>
  <c r="B14" i="2"/>
  <c r="T31" i="2"/>
  <c r="S21" i="2" l="1"/>
  <c r="O21" i="2"/>
  <c r="K21" i="2"/>
  <c r="G21" i="2"/>
  <c r="R21" i="2"/>
  <c r="N21" i="2"/>
  <c r="J21" i="2"/>
  <c r="F21" i="2"/>
  <c r="Q21" i="2"/>
  <c r="M21" i="2"/>
  <c r="I21" i="2"/>
  <c r="E21" i="2"/>
  <c r="P21" i="2"/>
  <c r="L21" i="2"/>
  <c r="H21" i="2"/>
  <c r="P20" i="2"/>
  <c r="L20" i="2"/>
  <c r="H20" i="2"/>
  <c r="E20" i="2"/>
  <c r="S20" i="2"/>
  <c r="O20" i="2"/>
  <c r="K20" i="2"/>
  <c r="G20" i="2"/>
  <c r="R20" i="2"/>
  <c r="N20" i="2"/>
  <c r="J20" i="2"/>
  <c r="F20" i="2"/>
  <c r="Q20" i="2"/>
  <c r="M20" i="2"/>
  <c r="I20" i="2"/>
  <c r="R19" i="2"/>
  <c r="N19" i="2"/>
  <c r="J19" i="2"/>
  <c r="F19" i="2"/>
  <c r="Q19" i="2"/>
  <c r="M19" i="2"/>
  <c r="I19" i="2"/>
  <c r="P19" i="2"/>
  <c r="L19" i="2"/>
  <c r="H19" i="2"/>
  <c r="S19" i="2"/>
  <c r="O19" i="2"/>
  <c r="K19" i="2"/>
  <c r="G19" i="2"/>
  <c r="G28" i="2"/>
  <c r="K28" i="2"/>
  <c r="O28" i="2"/>
  <c r="S28" i="2"/>
  <c r="H28" i="2"/>
  <c r="L28" i="2"/>
  <c r="P28" i="2"/>
  <c r="I28" i="2"/>
  <c r="M28" i="2"/>
  <c r="Q28" i="2"/>
  <c r="F28" i="2"/>
  <c r="J28" i="2"/>
  <c r="N28" i="2"/>
  <c r="H25" i="2"/>
  <c r="L25" i="2"/>
  <c r="P25" i="2"/>
  <c r="I25" i="2"/>
  <c r="M25" i="2"/>
  <c r="Q25" i="2"/>
  <c r="G25" i="2"/>
  <c r="K25" i="2"/>
  <c r="O25" i="2"/>
  <c r="T28" i="2" l="1"/>
  <c r="Q27" i="2"/>
  <c r="M27" i="2"/>
  <c r="I27" i="2"/>
  <c r="P27" i="2"/>
  <c r="L27" i="2"/>
  <c r="H27" i="2"/>
  <c r="S27" i="2"/>
  <c r="O27" i="2"/>
  <c r="K27" i="2"/>
  <c r="G27" i="2"/>
  <c r="R27" i="2"/>
  <c r="N27" i="2"/>
  <c r="J27" i="2"/>
  <c r="F27" i="2"/>
  <c r="P26" i="2"/>
  <c r="L26" i="2"/>
  <c r="H26" i="2"/>
  <c r="S26" i="2"/>
  <c r="O26" i="2"/>
  <c r="K26" i="2"/>
  <c r="G26" i="2"/>
  <c r="R26" i="2"/>
  <c r="N26" i="2"/>
  <c r="J26" i="2"/>
  <c r="F26" i="2"/>
  <c r="Q26" i="2"/>
  <c r="M26" i="2"/>
  <c r="I26" i="2"/>
  <c r="Q24" i="2"/>
  <c r="M24" i="2"/>
  <c r="I24" i="2"/>
  <c r="S24" i="2"/>
  <c r="K24" i="2"/>
  <c r="N24" i="2"/>
  <c r="F24" i="2"/>
  <c r="P24" i="2"/>
  <c r="L24" i="2"/>
  <c r="H24" i="2"/>
  <c r="O24" i="2"/>
  <c r="G24" i="2"/>
  <c r="R24" i="2"/>
  <c r="J24" i="2"/>
  <c r="T25" i="2"/>
  <c r="T21" i="2"/>
  <c r="T20" i="2"/>
  <c r="T19" i="2"/>
  <c r="T26" i="2" l="1"/>
  <c r="T27" i="2"/>
  <c r="T24" i="2"/>
  <c r="T37" i="2" l="1"/>
</calcChain>
</file>

<file path=xl/sharedStrings.xml><?xml version="1.0" encoding="utf-8"?>
<sst xmlns="http://schemas.openxmlformats.org/spreadsheetml/2006/main" count="108" uniqueCount="54">
  <si>
    <t>Annex III Prijzenblad</t>
  </si>
  <si>
    <t>Algemeen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</si>
  <si>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</si>
  <si>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</si>
  <si>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</si>
  <si>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</si>
  <si>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Prijzen</t>
  </si>
  <si>
    <t>5. Strategisch inschrijven is toegestaan.</t>
  </si>
  <si>
    <t>Parameters t.b.v. berekeningen</t>
  </si>
  <si>
    <t xml:space="preserve"> </t>
  </si>
  <si>
    <t>Subtotaal</t>
  </si>
  <si>
    <t>X</t>
  </si>
  <si>
    <t>6. Het indienen van 0-prijzen is toegestaan op subonderdelen van de prijswens.</t>
  </si>
  <si>
    <t xml:space="preserve">  </t>
  </si>
  <si>
    <t>Aantal loonjournaalposten</t>
  </si>
  <si>
    <t>aantal</t>
  </si>
  <si>
    <t>Geautomatiseerd informatiesysteem</t>
  </si>
  <si>
    <t>7. Het indienen van negatieve prijzen is op straffe van uitsluiting niet toegestaan.</t>
  </si>
  <si>
    <t>Totaal aantal dienstverhoudingen</t>
  </si>
  <si>
    <t>Dienstverhouding: medewerkers die een licentie gebruiken</t>
  </si>
  <si>
    <t>Dienstverhouding: HR specialisten die een licentie gebruiken</t>
  </si>
  <si>
    <t>Dienstverhouding: HR medewerkers die een licentie gebruiken</t>
  </si>
  <si>
    <t>Prijswens: Total Cost of Ownership (TCO):</t>
  </si>
  <si>
    <t>Inschrijfprijs</t>
  </si>
  <si>
    <t>* Inschrijver vermeldt haar in rekening te brengen BTW percentage  (en waar nodig onderverdeeld in verschillende BTW-tarieven).</t>
  </si>
  <si>
    <t>Dienstverhoudingen: medewerkers die een licentie gebruiken</t>
  </si>
  <si>
    <t>* Inschrijver biedt een specificatie van haar ingediende prijzen/tarieven</t>
  </si>
  <si>
    <t>Dienstverhouding: leidinggevenden die een licentie gebruiken</t>
  </si>
  <si>
    <t>F Systeem</t>
  </si>
  <si>
    <t>PSA-HRM systeem</t>
  </si>
  <si>
    <t>Jaarlijkse tarieven PSA-HRM systeem</t>
  </si>
  <si>
    <t>Jaarlijkse tarieven F systeem</t>
  </si>
  <si>
    <t xml:space="preserve">Dienstverhouding: personeel niet in loondienst incl. (g)mr leden : </t>
  </si>
  <si>
    <t>Dienstverhouding: IT specialisten die een licentie gebruiken</t>
  </si>
  <si>
    <t xml:space="preserve">Jaarlijkse inhuur: bouwen maatwerk 50 uren </t>
  </si>
  <si>
    <t>Overige jaarlijkse tarieven: n.e.g.</t>
  </si>
  <si>
    <t xml:space="preserve">Dienstverlening deel B geautomatiseerd informatiesysteem </t>
  </si>
  <si>
    <t>Extra diensten</t>
  </si>
  <si>
    <t>Extra kosten</t>
  </si>
  <si>
    <t>Extra jaarlijkse kosten; n.e.g.</t>
  </si>
  <si>
    <t>Deel B: eenmalige jaarkosten</t>
  </si>
  <si>
    <t>Deel B: eenmalige kosten in jaar 2024</t>
  </si>
  <si>
    <t>maand eenheids tarief</t>
  </si>
  <si>
    <t>12 + corr. periodes</t>
  </si>
  <si>
    <t>Administraties</t>
  </si>
  <si>
    <t>Licenties ; F specialisten</t>
  </si>
  <si>
    <t>Licenties : budgethouders</t>
  </si>
  <si>
    <t>Licentieprijs administraties</t>
  </si>
  <si>
    <t>Licentieprijs F specialisten</t>
  </si>
  <si>
    <t>Licentieprijs budgethouders</t>
  </si>
  <si>
    <t>eenheidsjaartarief</t>
  </si>
  <si>
    <t>Financiële mutaties(boekingsregels) (2022)</t>
  </si>
  <si>
    <r>
      <t xml:space="preserve">* De geel gearceerde cellen zijn vooringevuld met een </t>
    </r>
    <r>
      <rPr>
        <sz val="10"/>
        <color theme="1"/>
        <rFont val="Calibri"/>
        <family val="2"/>
      </rPr>
      <t xml:space="preserve">€ </t>
    </r>
    <r>
      <rPr>
        <sz val="11.5"/>
        <color theme="1"/>
        <rFont val="Calibri"/>
        <family val="2"/>
      </rPr>
      <t>1;</t>
    </r>
    <r>
      <rPr>
        <sz val="10"/>
        <color theme="1"/>
        <rFont val="Calibri"/>
        <family val="2"/>
        <scheme val="minor"/>
      </rPr>
      <t xml:space="preserve"> dit </t>
    </r>
    <r>
      <rPr>
        <sz val="10"/>
        <color theme="1"/>
        <rFont val="Calibri"/>
        <family val="2"/>
      </rPr>
      <t>moet u zonodig aanpassen.</t>
    </r>
  </si>
  <si>
    <t>* De implementatiekosten dienen vermeld te worden in de cellen D31 en D32;  inschrijver overlegt een uitgebreide specifactie.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</si>
</sst>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6" x14ac:knownFonts="1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10"/>
      <color theme="1"/>
      <name val="Calibri"/>
      <family val="2"/>
    </font>
    <font>
      <sz val="9"/>
      <color rgb="FFFF0000"/>
      <name val="Calibri"/>
      <family val="2"/>
      <scheme val="minor"/>
    </font>
    <font>
      <sz val="11.5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4ECF4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0" xfId="0" applyFill="1"/>
    <xf numFmtId="0" fontId="1" fillId="3" borderId="1" xfId="0" applyFont="1" applyFill="1" applyBorder="1"/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3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vertical="top" wrapText="1"/>
    </xf>
    <xf numFmtId="44" fontId="10" fillId="4" borderId="2" xfId="0" applyNumberFormat="1" applyFont="1" applyFill="1" applyBorder="1" applyProtection="1">
      <protection locked="0"/>
    </xf>
    <xf numFmtId="44" fontId="10" fillId="4" borderId="11" xfId="0" applyNumberFormat="1" applyFont="1" applyFill="1" applyBorder="1" applyProtection="1">
      <protection locked="0"/>
    </xf>
    <xf numFmtId="49" fontId="9" fillId="0" borderId="13" xfId="0" applyNumberFormat="1" applyFont="1" applyBorder="1" applyProtection="1"/>
    <xf numFmtId="0" fontId="9" fillId="0" borderId="14" xfId="0" applyFont="1" applyBorder="1" applyProtection="1"/>
    <xf numFmtId="44" fontId="10" fillId="0" borderId="14" xfId="0" applyNumberFormat="1" applyFont="1" applyBorder="1" applyProtection="1"/>
    <xf numFmtId="44" fontId="10" fillId="0" borderId="16" xfId="0" applyNumberFormat="1" applyFont="1" applyBorder="1" applyProtection="1"/>
    <xf numFmtId="44" fontId="9" fillId="0" borderId="1" xfId="0" applyNumberFormat="1" applyFont="1" applyBorder="1" applyProtection="1"/>
    <xf numFmtId="0" fontId="10" fillId="0" borderId="0" xfId="0" applyFont="1" applyProtection="1"/>
    <xf numFmtId="49" fontId="6" fillId="0" borderId="0" xfId="0" applyNumberFormat="1" applyFont="1" applyProtection="1"/>
    <xf numFmtId="0" fontId="6" fillId="0" borderId="0" xfId="0" applyFont="1" applyProtection="1"/>
    <xf numFmtId="44" fontId="6" fillId="0" borderId="0" xfId="0" applyNumberFormat="1" applyFont="1" applyProtection="1"/>
    <xf numFmtId="44" fontId="10" fillId="0" borderId="18" xfId="0" applyNumberFormat="1" applyFont="1" applyBorder="1" applyProtection="1"/>
    <xf numFmtId="49" fontId="11" fillId="0" borderId="12" xfId="0" applyNumberFormat="1" applyFont="1" applyBorder="1" applyProtection="1"/>
    <xf numFmtId="44" fontId="10" fillId="2" borderId="11" xfId="0" applyNumberFormat="1" applyFont="1" applyFill="1" applyBorder="1" applyAlignment="1" applyProtection="1">
      <alignment horizontal="center"/>
    </xf>
    <xf numFmtId="49" fontId="12" fillId="5" borderId="6" xfId="0" applyNumberFormat="1" applyFont="1" applyFill="1" applyBorder="1" applyProtection="1"/>
    <xf numFmtId="0" fontId="10" fillId="0" borderId="7" xfId="0" applyFont="1" applyBorder="1" applyProtection="1"/>
    <xf numFmtId="49" fontId="10" fillId="0" borderId="5" xfId="0" applyNumberFormat="1" applyFont="1" applyBorder="1" applyProtection="1"/>
    <xf numFmtId="44" fontId="10" fillId="2" borderId="2" xfId="0" applyNumberFormat="1" applyFont="1" applyFill="1" applyBorder="1" applyAlignment="1" applyProtection="1">
      <alignment horizontal="center"/>
    </xf>
    <xf numFmtId="44" fontId="10" fillId="2" borderId="15" xfId="0" applyNumberFormat="1" applyFont="1" applyFill="1" applyBorder="1" applyAlignment="1" applyProtection="1">
      <alignment horizontal="center"/>
    </xf>
    <xf numFmtId="0" fontId="10" fillId="5" borderId="7" xfId="0" applyFont="1" applyFill="1" applyBorder="1" applyAlignment="1" applyProtection="1">
      <alignment horizontal="center"/>
    </xf>
    <xf numFmtId="44" fontId="10" fillId="5" borderId="7" xfId="0" applyNumberFormat="1" applyFont="1" applyFill="1" applyBorder="1" applyProtection="1"/>
    <xf numFmtId="44" fontId="10" fillId="5" borderId="19" xfId="0" applyNumberFormat="1" applyFont="1" applyFill="1" applyBorder="1" applyProtection="1"/>
    <xf numFmtId="49" fontId="11" fillId="2" borderId="2" xfId="0" applyNumberFormat="1" applyFont="1" applyFill="1" applyBorder="1" applyAlignment="1" applyProtection="1">
      <alignment horizontal="left"/>
    </xf>
    <xf numFmtId="44" fontId="10" fillId="0" borderId="2" xfId="0" applyNumberFormat="1" applyFont="1" applyBorder="1" applyAlignment="1" applyProtection="1">
      <alignment horizontal="center"/>
    </xf>
    <xf numFmtId="44" fontId="10" fillId="0" borderId="2" xfId="0" applyNumberFormat="1" applyFont="1" applyBorder="1" applyProtection="1"/>
    <xf numFmtId="49" fontId="12" fillId="0" borderId="6" xfId="0" applyNumberFormat="1" applyFont="1" applyBorder="1" applyProtection="1"/>
    <xf numFmtId="0" fontId="12" fillId="0" borderId="7" xfId="0" applyFont="1" applyBorder="1" applyProtection="1"/>
    <xf numFmtId="0" fontId="10" fillId="0" borderId="7" xfId="0" applyFont="1" applyBorder="1" applyProtection="1"/>
    <xf numFmtId="0" fontId="10" fillId="0" borderId="22" xfId="0" applyFont="1" applyBorder="1" applyProtection="1"/>
    <xf numFmtId="0" fontId="10" fillId="0" borderId="17" xfId="0" applyFont="1" applyBorder="1" applyProtection="1"/>
    <xf numFmtId="49" fontId="8" fillId="0" borderId="9" xfId="0" applyNumberFormat="1" applyFont="1" applyBorder="1" applyAlignment="1" applyProtection="1">
      <alignment vertical="center" shrinkToFit="1"/>
    </xf>
    <xf numFmtId="0" fontId="8" fillId="0" borderId="10" xfId="0" applyFont="1" applyBorder="1" applyAlignment="1" applyProtection="1">
      <alignment vertical="center" shrinkToFit="1"/>
    </xf>
    <xf numFmtId="0" fontId="8" fillId="0" borderId="0" xfId="0" applyFont="1" applyAlignment="1" applyProtection="1">
      <alignment vertical="center" shrinkToFit="1"/>
    </xf>
    <xf numFmtId="0" fontId="7" fillId="0" borderId="0" xfId="0" applyFont="1" applyProtection="1"/>
    <xf numFmtId="49" fontId="9" fillId="5" borderId="8" xfId="0" applyNumberFormat="1" applyFont="1" applyFill="1" applyBorder="1" applyProtection="1"/>
    <xf numFmtId="0" fontId="10" fillId="5" borderId="8" xfId="0" applyFont="1" applyFill="1" applyBorder="1" applyAlignment="1" applyProtection="1">
      <alignment horizontal="center"/>
    </xf>
    <xf numFmtId="0" fontId="10" fillId="5" borderId="0" xfId="0" applyFont="1" applyFill="1" applyAlignment="1" applyProtection="1">
      <alignment horizontal="center"/>
    </xf>
    <xf numFmtId="0" fontId="10" fillId="2" borderId="0" xfId="0" applyFont="1" applyFill="1" applyProtection="1"/>
    <xf numFmtId="0" fontId="14" fillId="2" borderId="2" xfId="0" applyFont="1" applyFill="1" applyBorder="1" applyProtection="1"/>
    <xf numFmtId="3" fontId="11" fillId="2" borderId="2" xfId="0" applyNumberFormat="1" applyFont="1" applyFill="1" applyBorder="1" applyProtection="1"/>
    <xf numFmtId="3" fontId="11" fillId="2" borderId="2" xfId="0" applyNumberFormat="1" applyFont="1" applyFill="1" applyBorder="1" applyAlignment="1" applyProtection="1">
      <alignment horizontal="right"/>
    </xf>
    <xf numFmtId="0" fontId="10" fillId="2" borderId="2" xfId="0" applyFont="1" applyFill="1" applyBorder="1" applyProtection="1"/>
    <xf numFmtId="49" fontId="9" fillId="0" borderId="3" xfId="0" applyNumberFormat="1" applyFont="1" applyBorder="1" applyProtection="1"/>
    <xf numFmtId="0" fontId="9" fillId="0" borderId="4" xfId="0" applyFont="1" applyBorder="1" applyAlignment="1" applyProtection="1">
      <alignment horizontal="center" wrapText="1"/>
    </xf>
    <xf numFmtId="0" fontId="9" fillId="0" borderId="4" xfId="0" applyFont="1" applyBorder="1" applyAlignment="1" applyProtection="1">
      <alignment horizontal="center"/>
    </xf>
    <xf numFmtId="0" fontId="9" fillId="0" borderId="20" xfId="0" applyFont="1" applyBorder="1" applyAlignment="1" applyProtection="1">
      <alignment horizontal="center"/>
    </xf>
    <xf numFmtId="0" fontId="9" fillId="0" borderId="1" xfId="0" applyFont="1" applyBorder="1" applyAlignment="1" applyProtection="1">
      <alignment horizontal="center"/>
    </xf>
    <xf numFmtId="0" fontId="9" fillId="5" borderId="7" xfId="0" applyFont="1" applyFill="1" applyBorder="1" applyAlignment="1" applyProtection="1">
      <alignment wrapText="1"/>
    </xf>
    <xf numFmtId="0" fontId="9" fillId="5" borderId="7" xfId="0" applyFont="1" applyFill="1" applyBorder="1" applyAlignment="1" applyProtection="1">
      <alignment horizontal="center"/>
    </xf>
    <xf numFmtId="0" fontId="9" fillId="5" borderId="21" xfId="0" applyFont="1" applyFill="1" applyBorder="1" applyProtection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4EC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zoomScale="115" zoomScaleNormal="115" zoomScalePageLayoutView="85" workbookViewId="0">
      <selection activeCell="A20" sqref="A20"/>
    </sheetView>
  </sheetViews>
  <sheetFormatPr defaultColWidth="9" defaultRowHeight="14.5" x14ac:dyDescent="0.35"/>
  <cols>
    <col min="1" max="1" width="103.26953125" style="1" customWidth="1"/>
    <col min="2" max="16384" width="9" style="1"/>
  </cols>
  <sheetData>
    <row r="1" spans="1:1" ht="31.5" thickBot="1" x14ac:dyDescent="0.75">
      <c r="A1" s="2" t="s">
        <v>0</v>
      </c>
    </row>
    <row r="2" spans="1:1" s="4" customFormat="1" x14ac:dyDescent="0.35">
      <c r="A2" s="3" t="s">
        <v>1</v>
      </c>
    </row>
    <row r="3" spans="1:1" s="4" customFormat="1" ht="29" x14ac:dyDescent="0.35">
      <c r="A3" s="5" t="s">
        <v>2</v>
      </c>
    </row>
    <row r="4" spans="1:1" s="4" customFormat="1" ht="43.5" x14ac:dyDescent="0.35">
      <c r="A4" s="5" t="s">
        <v>3</v>
      </c>
    </row>
    <row r="5" spans="1:1" s="4" customFormat="1" ht="29" x14ac:dyDescent="0.35">
      <c r="A5" s="6" t="s">
        <v>4</v>
      </c>
    </row>
    <row r="6" spans="1:1" s="4" customFormat="1" x14ac:dyDescent="0.35">
      <c r="A6" s="7" t="s">
        <v>5</v>
      </c>
    </row>
    <row r="7" spans="1:1" s="4" customFormat="1" x14ac:dyDescent="0.35">
      <c r="A7" s="3" t="s">
        <v>6</v>
      </c>
    </row>
    <row r="8" spans="1:1" s="9" customFormat="1" x14ac:dyDescent="0.35">
      <c r="A8" s="8" t="s">
        <v>7</v>
      </c>
    </row>
    <row r="9" spans="1:1" s="9" customFormat="1" x14ac:dyDescent="0.35">
      <c r="A9" s="10" t="s">
        <v>12</v>
      </c>
    </row>
    <row r="10" spans="1:1" x14ac:dyDescent="0.35">
      <c r="A10" s="10" t="s">
        <v>17</v>
      </c>
    </row>
  </sheetData>
  <sheetProtection algorithmName="SHA-512" hashValue="jdNlCxCOMnRLoezQHuq3Ghk8X5CZpyh7rx0ws8GPO/dBZxUhhQkYX4EUn3LDLlp7XeVEYBaJ0NnWRztP90b8/g==" saltValue="h3j/YfyJ9UceSBKCWyO4J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2"/>
  <sheetViews>
    <sheetView showGridLines="0" tabSelected="1" zoomScale="115" zoomScaleNormal="115" workbookViewId="0">
      <selection activeCell="H19" sqref="H19"/>
    </sheetView>
  </sheetViews>
  <sheetFormatPr defaultColWidth="8.81640625" defaultRowHeight="13" x14ac:dyDescent="0.3"/>
  <cols>
    <col min="1" max="1" width="47.81640625" style="19" customWidth="1"/>
    <col min="2" max="3" width="15" style="20" customWidth="1"/>
    <col min="4" max="5" width="11" style="20" customWidth="1"/>
    <col min="6" max="7" width="10.81640625" style="20" customWidth="1"/>
    <col min="8" max="8" width="10.1796875" style="20" customWidth="1"/>
    <col min="9" max="19" width="10" style="20" bestFit="1" customWidth="1"/>
    <col min="20" max="20" width="13.453125" style="20" customWidth="1"/>
    <col min="21" max="21" width="9.54296875" style="20" customWidth="1"/>
    <col min="22" max="16384" width="8.81640625" style="20"/>
  </cols>
  <sheetData>
    <row r="1" spans="1:20" s="44" customFormat="1" ht="30" customHeight="1" thickBot="1" x14ac:dyDescent="0.4">
      <c r="A1" s="41" t="s">
        <v>22</v>
      </c>
      <c r="B1" s="42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0" s="48" customFormat="1" ht="15" customHeight="1" x14ac:dyDescent="0.3">
      <c r="A2" s="45" t="s">
        <v>8</v>
      </c>
      <c r="B2" s="46" t="s">
        <v>15</v>
      </c>
      <c r="C2" s="47"/>
    </row>
    <row r="3" spans="1:20" s="48" customFormat="1" ht="12" x14ac:dyDescent="0.3">
      <c r="A3" s="33" t="s">
        <v>28</v>
      </c>
      <c r="B3" s="49" t="s">
        <v>9</v>
      </c>
    </row>
    <row r="4" spans="1:20" s="48" customFormat="1" ht="12" x14ac:dyDescent="0.3">
      <c r="A4" s="33" t="s">
        <v>44</v>
      </c>
      <c r="B4" s="50">
        <v>1</v>
      </c>
    </row>
    <row r="5" spans="1:20" s="48" customFormat="1" ht="12" x14ac:dyDescent="0.3">
      <c r="A5" s="33" t="s">
        <v>45</v>
      </c>
      <c r="B5" s="50">
        <v>4</v>
      </c>
    </row>
    <row r="6" spans="1:20" s="48" customFormat="1" ht="12" x14ac:dyDescent="0.3">
      <c r="A6" s="33" t="s">
        <v>46</v>
      </c>
      <c r="B6" s="50">
        <v>80</v>
      </c>
    </row>
    <row r="7" spans="1:20" s="48" customFormat="1" ht="12" x14ac:dyDescent="0.3">
      <c r="A7" s="33" t="s">
        <v>51</v>
      </c>
      <c r="B7" s="51">
        <v>166000</v>
      </c>
    </row>
    <row r="8" spans="1:20" s="48" customFormat="1" ht="12" x14ac:dyDescent="0.3">
      <c r="A8" s="33" t="s">
        <v>29</v>
      </c>
      <c r="B8" s="50" t="s">
        <v>9</v>
      </c>
    </row>
    <row r="9" spans="1:20" s="48" customFormat="1" ht="12" x14ac:dyDescent="0.3">
      <c r="A9" s="33" t="s">
        <v>25</v>
      </c>
      <c r="B9" s="50">
        <v>1100</v>
      </c>
    </row>
    <row r="10" spans="1:20" s="48" customFormat="1" ht="12" x14ac:dyDescent="0.3">
      <c r="A10" s="33" t="s">
        <v>32</v>
      </c>
      <c r="B10" s="50">
        <v>100</v>
      </c>
    </row>
    <row r="11" spans="1:20" s="48" customFormat="1" ht="12" x14ac:dyDescent="0.3">
      <c r="A11" s="33" t="s">
        <v>27</v>
      </c>
      <c r="B11" s="50">
        <v>70</v>
      </c>
    </row>
    <row r="12" spans="1:20" s="48" customFormat="1" ht="12" x14ac:dyDescent="0.3">
      <c r="A12" s="33" t="s">
        <v>20</v>
      </c>
      <c r="B12" s="50">
        <v>9</v>
      </c>
    </row>
    <row r="13" spans="1:20" s="48" customFormat="1" ht="12" x14ac:dyDescent="0.3">
      <c r="A13" s="33" t="s">
        <v>33</v>
      </c>
      <c r="B13" s="50">
        <v>2</v>
      </c>
    </row>
    <row r="14" spans="1:20" s="48" customFormat="1" ht="12" x14ac:dyDescent="0.3">
      <c r="A14" s="33" t="s">
        <v>18</v>
      </c>
      <c r="B14" s="50">
        <f>SUM(B8:B13)</f>
        <v>1281</v>
      </c>
      <c r="D14" s="48" t="s">
        <v>9</v>
      </c>
    </row>
    <row r="15" spans="1:20" s="48" customFormat="1" ht="12.5" thickBot="1" x14ac:dyDescent="0.35">
      <c r="A15" s="33" t="s">
        <v>14</v>
      </c>
      <c r="B15" s="52" t="s">
        <v>43</v>
      </c>
      <c r="D15" s="48" t="s">
        <v>9</v>
      </c>
    </row>
    <row r="16" spans="1:20" s="18" customFormat="1" ht="26.25" customHeight="1" thickBot="1" x14ac:dyDescent="0.35">
      <c r="A16" s="53"/>
      <c r="B16" s="54" t="s">
        <v>42</v>
      </c>
      <c r="C16" s="54" t="s">
        <v>50</v>
      </c>
      <c r="D16" s="55">
        <v>2024</v>
      </c>
      <c r="E16" s="55">
        <v>2025</v>
      </c>
      <c r="F16" s="55">
        <v>2026</v>
      </c>
      <c r="G16" s="55">
        <v>2027</v>
      </c>
      <c r="H16" s="55">
        <v>2028</v>
      </c>
      <c r="I16" s="55">
        <v>2029</v>
      </c>
      <c r="J16" s="55">
        <v>2030</v>
      </c>
      <c r="K16" s="55">
        <v>2031</v>
      </c>
      <c r="L16" s="55">
        <v>2032</v>
      </c>
      <c r="M16" s="55">
        <v>2033</v>
      </c>
      <c r="N16" s="55">
        <v>2034</v>
      </c>
      <c r="O16" s="55">
        <v>2035</v>
      </c>
      <c r="P16" s="55">
        <v>2036</v>
      </c>
      <c r="Q16" s="55">
        <v>2037</v>
      </c>
      <c r="R16" s="56">
        <v>2038</v>
      </c>
      <c r="S16" s="56">
        <v>2039</v>
      </c>
      <c r="T16" s="57" t="s">
        <v>10</v>
      </c>
    </row>
    <row r="17" spans="1:20" s="18" customFormat="1" ht="15" customHeight="1" x14ac:dyDescent="0.3">
      <c r="A17" s="25" t="s">
        <v>16</v>
      </c>
      <c r="B17" s="58"/>
      <c r="C17" s="58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60"/>
    </row>
    <row r="18" spans="1:20" s="18" customFormat="1" ht="12" x14ac:dyDescent="0.3">
      <c r="A18" s="36" t="s">
        <v>31</v>
      </c>
      <c r="B18" s="37"/>
      <c r="C18" s="37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9"/>
      <c r="T18" s="40"/>
    </row>
    <row r="19" spans="1:20" s="18" customFormat="1" ht="12" x14ac:dyDescent="0.3">
      <c r="A19" s="33" t="s">
        <v>47</v>
      </c>
      <c r="B19" s="11">
        <v>1</v>
      </c>
      <c r="C19" s="35">
        <f>+$B$19*12</f>
        <v>12</v>
      </c>
      <c r="D19" s="34" t="s">
        <v>11</v>
      </c>
      <c r="E19" s="35">
        <f t="shared" ref="E19:S19" si="0">+$C19*$B4</f>
        <v>12</v>
      </c>
      <c r="F19" s="35">
        <f t="shared" si="0"/>
        <v>12</v>
      </c>
      <c r="G19" s="35">
        <f t="shared" si="0"/>
        <v>12</v>
      </c>
      <c r="H19" s="35">
        <f t="shared" si="0"/>
        <v>12</v>
      </c>
      <c r="I19" s="35">
        <f t="shared" si="0"/>
        <v>12</v>
      </c>
      <c r="J19" s="35">
        <f t="shared" si="0"/>
        <v>12</v>
      </c>
      <c r="K19" s="35">
        <f t="shared" si="0"/>
        <v>12</v>
      </c>
      <c r="L19" s="35">
        <f t="shared" si="0"/>
        <v>12</v>
      </c>
      <c r="M19" s="35">
        <f t="shared" si="0"/>
        <v>12</v>
      </c>
      <c r="N19" s="35">
        <f t="shared" si="0"/>
        <v>12</v>
      </c>
      <c r="O19" s="35">
        <f t="shared" si="0"/>
        <v>12</v>
      </c>
      <c r="P19" s="35">
        <f t="shared" si="0"/>
        <v>12</v>
      </c>
      <c r="Q19" s="35">
        <f t="shared" si="0"/>
        <v>12</v>
      </c>
      <c r="R19" s="35">
        <f t="shared" si="0"/>
        <v>12</v>
      </c>
      <c r="S19" s="35">
        <f t="shared" si="0"/>
        <v>12</v>
      </c>
      <c r="T19" s="22">
        <f>SUM(D19:S19)</f>
        <v>180</v>
      </c>
    </row>
    <row r="20" spans="1:20" s="18" customFormat="1" ht="12" x14ac:dyDescent="0.3">
      <c r="A20" s="33" t="s">
        <v>48</v>
      </c>
      <c r="B20" s="11">
        <v>1</v>
      </c>
      <c r="C20" s="35">
        <f>+$B$20*12</f>
        <v>12</v>
      </c>
      <c r="D20" s="34" t="s">
        <v>11</v>
      </c>
      <c r="E20" s="35">
        <f t="shared" ref="E20:S21" si="1">+$C20*$B5</f>
        <v>48</v>
      </c>
      <c r="F20" s="35">
        <f t="shared" si="1"/>
        <v>48</v>
      </c>
      <c r="G20" s="35">
        <f t="shared" si="1"/>
        <v>48</v>
      </c>
      <c r="H20" s="35">
        <f t="shared" si="1"/>
        <v>48</v>
      </c>
      <c r="I20" s="35">
        <f t="shared" si="1"/>
        <v>48</v>
      </c>
      <c r="J20" s="35">
        <f t="shared" si="1"/>
        <v>48</v>
      </c>
      <c r="K20" s="35">
        <f t="shared" si="1"/>
        <v>48</v>
      </c>
      <c r="L20" s="35">
        <f t="shared" si="1"/>
        <v>48</v>
      </c>
      <c r="M20" s="35">
        <f t="shared" si="1"/>
        <v>48</v>
      </c>
      <c r="N20" s="35">
        <f t="shared" si="1"/>
        <v>48</v>
      </c>
      <c r="O20" s="35">
        <f t="shared" si="1"/>
        <v>48</v>
      </c>
      <c r="P20" s="35">
        <f t="shared" si="1"/>
        <v>48</v>
      </c>
      <c r="Q20" s="35">
        <f t="shared" si="1"/>
        <v>48</v>
      </c>
      <c r="R20" s="35">
        <f t="shared" si="1"/>
        <v>48</v>
      </c>
      <c r="S20" s="35">
        <f t="shared" si="1"/>
        <v>48</v>
      </c>
      <c r="T20" s="22">
        <f t="shared" ref="T20:T21" si="2">SUM(D20:S20)</f>
        <v>720</v>
      </c>
    </row>
    <row r="21" spans="1:20" s="18" customFormat="1" ht="12" x14ac:dyDescent="0.3">
      <c r="A21" s="33" t="s">
        <v>49</v>
      </c>
      <c r="B21" s="11">
        <v>1</v>
      </c>
      <c r="C21" s="35">
        <f>+$B$21*12</f>
        <v>12</v>
      </c>
      <c r="D21" s="34" t="s">
        <v>11</v>
      </c>
      <c r="E21" s="35">
        <f t="shared" si="1"/>
        <v>960</v>
      </c>
      <c r="F21" s="35">
        <f t="shared" si="1"/>
        <v>960</v>
      </c>
      <c r="G21" s="35">
        <f t="shared" si="1"/>
        <v>960</v>
      </c>
      <c r="H21" s="35">
        <f t="shared" si="1"/>
        <v>960</v>
      </c>
      <c r="I21" s="35">
        <f t="shared" si="1"/>
        <v>960</v>
      </c>
      <c r="J21" s="35">
        <f t="shared" si="1"/>
        <v>960</v>
      </c>
      <c r="K21" s="35">
        <f t="shared" si="1"/>
        <v>960</v>
      </c>
      <c r="L21" s="35">
        <f t="shared" si="1"/>
        <v>960</v>
      </c>
      <c r="M21" s="35">
        <f t="shared" si="1"/>
        <v>960</v>
      </c>
      <c r="N21" s="35">
        <f t="shared" si="1"/>
        <v>960</v>
      </c>
      <c r="O21" s="35">
        <f t="shared" si="1"/>
        <v>960</v>
      </c>
      <c r="P21" s="35">
        <f t="shared" si="1"/>
        <v>960</v>
      </c>
      <c r="Q21" s="35">
        <f t="shared" si="1"/>
        <v>960</v>
      </c>
      <c r="R21" s="35">
        <f t="shared" si="1"/>
        <v>960</v>
      </c>
      <c r="S21" s="35">
        <f t="shared" si="1"/>
        <v>960</v>
      </c>
      <c r="T21" s="22">
        <f t="shared" si="2"/>
        <v>14400</v>
      </c>
    </row>
    <row r="22" spans="1:20" s="18" customFormat="1" ht="12" x14ac:dyDescent="0.3">
      <c r="A22" s="33" t="s">
        <v>35</v>
      </c>
      <c r="B22" s="35" t="s">
        <v>9</v>
      </c>
      <c r="C22" s="35" t="s">
        <v>9</v>
      </c>
      <c r="D22" s="34" t="s">
        <v>11</v>
      </c>
      <c r="E22" s="11">
        <v>1</v>
      </c>
      <c r="F22" s="11">
        <v>1</v>
      </c>
      <c r="G22" s="11">
        <v>1</v>
      </c>
      <c r="H22" s="11">
        <v>1</v>
      </c>
      <c r="I22" s="11">
        <v>1</v>
      </c>
      <c r="J22" s="11">
        <v>1</v>
      </c>
      <c r="K22" s="11">
        <v>1</v>
      </c>
      <c r="L22" s="11">
        <v>1</v>
      </c>
      <c r="M22" s="11">
        <v>1</v>
      </c>
      <c r="N22" s="11">
        <v>1</v>
      </c>
      <c r="O22" s="11">
        <v>1</v>
      </c>
      <c r="P22" s="11">
        <v>1</v>
      </c>
      <c r="Q22" s="11">
        <v>1</v>
      </c>
      <c r="R22" s="11">
        <v>1</v>
      </c>
      <c r="S22" s="11">
        <v>1</v>
      </c>
      <c r="T22" s="22">
        <f>SUM(D22:S22)</f>
        <v>15</v>
      </c>
    </row>
    <row r="23" spans="1:20" s="18" customFormat="1" ht="12" x14ac:dyDescent="0.3">
      <c r="A23" s="36" t="s">
        <v>30</v>
      </c>
      <c r="B23" s="37"/>
      <c r="C23" s="37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9"/>
      <c r="T23" s="40"/>
    </row>
    <row r="24" spans="1:20" s="18" customFormat="1" ht="12" x14ac:dyDescent="0.3">
      <c r="A24" s="33" t="s">
        <v>19</v>
      </c>
      <c r="B24" s="11">
        <v>1</v>
      </c>
      <c r="C24" s="35">
        <f>+$B$24*12</f>
        <v>12</v>
      </c>
      <c r="D24" s="34" t="s">
        <v>11</v>
      </c>
      <c r="E24" s="35">
        <f>+$C24*$B9</f>
        <v>13200</v>
      </c>
      <c r="F24" s="35">
        <f t="shared" ref="F24:S24" si="3">+$C24*$B9</f>
        <v>13200</v>
      </c>
      <c r="G24" s="35">
        <f t="shared" si="3"/>
        <v>13200</v>
      </c>
      <c r="H24" s="35">
        <f t="shared" si="3"/>
        <v>13200</v>
      </c>
      <c r="I24" s="35">
        <f t="shared" si="3"/>
        <v>13200</v>
      </c>
      <c r="J24" s="35">
        <f t="shared" si="3"/>
        <v>13200</v>
      </c>
      <c r="K24" s="35">
        <f t="shared" si="3"/>
        <v>13200</v>
      </c>
      <c r="L24" s="35">
        <f t="shared" si="3"/>
        <v>13200</v>
      </c>
      <c r="M24" s="35">
        <f t="shared" si="3"/>
        <v>13200</v>
      </c>
      <c r="N24" s="35">
        <f t="shared" si="3"/>
        <v>13200</v>
      </c>
      <c r="O24" s="35">
        <f t="shared" si="3"/>
        <v>13200</v>
      </c>
      <c r="P24" s="35">
        <f t="shared" si="3"/>
        <v>13200</v>
      </c>
      <c r="Q24" s="35">
        <f t="shared" si="3"/>
        <v>13200</v>
      </c>
      <c r="R24" s="35">
        <f t="shared" si="3"/>
        <v>13200</v>
      </c>
      <c r="S24" s="35">
        <f t="shared" si="3"/>
        <v>13200</v>
      </c>
      <c r="T24" s="22">
        <f>SUM(D24:S24)</f>
        <v>198000</v>
      </c>
    </row>
    <row r="25" spans="1:20" s="18" customFormat="1" ht="12" x14ac:dyDescent="0.3">
      <c r="A25" s="33" t="s">
        <v>32</v>
      </c>
      <c r="B25" s="11">
        <v>2</v>
      </c>
      <c r="C25" s="35">
        <f>+$B$25*12</f>
        <v>24</v>
      </c>
      <c r="D25" s="34" t="s">
        <v>11</v>
      </c>
      <c r="E25" s="35">
        <f t="shared" ref="E25:E28" si="4">+$C25*$B10</f>
        <v>2400</v>
      </c>
      <c r="F25" s="35">
        <f t="shared" ref="F25:S25" si="5">+$C25*$B10</f>
        <v>2400</v>
      </c>
      <c r="G25" s="35">
        <f t="shared" si="5"/>
        <v>2400</v>
      </c>
      <c r="H25" s="35">
        <f t="shared" si="5"/>
        <v>2400</v>
      </c>
      <c r="I25" s="35">
        <f t="shared" si="5"/>
        <v>2400</v>
      </c>
      <c r="J25" s="35">
        <f t="shared" si="5"/>
        <v>2400</v>
      </c>
      <c r="K25" s="35">
        <f t="shared" si="5"/>
        <v>2400</v>
      </c>
      <c r="L25" s="35">
        <f t="shared" si="5"/>
        <v>2400</v>
      </c>
      <c r="M25" s="35">
        <f t="shared" si="5"/>
        <v>2400</v>
      </c>
      <c r="N25" s="35">
        <f t="shared" si="5"/>
        <v>2400</v>
      </c>
      <c r="O25" s="35">
        <f t="shared" si="5"/>
        <v>2400</v>
      </c>
      <c r="P25" s="35">
        <f t="shared" si="5"/>
        <v>2400</v>
      </c>
      <c r="Q25" s="35">
        <f t="shared" si="5"/>
        <v>2400</v>
      </c>
      <c r="R25" s="35">
        <f t="shared" si="5"/>
        <v>2400</v>
      </c>
      <c r="S25" s="35">
        <f t="shared" si="5"/>
        <v>2400</v>
      </c>
      <c r="T25" s="22">
        <f t="shared" ref="T25:T29" si="6">SUM(D25:S25)</f>
        <v>36000</v>
      </c>
    </row>
    <row r="26" spans="1:20" s="18" customFormat="1" ht="12" x14ac:dyDescent="0.3">
      <c r="A26" s="33" t="s">
        <v>27</v>
      </c>
      <c r="B26" s="11">
        <v>3</v>
      </c>
      <c r="C26" s="35">
        <f>+$B$26*12</f>
        <v>36</v>
      </c>
      <c r="D26" s="34" t="s">
        <v>11</v>
      </c>
      <c r="E26" s="35">
        <f t="shared" si="4"/>
        <v>2520</v>
      </c>
      <c r="F26" s="35">
        <f t="shared" ref="F26:S28" si="7">+$C26*$B11</f>
        <v>2520</v>
      </c>
      <c r="G26" s="35">
        <f t="shared" si="7"/>
        <v>2520</v>
      </c>
      <c r="H26" s="35">
        <f t="shared" si="7"/>
        <v>2520</v>
      </c>
      <c r="I26" s="35">
        <f t="shared" si="7"/>
        <v>2520</v>
      </c>
      <c r="J26" s="35">
        <f t="shared" si="7"/>
        <v>2520</v>
      </c>
      <c r="K26" s="35">
        <f t="shared" si="7"/>
        <v>2520</v>
      </c>
      <c r="L26" s="35">
        <f t="shared" si="7"/>
        <v>2520</v>
      </c>
      <c r="M26" s="35">
        <f t="shared" si="7"/>
        <v>2520</v>
      </c>
      <c r="N26" s="35">
        <f t="shared" si="7"/>
        <v>2520</v>
      </c>
      <c r="O26" s="35">
        <f t="shared" si="7"/>
        <v>2520</v>
      </c>
      <c r="P26" s="35">
        <f t="shared" si="7"/>
        <v>2520</v>
      </c>
      <c r="Q26" s="35">
        <f t="shared" si="7"/>
        <v>2520</v>
      </c>
      <c r="R26" s="35">
        <f t="shared" si="7"/>
        <v>2520</v>
      </c>
      <c r="S26" s="35">
        <f t="shared" si="7"/>
        <v>2520</v>
      </c>
      <c r="T26" s="22">
        <f t="shared" si="6"/>
        <v>37800</v>
      </c>
    </row>
    <row r="27" spans="1:20" s="18" customFormat="1" ht="12" x14ac:dyDescent="0.3">
      <c r="A27" s="33" t="s">
        <v>21</v>
      </c>
      <c r="B27" s="11">
        <v>4</v>
      </c>
      <c r="C27" s="35">
        <f>+$B$27*12</f>
        <v>48</v>
      </c>
      <c r="D27" s="34" t="s">
        <v>11</v>
      </c>
      <c r="E27" s="35">
        <f t="shared" si="4"/>
        <v>432</v>
      </c>
      <c r="F27" s="35">
        <f t="shared" si="7"/>
        <v>432</v>
      </c>
      <c r="G27" s="35">
        <f t="shared" si="7"/>
        <v>432</v>
      </c>
      <c r="H27" s="35">
        <f t="shared" si="7"/>
        <v>432</v>
      </c>
      <c r="I27" s="35">
        <f t="shared" si="7"/>
        <v>432</v>
      </c>
      <c r="J27" s="35">
        <f t="shared" si="7"/>
        <v>432</v>
      </c>
      <c r="K27" s="35">
        <f t="shared" si="7"/>
        <v>432</v>
      </c>
      <c r="L27" s="35">
        <f t="shared" si="7"/>
        <v>432</v>
      </c>
      <c r="M27" s="35">
        <f t="shared" si="7"/>
        <v>432</v>
      </c>
      <c r="N27" s="35">
        <f t="shared" si="7"/>
        <v>432</v>
      </c>
      <c r="O27" s="35">
        <f t="shared" si="7"/>
        <v>432</v>
      </c>
      <c r="P27" s="35">
        <f t="shared" si="7"/>
        <v>432</v>
      </c>
      <c r="Q27" s="35">
        <f t="shared" si="7"/>
        <v>432</v>
      </c>
      <c r="R27" s="35">
        <f t="shared" si="7"/>
        <v>432</v>
      </c>
      <c r="S27" s="35">
        <f t="shared" si="7"/>
        <v>432</v>
      </c>
      <c r="T27" s="22">
        <f t="shared" si="6"/>
        <v>6480</v>
      </c>
    </row>
    <row r="28" spans="1:20" s="18" customFormat="1" ht="12.5" thickBot="1" x14ac:dyDescent="0.35">
      <c r="A28" s="33" t="s">
        <v>33</v>
      </c>
      <c r="B28" s="11">
        <v>5</v>
      </c>
      <c r="C28" s="35">
        <f>+$B$28*12</f>
        <v>60</v>
      </c>
      <c r="D28" s="34" t="s">
        <v>11</v>
      </c>
      <c r="E28" s="35">
        <f t="shared" si="4"/>
        <v>120</v>
      </c>
      <c r="F28" s="35">
        <f t="shared" si="7"/>
        <v>120</v>
      </c>
      <c r="G28" s="35">
        <f t="shared" si="7"/>
        <v>120</v>
      </c>
      <c r="H28" s="35">
        <f t="shared" si="7"/>
        <v>120</v>
      </c>
      <c r="I28" s="35">
        <f t="shared" si="7"/>
        <v>120</v>
      </c>
      <c r="J28" s="35">
        <f t="shared" si="7"/>
        <v>120</v>
      </c>
      <c r="K28" s="35">
        <f t="shared" si="7"/>
        <v>120</v>
      </c>
      <c r="L28" s="35">
        <f t="shared" si="7"/>
        <v>120</v>
      </c>
      <c r="M28" s="35">
        <f t="shared" si="7"/>
        <v>120</v>
      </c>
      <c r="N28" s="35">
        <f t="shared" si="7"/>
        <v>120</v>
      </c>
      <c r="O28" s="35">
        <f t="shared" si="7"/>
        <v>120</v>
      </c>
      <c r="P28" s="35">
        <f t="shared" si="7"/>
        <v>120</v>
      </c>
      <c r="Q28" s="35">
        <f t="shared" si="7"/>
        <v>120</v>
      </c>
      <c r="R28" s="35">
        <f t="shared" si="7"/>
        <v>120</v>
      </c>
      <c r="S28" s="35">
        <f t="shared" si="7"/>
        <v>120</v>
      </c>
      <c r="T28" s="22">
        <f t="shared" si="6"/>
        <v>1800</v>
      </c>
    </row>
    <row r="29" spans="1:20" s="18" customFormat="1" ht="12.5" thickBot="1" x14ac:dyDescent="0.35">
      <c r="A29" s="33" t="s">
        <v>35</v>
      </c>
      <c r="B29" s="14"/>
      <c r="C29" s="14"/>
      <c r="D29" s="34" t="s">
        <v>11</v>
      </c>
      <c r="E29" s="11">
        <v>1</v>
      </c>
      <c r="F29" s="11">
        <v>1</v>
      </c>
      <c r="G29" s="11">
        <v>1</v>
      </c>
      <c r="H29" s="11">
        <v>1</v>
      </c>
      <c r="I29" s="11">
        <v>1</v>
      </c>
      <c r="J29" s="11">
        <v>1</v>
      </c>
      <c r="K29" s="11">
        <v>1</v>
      </c>
      <c r="L29" s="11">
        <v>1</v>
      </c>
      <c r="M29" s="11">
        <v>1</v>
      </c>
      <c r="N29" s="11">
        <v>1</v>
      </c>
      <c r="O29" s="11">
        <v>1</v>
      </c>
      <c r="P29" s="11">
        <v>1</v>
      </c>
      <c r="Q29" s="11">
        <v>1</v>
      </c>
      <c r="R29" s="11">
        <v>1</v>
      </c>
      <c r="S29" s="11">
        <v>1</v>
      </c>
      <c r="T29" s="22">
        <f t="shared" si="6"/>
        <v>15</v>
      </c>
    </row>
    <row r="30" spans="1:20" s="18" customFormat="1" ht="15.75" customHeight="1" x14ac:dyDescent="0.3">
      <c r="A30" s="25" t="s">
        <v>36</v>
      </c>
      <c r="B30" s="30" t="s">
        <v>9</v>
      </c>
      <c r="C30" s="30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2"/>
    </row>
    <row r="31" spans="1:20" s="18" customFormat="1" ht="12" x14ac:dyDescent="0.3">
      <c r="A31" s="27" t="s">
        <v>41</v>
      </c>
      <c r="B31" s="28" t="s">
        <v>11</v>
      </c>
      <c r="C31" s="28" t="s">
        <v>11</v>
      </c>
      <c r="D31" s="11">
        <v>1</v>
      </c>
      <c r="E31" s="28" t="s">
        <v>11</v>
      </c>
      <c r="F31" s="28" t="s">
        <v>11</v>
      </c>
      <c r="G31" s="28" t="s">
        <v>11</v>
      </c>
      <c r="H31" s="28" t="s">
        <v>11</v>
      </c>
      <c r="I31" s="28" t="s">
        <v>11</v>
      </c>
      <c r="J31" s="28" t="s">
        <v>11</v>
      </c>
      <c r="K31" s="28" t="s">
        <v>11</v>
      </c>
      <c r="L31" s="28" t="s">
        <v>11</v>
      </c>
      <c r="M31" s="28" t="s">
        <v>11</v>
      </c>
      <c r="N31" s="28" t="s">
        <v>11</v>
      </c>
      <c r="O31" s="28" t="s">
        <v>11</v>
      </c>
      <c r="P31" s="28" t="s">
        <v>11</v>
      </c>
      <c r="Q31" s="28" t="s">
        <v>11</v>
      </c>
      <c r="R31" s="29" t="s">
        <v>11</v>
      </c>
      <c r="S31" s="29" t="s">
        <v>11</v>
      </c>
      <c r="T31" s="22">
        <f>SUM(D31:S31)</f>
        <v>1</v>
      </c>
    </row>
    <row r="32" spans="1:20" s="18" customFormat="1" ht="12" x14ac:dyDescent="0.3">
      <c r="A32" s="27" t="s">
        <v>40</v>
      </c>
      <c r="B32" s="28" t="s">
        <v>11</v>
      </c>
      <c r="C32" s="28" t="s">
        <v>11</v>
      </c>
      <c r="D32" s="11">
        <v>1</v>
      </c>
      <c r="E32" s="11">
        <v>1</v>
      </c>
      <c r="F32" s="11">
        <v>1</v>
      </c>
      <c r="G32" s="11">
        <v>1</v>
      </c>
      <c r="H32" s="11">
        <v>1</v>
      </c>
      <c r="I32" s="11">
        <v>1</v>
      </c>
      <c r="J32" s="11">
        <v>1</v>
      </c>
      <c r="K32" s="11">
        <v>1</v>
      </c>
      <c r="L32" s="11">
        <v>1</v>
      </c>
      <c r="M32" s="11">
        <v>1</v>
      </c>
      <c r="N32" s="11">
        <v>1</v>
      </c>
      <c r="O32" s="11">
        <v>1</v>
      </c>
      <c r="P32" s="11">
        <v>1</v>
      </c>
      <c r="Q32" s="11">
        <v>1</v>
      </c>
      <c r="R32" s="11">
        <v>1</v>
      </c>
      <c r="S32" s="11">
        <v>1</v>
      </c>
      <c r="T32" s="22">
        <f t="shared" ref="T32:T36" si="8">SUM(D32:S32)</f>
        <v>16</v>
      </c>
    </row>
    <row r="33" spans="1:20" s="18" customFormat="1" ht="15.75" customHeight="1" x14ac:dyDescent="0.3">
      <c r="A33" s="25" t="s">
        <v>37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2" t="s">
        <v>9</v>
      </c>
    </row>
    <row r="34" spans="1:20" s="18" customFormat="1" ht="12" x14ac:dyDescent="0.3">
      <c r="A34" s="23" t="s">
        <v>34</v>
      </c>
      <c r="B34" s="24" t="s">
        <v>11</v>
      </c>
      <c r="C34" s="24" t="s">
        <v>11</v>
      </c>
      <c r="D34" s="12">
        <v>1</v>
      </c>
      <c r="E34" s="12">
        <v>1</v>
      </c>
      <c r="F34" s="12">
        <v>1</v>
      </c>
      <c r="G34" s="12">
        <v>1</v>
      </c>
      <c r="H34" s="12">
        <v>1</v>
      </c>
      <c r="I34" s="12">
        <v>1</v>
      </c>
      <c r="J34" s="12">
        <v>1</v>
      </c>
      <c r="K34" s="12">
        <v>1</v>
      </c>
      <c r="L34" s="12">
        <v>1</v>
      </c>
      <c r="M34" s="12">
        <v>1</v>
      </c>
      <c r="N34" s="12">
        <v>1</v>
      </c>
      <c r="O34" s="12">
        <v>1</v>
      </c>
      <c r="P34" s="12">
        <v>1</v>
      </c>
      <c r="Q34" s="12">
        <v>1</v>
      </c>
      <c r="R34" s="12">
        <v>1</v>
      </c>
      <c r="S34" s="12">
        <v>1</v>
      </c>
      <c r="T34" s="22">
        <f t="shared" si="8"/>
        <v>16</v>
      </c>
    </row>
    <row r="35" spans="1:20" s="18" customFormat="1" ht="15.75" customHeight="1" x14ac:dyDescent="0.3">
      <c r="A35" s="25" t="s">
        <v>38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2" t="s">
        <v>9</v>
      </c>
    </row>
    <row r="36" spans="1:20" s="18" customFormat="1" ht="12.5" thickBot="1" x14ac:dyDescent="0.35">
      <c r="A36" s="23" t="s">
        <v>39</v>
      </c>
      <c r="B36" s="24" t="s">
        <v>11</v>
      </c>
      <c r="C36" s="24" t="s">
        <v>11</v>
      </c>
      <c r="D36" s="12">
        <v>1</v>
      </c>
      <c r="E36" s="12">
        <v>1</v>
      </c>
      <c r="F36" s="12">
        <v>1</v>
      </c>
      <c r="G36" s="12">
        <v>1</v>
      </c>
      <c r="H36" s="12">
        <v>1</v>
      </c>
      <c r="I36" s="12">
        <v>1</v>
      </c>
      <c r="J36" s="12">
        <v>1</v>
      </c>
      <c r="K36" s="12">
        <v>1</v>
      </c>
      <c r="L36" s="12">
        <v>1</v>
      </c>
      <c r="M36" s="12">
        <v>1</v>
      </c>
      <c r="N36" s="12">
        <v>1</v>
      </c>
      <c r="O36" s="12">
        <v>1</v>
      </c>
      <c r="P36" s="12">
        <v>1</v>
      </c>
      <c r="Q36" s="12">
        <v>1</v>
      </c>
      <c r="R36" s="12">
        <v>1</v>
      </c>
      <c r="S36" s="12">
        <v>1</v>
      </c>
      <c r="T36" s="22">
        <f t="shared" si="8"/>
        <v>16</v>
      </c>
    </row>
    <row r="37" spans="1:20" s="18" customFormat="1" ht="17.25" customHeight="1" thickBot="1" x14ac:dyDescent="0.35">
      <c r="A37" s="13" t="s">
        <v>23</v>
      </c>
      <c r="B37" s="14"/>
      <c r="C37" s="14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6"/>
      <c r="S37" s="16"/>
      <c r="T37" s="17">
        <f>SUM(T19:T36)</f>
        <v>295459</v>
      </c>
    </row>
    <row r="38" spans="1:20" ht="15" customHeight="1" x14ac:dyDescent="0.3">
      <c r="A38" s="19" t="s">
        <v>53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</row>
    <row r="39" spans="1:20" ht="15" customHeight="1" x14ac:dyDescent="0.35">
      <c r="A39" s="19" t="s">
        <v>52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</row>
    <row r="40" spans="1:20" ht="15" customHeight="1" x14ac:dyDescent="0.3">
      <c r="A40" s="19" t="s">
        <v>24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</row>
    <row r="41" spans="1:20" x14ac:dyDescent="0.3">
      <c r="A41" s="19" t="s">
        <v>26</v>
      </c>
      <c r="K41" s="21" t="s">
        <v>13</v>
      </c>
      <c r="L41" s="21" t="s">
        <v>13</v>
      </c>
      <c r="M41" s="21" t="s">
        <v>13</v>
      </c>
      <c r="N41" s="21" t="s">
        <v>13</v>
      </c>
      <c r="O41" s="21" t="s">
        <v>13</v>
      </c>
      <c r="P41" s="21" t="s">
        <v>13</v>
      </c>
      <c r="Q41" s="21" t="s">
        <v>13</v>
      </c>
      <c r="R41" s="21" t="s">
        <v>13</v>
      </c>
      <c r="S41" s="21" t="s">
        <v>13</v>
      </c>
      <c r="T41" s="21"/>
    </row>
    <row r="50" spans="1:1" x14ac:dyDescent="0.3">
      <c r="A50" s="19" t="s">
        <v>9</v>
      </c>
    </row>
    <row r="52" spans="1:1" x14ac:dyDescent="0.3">
      <c r="A52" s="19" t="s">
        <v>9</v>
      </c>
    </row>
  </sheetData>
  <mergeCells count="2">
    <mergeCell ref="B23:T23"/>
    <mergeCell ref="B18:T18"/>
  </mergeCells>
  <phoneticPr fontId="5" type="noConversion"/>
  <pageMargins left="0.7" right="0.7" top="0.75" bottom="0.75" header="0.3" footer="0.3"/>
  <pageSetup paperSize="9" orientation="portrait" r:id="rId1"/>
  <ignoredErrors>
    <ignoredError sqref="C20 F27:S28 E21:S21 F24:S24 F25:S26 E25:E28 E19:S19 E20:S20 E2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1ADC57E3237644B527C81F3BBD9414" ma:contentTypeVersion="3" ma:contentTypeDescription="Een nieuw document maken." ma:contentTypeScope="" ma:versionID="43843dd9c6a9deda57af02929d8fd2dc">
  <xsd:schema xmlns:xsd="http://www.w3.org/2001/XMLSchema" xmlns:xs="http://www.w3.org/2001/XMLSchema" xmlns:p="http://schemas.microsoft.com/office/2006/metadata/properties" xmlns:ns2="432fd1d3-bcf3-4ebd-a1bd-e2348730bd5f" targetNamespace="http://schemas.microsoft.com/office/2006/metadata/properties" ma:root="true" ma:fieldsID="31442629670dfb3da26f3178e56df6b3" ns2:_="">
    <xsd:import namespace="432fd1d3-bcf3-4ebd-a1bd-e2348730bd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2fd1d3-bcf3-4ebd-a1bd-e2348730bd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3E18D2-CC62-4CA9-BD92-4B90F2B4FD0A}">
  <ds:schemaRefs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432fd1d3-bcf3-4ebd-a1bd-e2348730bd5f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customXml/itemProps4.xml><?xml version="1.0" encoding="utf-8"?>
<ds:datastoreItem xmlns:ds="http://schemas.openxmlformats.org/officeDocument/2006/customXml" ds:itemID="{8F67470B-FBC5-4D3B-9F1C-E69AFFA9A1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2fd1d3-bcf3-4ebd-a1bd-e2348730bd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Prijswens</vt:lpstr>
    </vt:vector>
  </TitlesOfParts>
  <Manager/>
  <Company>Pro Mereor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 Mereor BV</dc:creator>
  <cp:keywords/>
  <dc:description/>
  <cp:lastModifiedBy>Jos Plattel</cp:lastModifiedBy>
  <cp:revision/>
  <dcterms:created xsi:type="dcterms:W3CDTF">2008-11-21T10:07:29Z</dcterms:created>
  <dcterms:modified xsi:type="dcterms:W3CDTF">2023-11-28T10:09:30Z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0x010100291ADC57E3237644B527C81F3BBD9414</vt:lpwstr>
  </property>
</Properties>
</file>