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Kruidenierswaren 2023/Te publiceren documenten (def bestek)/"/>
    </mc:Choice>
  </mc:AlternateContent>
  <xr:revisionPtr revIDLastSave="0" documentId="8_{D2E99191-3FE3-40AD-8FE3-3837236AAC43}" xr6:coauthVersionLast="47" xr6:coauthVersionMax="47" xr10:uidLastSave="{00000000-0000-0000-0000-000000000000}"/>
  <bookViews>
    <workbookView xWindow="-108" yWindow="-108" windowWidth="23256" windowHeight="12456" tabRatio="915" xr2:uid="{00000000-000D-0000-FFFF-FFFF00000000}"/>
  </bookViews>
  <sheets>
    <sheet name="Voorwoord" sheetId="10" r:id="rId1"/>
    <sheet name="AGF" sheetId="20" r:id="rId2"/>
    <sheet name="DKW" sheetId="37" r:id="rId3"/>
    <sheet name="Koeling zuivel" sheetId="28" r:id="rId4"/>
    <sheet name="Non food" sheetId="36" r:id="rId5"/>
    <sheet name="Bakker" sheetId="29" r:id="rId6"/>
    <sheet name="Slager" sheetId="30" r:id="rId7"/>
    <sheet name="Vis" sheetId="33" r:id="rId8"/>
    <sheet name="Diepvries" sheetId="34" r:id="rId9"/>
    <sheet name="Dranken" sheetId="35" r:id="rId10"/>
    <sheet name="Kosten logistiek" sheetId="38" r:id="rId11"/>
    <sheet name="bijkomende kosten" sheetId="7" r:id="rId12"/>
    <sheet name="Totalisatie" sheetId="17" r:id="rId13"/>
  </sheets>
  <definedNames>
    <definedName name="_xlnm._FilterDatabase" localSheetId="1" hidden="1">AGF!$A$2:$O$28</definedName>
    <definedName name="_xlnm.Print_Area" localSheetId="12">Totalisatie!$A$1:$D$22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2" i="38" l="1"/>
  <c r="E12" i="7"/>
  <c r="P11" i="35"/>
  <c r="P6" i="35"/>
  <c r="P7" i="30"/>
  <c r="P25" i="37"/>
  <c r="O17" i="20"/>
  <c r="P9" i="34"/>
  <c r="P8" i="34"/>
  <c r="I4" i="38" l="1"/>
  <c r="P23" i="35"/>
  <c r="P22" i="35"/>
  <c r="P21" i="35"/>
  <c r="P20" i="35"/>
  <c r="P19" i="35"/>
  <c r="P18" i="35"/>
  <c r="P17" i="35"/>
  <c r="P16" i="35"/>
  <c r="P15" i="35"/>
  <c r="P14" i="35"/>
  <c r="P13" i="35"/>
  <c r="P12" i="35"/>
  <c r="P10" i="35"/>
  <c r="P9" i="35"/>
  <c r="P8" i="35"/>
  <c r="P7" i="35"/>
  <c r="P5" i="35"/>
  <c r="P4" i="35"/>
  <c r="P3" i="35"/>
  <c r="P15" i="34"/>
  <c r="P14" i="34"/>
  <c r="P13" i="34"/>
  <c r="P12" i="34"/>
  <c r="P11" i="34"/>
  <c r="P10" i="34"/>
  <c r="P7" i="34"/>
  <c r="P6" i="34"/>
  <c r="P5" i="34"/>
  <c r="P4" i="34"/>
  <c r="P3" i="34"/>
  <c r="P3" i="33"/>
  <c r="P3" i="30"/>
  <c r="P27" i="29"/>
  <c r="P26" i="29"/>
  <c r="P25" i="29"/>
  <c r="P24" i="29"/>
  <c r="P23" i="29"/>
  <c r="P22" i="29"/>
  <c r="P21" i="29"/>
  <c r="P20" i="29"/>
  <c r="P19" i="29"/>
  <c r="P18" i="29"/>
  <c r="P17" i="29"/>
  <c r="P16" i="29"/>
  <c r="P15" i="29"/>
  <c r="P14" i="29"/>
  <c r="P13" i="29"/>
  <c r="P12" i="29"/>
  <c r="P11" i="29"/>
  <c r="P10" i="29"/>
  <c r="P9" i="29"/>
  <c r="P8" i="29"/>
  <c r="P7" i="29"/>
  <c r="P6" i="29"/>
  <c r="P5" i="29"/>
  <c r="P4" i="29"/>
  <c r="P3" i="29"/>
  <c r="P56" i="36"/>
  <c r="P54" i="36"/>
  <c r="P53" i="36"/>
  <c r="P52" i="36"/>
  <c r="P51" i="36"/>
  <c r="P50" i="36"/>
  <c r="P49" i="36"/>
  <c r="P48" i="36"/>
  <c r="P47" i="36"/>
  <c r="P46" i="36"/>
  <c r="P45" i="36"/>
  <c r="P44" i="36"/>
  <c r="P43" i="36"/>
  <c r="P42" i="36"/>
  <c r="P41" i="36"/>
  <c r="P40" i="36"/>
  <c r="P39" i="36"/>
  <c r="P38" i="36"/>
  <c r="P37" i="36"/>
  <c r="P36" i="36"/>
  <c r="P35" i="36"/>
  <c r="P34" i="36"/>
  <c r="P33" i="36"/>
  <c r="P32" i="36"/>
  <c r="P31" i="36"/>
  <c r="P30" i="36"/>
  <c r="P29" i="36"/>
  <c r="P28" i="36"/>
  <c r="P27" i="36"/>
  <c r="P26" i="36"/>
  <c r="P25" i="36"/>
  <c r="P24" i="36"/>
  <c r="P23" i="36"/>
  <c r="P22" i="36"/>
  <c r="P21" i="36"/>
  <c r="P20" i="36"/>
  <c r="P19" i="36"/>
  <c r="P18" i="36"/>
  <c r="P17" i="36"/>
  <c r="P16" i="36"/>
  <c r="P15" i="36"/>
  <c r="P14" i="36"/>
  <c r="P13" i="36"/>
  <c r="P12" i="36"/>
  <c r="P11" i="36"/>
  <c r="P10" i="36"/>
  <c r="P9" i="36"/>
  <c r="P8" i="36"/>
  <c r="P7" i="36"/>
  <c r="P6" i="36"/>
  <c r="P5" i="36"/>
  <c r="P4" i="36"/>
  <c r="P3" i="36"/>
  <c r="P36" i="28"/>
  <c r="P35" i="28"/>
  <c r="P34" i="28"/>
  <c r="P33" i="28"/>
  <c r="P32" i="28"/>
  <c r="P31" i="28"/>
  <c r="P30" i="28"/>
  <c r="P29" i="28"/>
  <c r="P28" i="28"/>
  <c r="P27" i="28"/>
  <c r="P26" i="28"/>
  <c r="P25" i="28"/>
  <c r="P24" i="28"/>
  <c r="P23" i="28"/>
  <c r="P22" i="28"/>
  <c r="P21" i="28"/>
  <c r="P20" i="28"/>
  <c r="P19" i="28"/>
  <c r="P18" i="28"/>
  <c r="P17" i="28"/>
  <c r="P16" i="28"/>
  <c r="P15" i="28"/>
  <c r="P14" i="28"/>
  <c r="P13" i="28"/>
  <c r="P12" i="28"/>
  <c r="P11" i="28"/>
  <c r="P10" i="28"/>
  <c r="P9" i="28"/>
  <c r="P8" i="28"/>
  <c r="P7" i="28"/>
  <c r="P6" i="28"/>
  <c r="P5" i="28"/>
  <c r="P4" i="28"/>
  <c r="P3" i="28"/>
  <c r="P92" i="37"/>
  <c r="P91" i="37"/>
  <c r="P90" i="37"/>
  <c r="P89" i="37"/>
  <c r="P88" i="37"/>
  <c r="P87" i="37"/>
  <c r="P86" i="37"/>
  <c r="P85" i="37"/>
  <c r="P84" i="37"/>
  <c r="P83" i="37"/>
  <c r="P82" i="37"/>
  <c r="P81" i="37"/>
  <c r="P80" i="37"/>
  <c r="P79" i="37"/>
  <c r="P78" i="37"/>
  <c r="P77" i="37"/>
  <c r="P76" i="37"/>
  <c r="P75" i="37"/>
  <c r="P74" i="37"/>
  <c r="P73" i="37"/>
  <c r="P72" i="37"/>
  <c r="P71" i="37"/>
  <c r="P70" i="37"/>
  <c r="P69" i="37"/>
  <c r="P68" i="37"/>
  <c r="P67" i="37"/>
  <c r="P66" i="37"/>
  <c r="P65" i="37"/>
  <c r="P64" i="37"/>
  <c r="P63" i="37"/>
  <c r="P62" i="37"/>
  <c r="P61" i="37"/>
  <c r="P60" i="37"/>
  <c r="P59" i="37"/>
  <c r="P58" i="37"/>
  <c r="P57" i="37"/>
  <c r="P56" i="37"/>
  <c r="P55" i="37"/>
  <c r="P54" i="37"/>
  <c r="P53" i="37"/>
  <c r="P52" i="37"/>
  <c r="P51" i="37"/>
  <c r="P50" i="37"/>
  <c r="P49" i="37"/>
  <c r="P48" i="37"/>
  <c r="P47" i="37"/>
  <c r="P46" i="37"/>
  <c r="P45" i="37"/>
  <c r="P44" i="37"/>
  <c r="P43" i="37"/>
  <c r="P42" i="37"/>
  <c r="P41" i="37"/>
  <c r="P40" i="37"/>
  <c r="P39" i="37"/>
  <c r="P38" i="37"/>
  <c r="P37" i="37"/>
  <c r="P36" i="37"/>
  <c r="P35" i="37"/>
  <c r="P34" i="37"/>
  <c r="P33" i="37"/>
  <c r="P32" i="37"/>
  <c r="P31" i="37"/>
  <c r="P30" i="37"/>
  <c r="P29" i="37"/>
  <c r="P28" i="37"/>
  <c r="P27" i="37"/>
  <c r="P26" i="37"/>
  <c r="P24" i="37"/>
  <c r="P23" i="37"/>
  <c r="P22" i="37"/>
  <c r="P21" i="37"/>
  <c r="P20" i="37"/>
  <c r="P19" i="37"/>
  <c r="P18" i="37"/>
  <c r="P17" i="37"/>
  <c r="P16" i="37"/>
  <c r="P15" i="37"/>
  <c r="P14" i="37"/>
  <c r="P13" i="37"/>
  <c r="P12" i="37"/>
  <c r="P11" i="37"/>
  <c r="P10" i="37"/>
  <c r="P9" i="37"/>
  <c r="P8" i="37"/>
  <c r="P7" i="37"/>
  <c r="P6" i="37"/>
  <c r="P5" i="37"/>
  <c r="P4" i="37"/>
  <c r="P3" i="37"/>
  <c r="O28" i="20"/>
  <c r="O27" i="20"/>
  <c r="O26" i="20"/>
  <c r="O25" i="20"/>
  <c r="O24" i="20"/>
  <c r="O23" i="20"/>
  <c r="O22" i="20"/>
  <c r="O21" i="20"/>
  <c r="O20" i="20"/>
  <c r="O19" i="20"/>
  <c r="O18" i="20"/>
  <c r="O16" i="20"/>
  <c r="O15" i="20"/>
  <c r="O14" i="20"/>
  <c r="O13" i="20"/>
  <c r="O12" i="20"/>
  <c r="O11" i="20"/>
  <c r="O10" i="20"/>
  <c r="O9" i="20"/>
  <c r="O8" i="20"/>
  <c r="O7" i="20"/>
  <c r="O6" i="20"/>
  <c r="O5" i="20"/>
  <c r="O4" i="20"/>
  <c r="O3" i="20"/>
  <c r="H5" i="38"/>
  <c r="I5" i="38" s="1"/>
  <c r="H6" i="38"/>
  <c r="I6" i="38" s="1"/>
  <c r="H7" i="38"/>
  <c r="I7" i="38" s="1"/>
  <c r="I8" i="38"/>
  <c r="H9" i="38"/>
  <c r="I9" i="38" s="1"/>
  <c r="H10" i="38"/>
  <c r="I10" i="38"/>
  <c r="H11" i="38"/>
  <c r="I11" i="38" s="1"/>
  <c r="H12" i="38"/>
  <c r="I12" i="38" s="1"/>
  <c r="H13" i="38"/>
  <c r="I13" i="38" s="1"/>
  <c r="H14" i="38"/>
  <c r="I14" i="38"/>
  <c r="H15" i="38"/>
  <c r="I15" i="38"/>
  <c r="H16" i="38"/>
  <c r="I16" i="38" s="1"/>
  <c r="H17" i="38"/>
  <c r="I17" i="38" s="1"/>
  <c r="H18" i="38"/>
  <c r="I18" i="38" s="1"/>
  <c r="H19" i="38"/>
  <c r="I19" i="38" s="1"/>
  <c r="H20" i="38"/>
  <c r="I20" i="38" s="1"/>
  <c r="H21" i="38"/>
  <c r="I21" i="38" s="1"/>
  <c r="H22" i="38"/>
  <c r="I22" i="38"/>
  <c r="H23" i="38"/>
  <c r="I23" i="38" s="1"/>
  <c r="H24" i="38"/>
  <c r="I24" i="38" s="1"/>
  <c r="H25" i="38"/>
  <c r="I25" i="38" s="1"/>
  <c r="H26" i="38"/>
  <c r="I26" i="38"/>
  <c r="H27" i="38"/>
  <c r="I27" i="38"/>
  <c r="H28" i="38"/>
  <c r="I28" i="38" s="1"/>
  <c r="H29" i="38"/>
  <c r="I29" i="38" s="1"/>
  <c r="H30" i="38"/>
  <c r="I30" i="38" s="1"/>
  <c r="H31" i="38"/>
  <c r="I31" i="38"/>
  <c r="H32" i="38"/>
  <c r="I32" i="38" s="1"/>
  <c r="H33" i="38"/>
  <c r="I33" i="38" s="1"/>
  <c r="H34" i="38"/>
  <c r="I34" i="38" s="1"/>
  <c r="H35" i="38"/>
  <c r="I35" i="38"/>
  <c r="H36" i="38"/>
  <c r="I36" i="38" s="1"/>
  <c r="H37" i="38"/>
  <c r="I37" i="38" s="1"/>
  <c r="H38" i="38"/>
  <c r="I38" i="38"/>
  <c r="H39" i="38"/>
  <c r="I39" i="38" s="1"/>
  <c r="H40" i="38"/>
  <c r="I40" i="38" s="1"/>
  <c r="H41" i="38"/>
  <c r="I41" i="38" s="1"/>
  <c r="H42" i="38"/>
  <c r="I42" i="38" s="1"/>
  <c r="H43" i="38"/>
  <c r="I43" i="38"/>
  <c r="H44" i="38"/>
  <c r="I44" i="38" s="1"/>
  <c r="H45" i="38"/>
  <c r="I45" i="38" s="1"/>
  <c r="H46" i="38"/>
  <c r="I46" i="38" s="1"/>
  <c r="H47" i="38"/>
  <c r="I47" i="38" s="1"/>
  <c r="H48" i="38"/>
  <c r="I48" i="38" s="1"/>
  <c r="H49" i="38"/>
  <c r="I49" i="38" s="1"/>
  <c r="H50" i="38"/>
  <c r="I50" i="38" s="1"/>
  <c r="H51" i="38"/>
  <c r="I51" i="38"/>
  <c r="H52" i="38"/>
  <c r="I52" i="38" s="1"/>
  <c r="H53" i="38"/>
  <c r="I53" i="38" s="1"/>
  <c r="H54" i="38"/>
  <c r="I54" i="38" s="1"/>
  <c r="H55" i="38"/>
  <c r="I55" i="38" s="1"/>
  <c r="H56" i="38"/>
  <c r="I56" i="38" s="1"/>
  <c r="H57" i="38"/>
  <c r="I57" i="38" s="1"/>
  <c r="H58" i="38"/>
  <c r="I58" i="38" s="1"/>
  <c r="H59" i="38"/>
  <c r="I59" i="38" s="1"/>
  <c r="H60" i="38"/>
  <c r="I60" i="38" s="1"/>
  <c r="H61" i="38"/>
  <c r="I61" i="38" s="1"/>
  <c r="P25" i="35" l="1"/>
  <c r="P17" i="34"/>
  <c r="P38" i="28"/>
  <c r="P94" i="37"/>
  <c r="O30" i="20"/>
  <c r="B5" i="17" s="1"/>
  <c r="B14" i="17"/>
  <c r="B15" i="17"/>
  <c r="B16" i="17" s="1"/>
  <c r="B6" i="17" l="1"/>
  <c r="P9" i="33"/>
  <c r="P8" i="33"/>
  <c r="P7" i="33"/>
  <c r="P6" i="33"/>
  <c r="P5" i="33"/>
  <c r="P4" i="33"/>
  <c r="P39" i="30"/>
  <c r="P38" i="30"/>
  <c r="P37" i="30"/>
  <c r="P36" i="30"/>
  <c r="P35" i="30"/>
  <c r="P34" i="30"/>
  <c r="P33" i="30"/>
  <c r="P32" i="30"/>
  <c r="P31" i="30"/>
  <c r="P30" i="30"/>
  <c r="P29" i="30"/>
  <c r="P28" i="30"/>
  <c r="P27" i="30"/>
  <c r="P26" i="30"/>
  <c r="P25" i="30"/>
  <c r="P24" i="30"/>
  <c r="P23" i="30"/>
  <c r="P22" i="30"/>
  <c r="P21" i="30"/>
  <c r="P20" i="30"/>
  <c r="P19" i="30"/>
  <c r="P18" i="30"/>
  <c r="P17" i="30"/>
  <c r="P16" i="30"/>
  <c r="P15" i="30"/>
  <c r="P14" i="30"/>
  <c r="P13" i="30"/>
  <c r="P12" i="30"/>
  <c r="P11" i="30"/>
  <c r="P10" i="30"/>
  <c r="P9" i="30"/>
  <c r="P8" i="30"/>
  <c r="P6" i="30"/>
  <c r="P5" i="30"/>
  <c r="P4" i="30"/>
  <c r="B13" i="17" l="1"/>
  <c r="B12" i="17"/>
  <c r="P11" i="33"/>
  <c r="B11" i="17" s="1"/>
  <c r="P41" i="30"/>
  <c r="B10" i="17" s="1"/>
  <c r="P29" i="29"/>
  <c r="B9" i="17" s="1"/>
  <c r="B8" i="17"/>
  <c r="B7" i="17"/>
</calcChain>
</file>

<file path=xl/sharedStrings.xml><?xml version="1.0" encoding="utf-8"?>
<sst xmlns="http://schemas.openxmlformats.org/spreadsheetml/2006/main" count="1593" uniqueCount="560">
  <si>
    <t>Inschrijver dient de blauw gearceerde cellen in te vullen</t>
  </si>
  <si>
    <t>uw verpakkings-eenheid</t>
  </si>
  <si>
    <t xml:space="preserve">uw levereenheid </t>
  </si>
  <si>
    <t xml:space="preserve"> </t>
  </si>
  <si>
    <t>Bijkomende kosten</t>
  </si>
  <si>
    <t>Diepvries</t>
  </si>
  <si>
    <t>uw FabMerk</t>
  </si>
  <si>
    <t>Totaalblad</t>
  </si>
  <si>
    <t>Naam Inschrijver</t>
  </si>
  <si>
    <t>Naam ondertekenaar</t>
  </si>
  <si>
    <t>Handtekening</t>
  </si>
  <si>
    <t>Datum</t>
  </si>
  <si>
    <t>per jaar</t>
  </si>
  <si>
    <t>Overige kosten die Inschrijver wenst door te belasten</t>
  </si>
  <si>
    <t>aantal</t>
  </si>
  <si>
    <t>bijkomende kosten</t>
  </si>
  <si>
    <t>opmerkingen</t>
  </si>
  <si>
    <t>Tabbladen</t>
  </si>
  <si>
    <t>Uw netto prijs incl. btw</t>
  </si>
  <si>
    <t>totalisatie</t>
  </si>
  <si>
    <t>alle kosten bij elkaar ten behoeven van het gunningcriterium Prijs</t>
  </si>
  <si>
    <t>Uw artikelomschrijving</t>
  </si>
  <si>
    <t>Totaalbedrag voor gunning</t>
  </si>
  <si>
    <t>Vis</t>
  </si>
  <si>
    <t>Uw omrekenfactor tbv afname vergelijk</t>
  </si>
  <si>
    <t>U dient de aangegeven eenheid en gewicht om te rekenen indien u afwijkende verpakkingen/eenheden van een artikel aanbiedt</t>
  </si>
  <si>
    <t>Uw artikelnummer</t>
  </si>
  <si>
    <t>Bakker</t>
  </si>
  <si>
    <t>Dkw</t>
  </si>
  <si>
    <t>Slagerij</t>
  </si>
  <si>
    <t>Poelier</t>
  </si>
  <si>
    <t>Weging: 25 punten</t>
  </si>
  <si>
    <t>ZAK</t>
  </si>
  <si>
    <t>GR</t>
  </si>
  <si>
    <t>KG</t>
  </si>
  <si>
    <t>BK</t>
  </si>
  <si>
    <t>BOS</t>
  </si>
  <si>
    <t>ST</t>
  </si>
  <si>
    <t>TR</t>
  </si>
  <si>
    <t>PK</t>
  </si>
  <si>
    <t>COURGETTE GROEN</t>
  </si>
  <si>
    <t>RUCOLA</t>
  </si>
  <si>
    <t>DS</t>
  </si>
  <si>
    <t>FRAMBOOS</t>
  </si>
  <si>
    <t>SINAASAPPEL PERS (90)</t>
  </si>
  <si>
    <t>CHAMPIGNONS WIT FIJN 250 G</t>
  </si>
  <si>
    <t>CHAMPIGNONS KASTANJE FIJN 250 G</t>
  </si>
  <si>
    <t>L</t>
  </si>
  <si>
    <t>POT</t>
  </si>
  <si>
    <t>SPINAZIE GEWASSEN 400 GR</t>
  </si>
  <si>
    <t>RUCOLA GEWASSEN</t>
  </si>
  <si>
    <t>MUNT HOES</t>
  </si>
  <si>
    <t>TB</t>
  </si>
  <si>
    <t>KIP SHOARMA DIJVLEES</t>
  </si>
  <si>
    <t>KIP DIJENVLEES VERPAKT</t>
  </si>
  <si>
    <t>KRT</t>
  </si>
  <si>
    <t>FL.</t>
  </si>
  <si>
    <t>HARICOTS VERTS  SCHOON</t>
  </si>
  <si>
    <t>EM</t>
  </si>
  <si>
    <t>BS</t>
  </si>
  <si>
    <t>ML</t>
  </si>
  <si>
    <t>BL</t>
  </si>
  <si>
    <t>KF</t>
  </si>
  <si>
    <t>SATEKRUIDEN ZONDER ZOUT</t>
  </si>
  <si>
    <t>SESAMZAAD GEPELD</t>
  </si>
  <si>
    <t>PATATKRUIDEN</t>
  </si>
  <si>
    <t>SPECULAASKRUIDEN</t>
  </si>
  <si>
    <t>MAKREEL GROOT 500/600 GR</t>
  </si>
  <si>
    <t>MIHOEN</t>
  </si>
  <si>
    <t>WOKSAUS TERIYAKI ASIAN NATURALS</t>
  </si>
  <si>
    <t>WITTE WIJNAZIJN</t>
  </si>
  <si>
    <t>FORELFILET GEROOKT</t>
  </si>
  <si>
    <t>HAVERMOUT BIO</t>
  </si>
  <si>
    <t>HOLLANDSE GARNALEN HANDGEPELD</t>
  </si>
  <si>
    <t>CHAUDFONTAINE STILL 0,5L PET</t>
  </si>
  <si>
    <t>NOORDSE GARNALEN HEEL DV</t>
  </si>
  <si>
    <t>CONFITURE AARDBEIEN</t>
  </si>
  <si>
    <t>PINDAKAAS</t>
  </si>
  <si>
    <t>KIPDRUMSTICKS</t>
  </si>
  <si>
    <t>CP</t>
  </si>
  <si>
    <t>BASTERDSUIKER WIT</t>
  </si>
  <si>
    <t>YAKITORI MALAISIA 30 GR KIPSPIES SATEH</t>
  </si>
  <si>
    <t>KIPFILET GEROOKT</t>
  </si>
  <si>
    <t>PL</t>
  </si>
  <si>
    <t>RUNDERGEHAKT 500 GRAM</t>
  </si>
  <si>
    <t>CL</t>
  </si>
  <si>
    <t>HOH GEHAKT 500 GRAM</t>
  </si>
  <si>
    <t>SERRANOHAM  GESNEDEN 500GR RV</t>
  </si>
  <si>
    <t>FILET AMERICAIN</t>
  </si>
  <si>
    <t>DRENTSE DROGE WORST CA. 100GR</t>
  </si>
  <si>
    <t>KATENSPEK</t>
  </si>
  <si>
    <t>BASTOGNE 260GR</t>
  </si>
  <si>
    <t>ROL</t>
  </si>
  <si>
    <t>BESCHUIT NATUREL ROL 125GR</t>
  </si>
  <si>
    <t>STOKBROOD WIT GROOT</t>
  </si>
  <si>
    <t>TURKS BROOD</t>
  </si>
  <si>
    <t>M&amp;M'S CHOCO</t>
  </si>
  <si>
    <t>RP</t>
  </si>
  <si>
    <t>MELKCHOCOLADE</t>
  </si>
  <si>
    <t>SUPER PARTY MINI BAGS</t>
  </si>
  <si>
    <t>MAATBEKER KUNSTSTOF 2 L</t>
  </si>
  <si>
    <t>KNIJPFLACON 35CL HELDER</t>
  </si>
  <si>
    <t>ROERSTAAFJE PS ZWART 16,5 CM</t>
  </si>
  <si>
    <t>KRENTEN</t>
  </si>
  <si>
    <t>DUNSCHILLER ALUMINIUM</t>
  </si>
  <si>
    <t>SK</t>
  </si>
  <si>
    <t>VOEDSELDOOS TRANSPARANT GN2/3 15CM 13,5L</t>
  </si>
  <si>
    <t>GN BAK KUNSTST.1/3  325X176 2.5L 65 MM</t>
  </si>
  <si>
    <t>GN-BAK RVS 1/2-20MM 325X265MM *SELECT CS</t>
  </si>
  <si>
    <t>AANSTEKER NAVULBAAR</t>
  </si>
  <si>
    <t>WAXINELICHT 6U</t>
  </si>
  <si>
    <t>WAXINELICHT 8U</t>
  </si>
  <si>
    <t>STROOIER PEPER WIT  GEMALEN 44GR</t>
  </si>
  <si>
    <t>DRINKRIETJE RIET Ø6-8MM / 14CM</t>
  </si>
  <si>
    <t>VUILNISZAK BLAUW  180L 95X125CM</t>
  </si>
  <si>
    <t>NOOTMUSKAAT GEMALEN</t>
  </si>
  <si>
    <t>KRUIDNAGELEN HEEL</t>
  </si>
  <si>
    <t>SCHOONMAAKDOEK KEUKEN GEEL</t>
  </si>
  <si>
    <t>GEHAKTKRUIDEN MET ZOUT</t>
  </si>
  <si>
    <t>STATAFELHOES SAMBA D2 E-J 80-85CM MOSGRN</t>
  </si>
  <si>
    <t>PAPRIKAPOEDER ZACHT</t>
  </si>
  <si>
    <t>PEPER ZWART STEAK</t>
  </si>
  <si>
    <t>MARSHMALLOW WIT</t>
  </si>
  <si>
    <t>COUSCOUS</t>
  </si>
  <si>
    <t>GEMBERSIROOP</t>
  </si>
  <si>
    <t>ARBORIO RICE</t>
  </si>
  <si>
    <t>ZEEZOUT FIJN  STROOIBUS</t>
  </si>
  <si>
    <t>FANTA ORANGE 50CL PET FLES</t>
  </si>
  <si>
    <t>CHOCOLADEMELK HALFVOL 1L</t>
  </si>
  <si>
    <t>WITTE BONEN</t>
  </si>
  <si>
    <t>QUAKER HAVERMOUT</t>
  </si>
  <si>
    <t>PANEERMEEL 150GR</t>
  </si>
  <si>
    <t>SCHENKSTROOP ORIGINEEL</t>
  </si>
  <si>
    <t>JAM ASSORTI CUPS 25GR MONO</t>
  </si>
  <si>
    <t>HAGELSLAG MELK</t>
  </si>
  <si>
    <t>BLUE BAND HALVARINE</t>
  </si>
  <si>
    <t>FRITUURVET VLOEIBAAR  JUMBO</t>
  </si>
  <si>
    <t>ZONNEBLOEMOLIE REDDY</t>
  </si>
  <si>
    <t>OLIJFOLIE EXTRA VERGINE  ITALY</t>
  </si>
  <si>
    <t>DRINKBOUILLON TOMAAT</t>
  </si>
  <si>
    <t>RIETSUIKER RUW</t>
  </si>
  <si>
    <t>KOFFIEPADS CLASSIC 10X36ST</t>
  </si>
  <si>
    <t>NATUURAZIJN BLANK 1L</t>
  </si>
  <si>
    <t>ZAANSE MAYONAISE</t>
  </si>
  <si>
    <t>COCKTAIL SAUS</t>
  </si>
  <si>
    <t>MAYONAISE 80% KNIJPFLES</t>
  </si>
  <si>
    <t>TOMATENKETCHUP KNIJPFLES</t>
  </si>
  <si>
    <t>FRITES VLAAMS</t>
  </si>
  <si>
    <t>KAASSOUFFLE MINI JUMBO 25GR</t>
  </si>
  <si>
    <t>ROOMIJS VANILLE</t>
  </si>
  <si>
    <t>KOFFIE MEDIUM ROAST CAFITESSE DV</t>
  </si>
  <si>
    <t>CHOCOLADE BROWNIES 75GR</t>
  </si>
  <si>
    <t>SNIJPLANK 1/2GN-325X265MM NATUREL</t>
  </si>
  <si>
    <t>PANNENLIKKER 24CM KUNSTSTOF</t>
  </si>
  <si>
    <t>COCKTAILPRIKKER HOUT 6,5 CM</t>
  </si>
  <si>
    <t>SATEPRIKKER BAMBOE Ø 2,5 MM / 18 CM</t>
  </si>
  <si>
    <t>SPUITJE 12 15MM RVS KARTEL/NAADLOOS</t>
  </si>
  <si>
    <t>TOURNEERMESJE</t>
  </si>
  <si>
    <t>DUNSCHILLER ECONOME *SELECT CS*</t>
  </si>
  <si>
    <t>BAKPAN 28CM 5-LAGEN ANTI-AANB.*SELECT CS</t>
  </si>
  <si>
    <t>THEEGLAS 29CL TRIBECA</t>
  </si>
  <si>
    <t>THEEPOT 6-KOPS-1,2L  MAT CRÈME</t>
  </si>
  <si>
    <t>AFVALZAK TYPE C 12L WIT</t>
  </si>
  <si>
    <t>AFWASBORSTEL S HACCP WIT 255X28MM</t>
  </si>
  <si>
    <t>AFWASBORSTEL S HACCP BLAUW 255X28MM</t>
  </si>
  <si>
    <t>VLOER STOFWISDOEK 62X18CM OP ROL 50ST</t>
  </si>
  <si>
    <t>VILTSTIFT EDDING 3000 ROND 1.5-3MM ZWART</t>
  </si>
  <si>
    <t>AMMONIA 1L</t>
  </si>
  <si>
    <t>SUN VAATWASTABLETTEN ALL-IN-1</t>
  </si>
  <si>
    <t>ANDY ALLESREINIGER VERTROUWD 1L</t>
  </si>
  <si>
    <t>ONTHARDINGSZOUT BROXO 6/15</t>
  </si>
  <si>
    <t>AJAX ALLESREINIGER LIMOEN OPTIMAL 7</t>
  </si>
  <si>
    <t>KEUKENROL TISSUE 2LG  WIT-2ROL *SELECT*</t>
  </si>
  <si>
    <t>SERVET TISSUE 3LGS 24CM 1/4V WIT</t>
  </si>
  <si>
    <t>SERVET DUNILIN 40X40CM WIT</t>
  </si>
  <si>
    <t>HANDSCHOEN SOFT NITRILE PV ZWART M</t>
  </si>
  <si>
    <t>KOFFIEBEKER KARTON WIT 150CC</t>
  </si>
  <si>
    <t>BEKER KARTON SCOTTY 180CC</t>
  </si>
  <si>
    <t>AFVALZAKKEN MET FIXEERBAND 35L-10 STUKS</t>
  </si>
  <si>
    <t>AFVALZAKKEN MET TREKBAND 30L-12 STUKS</t>
  </si>
  <si>
    <t>TAFELROL DAMASTPAPIER 1LGS 100M WIT</t>
  </si>
  <si>
    <t>VERSHOUDFOLIE GEPERF. 500/45X45CM *SELEC</t>
  </si>
  <si>
    <t>BAKPAPIER SELECT 41GR 30CMX50M</t>
  </si>
  <si>
    <t>PAPIEREN BORD 18CM</t>
  </si>
  <si>
    <t>PAPIEREN BORD 23CM</t>
  </si>
  <si>
    <t>SOAPY HANDZEEP HYGIENE MET POMP</t>
  </si>
  <si>
    <t>DESINFECTION WIPES  CMT 14X14CM</t>
  </si>
  <si>
    <t>AFWASBORSTEL ZACHT MET SCHRAAPRAND</t>
  </si>
  <si>
    <t>SCHUURSPONS KLEIN KRACHTIG SCHUREND</t>
  </si>
  <si>
    <t>THEEDOEK ROOD/BLAUW 65X65CM</t>
  </si>
  <si>
    <t>Totaal  assortiment</t>
  </si>
  <si>
    <t>Uw artikelgroep</t>
  </si>
  <si>
    <t>AGF</t>
  </si>
  <si>
    <t xml:space="preserve">alle artikelen behorend bij het voorbeeld assortiment. </t>
  </si>
  <si>
    <t>Dranken</t>
  </si>
  <si>
    <t>Alle bijkomende kosten die nodig zijn om het assortiment op een juiste wijze geleverd te krijgen, incl. diverse ondersteunende activiteiten vanuit de opdrachtnemer</t>
  </si>
  <si>
    <t>Voor het overige zie het Programma van Eisen en de Overeenkomst.</t>
  </si>
  <si>
    <t>Non food</t>
  </si>
  <si>
    <t>Agf</t>
  </si>
  <si>
    <t>Zuren, sauzen (nat)</t>
  </si>
  <si>
    <t>Suiker, zout, koffie, enz</t>
  </si>
  <si>
    <t>Soepen sauzen (droog)</t>
  </si>
  <si>
    <t>Margarine vetten</t>
  </si>
  <si>
    <t>Textiel</t>
  </si>
  <si>
    <t>Schoonmaakartikelen, geen zeep</t>
  </si>
  <si>
    <t>Persoonlijke verzorging</t>
  </si>
  <si>
    <t>Papier, servies</t>
  </si>
  <si>
    <t>Overige food</t>
  </si>
  <si>
    <t>Kantoorbenodigdheden</t>
  </si>
  <si>
    <t>Huishoudwaren</t>
  </si>
  <si>
    <t>Glas/ porcelein</t>
  </si>
  <si>
    <t>Brood / zoetwaren</t>
  </si>
  <si>
    <t>Frisdrank</t>
  </si>
  <si>
    <t>Wijnen</t>
  </si>
  <si>
    <t xml:space="preserve">Voorbeeld assortiment </t>
  </si>
  <si>
    <t>Calculatieblad 5b</t>
  </si>
  <si>
    <t>Netto prijs, conform prijslijst incl. btw</t>
  </si>
  <si>
    <t>Blauwe cellen in te vullen door de Inschrijver, betreft alleen A merk artikelen</t>
  </si>
  <si>
    <t xml:space="preserve">De aantallen zijn gebaseerd op 12 maanden afname. </t>
  </si>
  <si>
    <t>Stichting Carmelcollege</t>
  </si>
  <si>
    <t>Hoofd art.groep</t>
  </si>
  <si>
    <t xml:space="preserve">                   
Artikelomschrijving</t>
  </si>
  <si>
    <t>Verpakking</t>
  </si>
  <si>
    <t>Inhoud</t>
  </si>
  <si>
    <t>EENH</t>
  </si>
  <si>
    <t>Aantal totaal 2022</t>
  </si>
  <si>
    <t>Aperitief wijnen</t>
  </si>
  <si>
    <t>MONIN PECHE</t>
  </si>
  <si>
    <t>Bier</t>
  </si>
  <si>
    <t>HEINEKEN 0.0% 30CL</t>
  </si>
  <si>
    <t>AMSTEL RADLER 30CL</t>
  </si>
  <si>
    <t>Gedistilleerd</t>
  </si>
  <si>
    <t>BACARDI CARTA NEGRA</t>
  </si>
  <si>
    <t>APEROL</t>
  </si>
  <si>
    <t>Bedrijfsbenodigheden</t>
  </si>
  <si>
    <t>Diepvries koffie/conv/limo</t>
  </si>
  <si>
    <t>Koeling / zuivel / conv</t>
  </si>
  <si>
    <t>SLAGROOM ZONDER SUIKER 35%</t>
  </si>
  <si>
    <t>SLAGROOM SPUITBUS</t>
  </si>
  <si>
    <t>KOOKROOM 20%</t>
  </si>
  <si>
    <t>KAAS JONG BELEGEN 250GR</t>
  </si>
  <si>
    <t>MOZZARELLA</t>
  </si>
  <si>
    <t>MELK HALFVOLLE CAMPINA</t>
  </si>
  <si>
    <t>MASCARPONE</t>
  </si>
  <si>
    <t>GEITENKAAS VERS</t>
  </si>
  <si>
    <t>YOGHURT</t>
  </si>
  <si>
    <t>SMOOTHIE YOGHURT-TROPISCH</t>
  </si>
  <si>
    <t>YOGHURT NATUREL</t>
  </si>
  <si>
    <t>KARNEMELK</t>
  </si>
  <si>
    <t>SMOOTHIE STRAWBERRY</t>
  </si>
  <si>
    <t>HOUMOUS</t>
  </si>
  <si>
    <t>SAP GRANAATAPPEL</t>
  </si>
  <si>
    <t>HUZARENSALADE</t>
  </si>
  <si>
    <t>YOGHURT HALFVOL BIOLOGISCH</t>
  </si>
  <si>
    <t>MELK VOLLE</t>
  </si>
  <si>
    <t>KWARK NATUREL 40%</t>
  </si>
  <si>
    <t>KIPKERRIE SALADE</t>
  </si>
  <si>
    <t>YOGHURT MAGERE</t>
  </si>
  <si>
    <t>EI BIESLOOK SALADE</t>
  </si>
  <si>
    <t>SINAASAPPELSAP VERS</t>
  </si>
  <si>
    <t>OPTIMEL DRINK FRAMBOOS</t>
  </si>
  <si>
    <t>BOEREN NATUREL SCHEPYOGHURT 150 GR</t>
  </si>
  <si>
    <t>Ijsbenodigdheden</t>
  </si>
  <si>
    <t>AARDBEIEN DIKKE SIROOP</t>
  </si>
  <si>
    <t>Patisserie</t>
  </si>
  <si>
    <t>Conserven</t>
  </si>
  <si>
    <t>ARTISJOKHARTEN 8/10 SPANJE</t>
  </si>
  <si>
    <t>FRUITVULLING KERSEN</t>
  </si>
  <si>
    <t>PIZZASAUS</t>
  </si>
  <si>
    <t>Delicatessen speciaal</t>
  </si>
  <si>
    <t>KOKOSMELK</t>
  </si>
  <si>
    <t>PETERSELIE</t>
  </si>
  <si>
    <t>ATJAR TJAMPOER</t>
  </si>
  <si>
    <t>Grutterswaren</t>
  </si>
  <si>
    <t>ROOMBOTER ONGEZOUTEN</t>
  </si>
  <si>
    <t>Koeling zuivel</t>
  </si>
  <si>
    <t>bedragen incl. btw</t>
  </si>
  <si>
    <t>totaal bijkomende kosten incl. btw</t>
  </si>
  <si>
    <t>bestellingen moeten herkenbaar per afdeling aangeleverd worden</t>
  </si>
  <si>
    <t>kosten per drop in te vullen door inschrijver</t>
  </si>
  <si>
    <t xml:space="preserve">Locatie </t>
  </si>
  <si>
    <t>Waar afleveren (afleverpunten)</t>
  </si>
  <si>
    <t>adres</t>
  </si>
  <si>
    <t>nr</t>
  </si>
  <si>
    <t>plaats</t>
  </si>
  <si>
    <t>Aantal drops per jaar (42 weken)</t>
  </si>
  <si>
    <t>totaal logistiek per locatie</t>
  </si>
  <si>
    <t>Augustinianum (AUG)</t>
  </si>
  <si>
    <t>Dirk Boutslaan</t>
  </si>
  <si>
    <t>Eindhoven</t>
  </si>
  <si>
    <t>Bonhoeffer College (BHC)</t>
  </si>
  <si>
    <t>Centraal</t>
  </si>
  <si>
    <t>Vlierstraat</t>
  </si>
  <si>
    <t>Enschede</t>
  </si>
  <si>
    <t>Bruggertstraat</t>
  </si>
  <si>
    <t>Geessinkweg</t>
  </si>
  <si>
    <t>Waalslaan</t>
  </si>
  <si>
    <t>van der Waalslaan</t>
  </si>
  <si>
    <t>Vlierstraat PRO</t>
  </si>
  <si>
    <t>Bruggertstraat Dependance</t>
  </si>
  <si>
    <t>Adriaan v/d Veldestraat</t>
  </si>
  <si>
    <t>Vlierstraat Expertisecentrum</t>
  </si>
  <si>
    <t>Wethouder Beverstraat</t>
  </si>
  <si>
    <t>Canisius (SGC)</t>
  </si>
  <si>
    <t>SGC Almelo</t>
  </si>
  <si>
    <t>Slot</t>
  </si>
  <si>
    <t>Almelo</t>
  </si>
  <si>
    <t>SGC Tubbergen</t>
  </si>
  <si>
    <t>Huyerenseweg</t>
  </si>
  <si>
    <t>Tubbergen</t>
  </si>
  <si>
    <t>Carmelcollege Emmen (CCE)</t>
  </si>
  <si>
    <t>Emmen</t>
  </si>
  <si>
    <t>Wendeling</t>
  </si>
  <si>
    <t>Meerdijk</t>
  </si>
  <si>
    <t>Stadionplein</t>
  </si>
  <si>
    <t>Carmel College Gouda (CCG)</t>
  </si>
  <si>
    <t>De Meander</t>
  </si>
  <si>
    <t>Groen van Prinsterersingel</t>
  </si>
  <si>
    <t>Gouda</t>
  </si>
  <si>
    <t>De Meander ISK</t>
  </si>
  <si>
    <t>De Aakwerf</t>
  </si>
  <si>
    <t>Antoniuscollege</t>
  </si>
  <si>
    <t>John Mottstraat</t>
  </si>
  <si>
    <t>2 t/m 4</t>
  </si>
  <si>
    <t>Carmel College Salland (CCS)</t>
  </si>
  <si>
    <t>Floris Radewijnsstraat</t>
  </si>
  <si>
    <t>Raalte</t>
  </si>
  <si>
    <t>VMBO/PRO [afleveradres]</t>
  </si>
  <si>
    <t>Zwolsestraat</t>
  </si>
  <si>
    <t>57 </t>
  </si>
  <si>
    <t>HAVO/VWO</t>
  </si>
  <si>
    <t>Hofstedelaan</t>
  </si>
  <si>
    <t>VMBO, PRO en centrale dienst</t>
  </si>
  <si>
    <t>Etty Hillesum Lyceum (EHL)</t>
  </si>
  <si>
    <t>Centrale directie*</t>
  </si>
  <si>
    <t>Laan van Borgele</t>
  </si>
  <si>
    <t>Deventer</t>
  </si>
  <si>
    <t>De Boerhaave</t>
  </si>
  <si>
    <t>Herman Boerhaavelaan</t>
  </si>
  <si>
    <t>Het Vlier</t>
  </si>
  <si>
    <t>De Marke Zuid*</t>
  </si>
  <si>
    <t>Ludgerstraat</t>
  </si>
  <si>
    <t>Het Stormink</t>
  </si>
  <si>
    <t>Storminkstraat</t>
  </si>
  <si>
    <t>Arkelstein</t>
  </si>
  <si>
    <t>De Marke Noord*</t>
  </si>
  <si>
    <t>Lebuïnuslaan</t>
  </si>
  <si>
    <t>Hooghuis Lyceum (HHL)</t>
  </si>
  <si>
    <t>Nelson Mandelaboulevard</t>
  </si>
  <si>
    <t>Oss</t>
  </si>
  <si>
    <t>Stadion</t>
  </si>
  <si>
    <t>Mondriaanlaan</t>
  </si>
  <si>
    <t>Titus Brandsmalyceum</t>
  </si>
  <si>
    <t>Molenstraat</t>
  </si>
  <si>
    <t>De Singel</t>
  </si>
  <si>
    <t>Euterpehof</t>
  </si>
  <si>
    <t>West</t>
  </si>
  <si>
    <t>Verdistraat</t>
  </si>
  <si>
    <t>Zuid</t>
  </si>
  <si>
    <t>De Ruivert</t>
  </si>
  <si>
    <t>Mondriaan College</t>
  </si>
  <si>
    <t>Heesch</t>
  </si>
  <si>
    <t>Schoonstraat</t>
  </si>
  <si>
    <t>Maartenscollege Haren (MCH)</t>
  </si>
  <si>
    <t>MCH</t>
  </si>
  <si>
    <t>Hemmenlaan</t>
  </si>
  <si>
    <t>Haren</t>
  </si>
  <si>
    <t>Sg. Marianum (SGM)</t>
  </si>
  <si>
    <t>Groenlo</t>
  </si>
  <si>
    <t>Deken Hooijmansingel</t>
  </si>
  <si>
    <t>Lichtenvoorde onderbouw</t>
  </si>
  <si>
    <t>Dr. Ariënstraat</t>
  </si>
  <si>
    <t>Lichtenvoorde</t>
  </si>
  <si>
    <t>Lichtenvoorde vmbo</t>
  </si>
  <si>
    <t>Scholengroep Carmel Hengelo (SCH</t>
  </si>
  <si>
    <t>Avila College</t>
  </si>
  <si>
    <t>Deurningerstraat</t>
  </si>
  <si>
    <t>Hengelo</t>
  </si>
  <si>
    <t>Lyceum de Grundel</t>
  </si>
  <si>
    <t>Grundellaan</t>
  </si>
  <si>
    <t>C.T. Stork College</t>
  </si>
  <si>
    <t>Fré Cohenstraat</t>
  </si>
  <si>
    <t>Twickel College - Hengelo</t>
  </si>
  <si>
    <t>Woolderesweg</t>
  </si>
  <si>
    <t>Twickel College - Delden</t>
  </si>
  <si>
    <t>Schoppenstede</t>
  </si>
  <si>
    <t>Delden</t>
  </si>
  <si>
    <t>Twickel College - Borne</t>
  </si>
  <si>
    <t>Welemanstraat</t>
  </si>
  <si>
    <t>Borne</t>
  </si>
  <si>
    <t>Centrale directie</t>
  </si>
  <si>
    <t>Jan Tinbergenstraat</t>
  </si>
  <si>
    <t>Pius X College &amp; Canisius (PICA)</t>
  </si>
  <si>
    <t>Stafbureau**</t>
  </si>
  <si>
    <t>César Franckstraat</t>
  </si>
  <si>
    <t>PXC Aaldrinkshoek</t>
  </si>
  <si>
    <t>PXC Rijssen</t>
  </si>
  <si>
    <t>Graaf Ottostraat</t>
  </si>
  <si>
    <t>Rijssen</t>
  </si>
  <si>
    <t>CAN Almelo</t>
  </si>
  <si>
    <t>CAN Tubbergen</t>
  </si>
  <si>
    <t>Twents Carmel College (TCC)</t>
  </si>
  <si>
    <t>Potskamp</t>
  </si>
  <si>
    <t>Potskampstraat</t>
  </si>
  <si>
    <t>Oldenzaal</t>
  </si>
  <si>
    <t>Lyceumstraat</t>
  </si>
  <si>
    <t>De Thij</t>
  </si>
  <si>
    <t>Thijlaan</t>
  </si>
  <si>
    <t>Losser</t>
  </si>
  <si>
    <t>Oranjestraat</t>
  </si>
  <si>
    <t>Denekamp</t>
  </si>
  <si>
    <t>Praktijkonderwijs</t>
  </si>
  <si>
    <t>Leliestraat</t>
  </si>
  <si>
    <t>Bestuursbureau</t>
  </si>
  <si>
    <t>Drienerparkweg</t>
  </si>
  <si>
    <t>Totaal kosten logistiek</t>
  </si>
  <si>
    <t>BAMI GROENTEN 150 GR</t>
  </si>
  <si>
    <t>Aantal aflevermomenten per week (fictief)</t>
  </si>
  <si>
    <t>kosten per keer onafhankelijk van het aantal levermomenten per week</t>
  </si>
  <si>
    <t>Kosten logistiek</t>
  </si>
  <si>
    <t>per keer</t>
  </si>
  <si>
    <t xml:space="preserve">BASILICUM </t>
  </si>
  <si>
    <t>MESCLUNE SLAGEWASSEN</t>
  </si>
  <si>
    <t>ZK</t>
  </si>
  <si>
    <t xml:space="preserve">APPEL ELSTAR GROOT </t>
  </si>
  <si>
    <t>AARDBEI GROOT</t>
  </si>
  <si>
    <t xml:space="preserve">PETERSELIE </t>
  </si>
  <si>
    <t xml:space="preserve">SLAMIX VOORJAAR </t>
  </si>
  <si>
    <t xml:space="preserve">ASPERGE GROEN </t>
  </si>
  <si>
    <t>ASPERGE TIPS GROEN</t>
  </si>
  <si>
    <t xml:space="preserve">BIESLOOK </t>
  </si>
  <si>
    <t xml:space="preserve">KERVEL </t>
  </si>
  <si>
    <t>AVOCADO(READY TO EAT)</t>
  </si>
  <si>
    <t>SNOW PEA PEUKTJES</t>
  </si>
  <si>
    <t>KNOLSELDERIJ</t>
  </si>
  <si>
    <t xml:space="preserve">BOSUI </t>
  </si>
  <si>
    <t>SLA KROP</t>
  </si>
  <si>
    <t xml:space="preserve">TOMATEN PUREE </t>
  </si>
  <si>
    <t>MAISKORRELS KLEIN</t>
  </si>
  <si>
    <t xml:space="preserve">TOMATEN GEPELD </t>
  </si>
  <si>
    <t xml:space="preserve">ANANAS </t>
  </si>
  <si>
    <t xml:space="preserve">GEZEEFDE TOMATEN </t>
  </si>
  <si>
    <t xml:space="preserve">KERSEN ZONDER PIT </t>
  </si>
  <si>
    <t xml:space="preserve">KERRIEPOEDER </t>
  </si>
  <si>
    <t xml:space="preserve">KIKKERERWTEN  </t>
  </si>
  <si>
    <t xml:space="preserve">KAPPERTJES </t>
  </si>
  <si>
    <t>OLIJVEN GROEN MET KNOFLOK</t>
  </si>
  <si>
    <t xml:space="preserve">KETJAP MANIS </t>
  </si>
  <si>
    <t xml:space="preserve">RODE KIDNEY BONEN </t>
  </si>
  <si>
    <t xml:space="preserve">ITALIAANSE KRUIDEN  </t>
  </si>
  <si>
    <t xml:space="preserve">SAMBAL OELEK </t>
  </si>
  <si>
    <t xml:space="preserve">KERRIEPOEDER MADRAS </t>
  </si>
  <si>
    <t>SOJASAUS</t>
  </si>
  <si>
    <t>ZONGEDROOGDE TOMAAT IN FOLIE</t>
  </si>
  <si>
    <t>RIJSTVELLEN</t>
  </si>
  <si>
    <t xml:space="preserve">KROEPOEK </t>
  </si>
  <si>
    <t xml:space="preserve">LAURIERBLAD </t>
  </si>
  <si>
    <t xml:space="preserve">LANGE VINGERS </t>
  </si>
  <si>
    <t>KRUIDENBOTER</t>
  </si>
  <si>
    <t>CRUESLI NATUREL</t>
  </si>
  <si>
    <t xml:space="preserve">CHOCOMEL </t>
  </si>
  <si>
    <t>PAK</t>
  </si>
  <si>
    <t xml:space="preserve">TARWEBLOEM WIT </t>
  </si>
  <si>
    <t xml:space="preserve">TORTILLA CHIPS CHILI </t>
  </si>
  <si>
    <t xml:space="preserve">TORTILLA WRAPS </t>
  </si>
  <si>
    <t xml:space="preserve">ZELFRIJZEND BAKMEEL </t>
  </si>
  <si>
    <t xml:space="preserve">BLADGELATINE </t>
  </si>
  <si>
    <t xml:space="preserve">NUTELLA </t>
  </si>
  <si>
    <t>BAK</t>
  </si>
  <si>
    <t xml:space="preserve">BLUE BAND BAKBOTER </t>
  </si>
  <si>
    <t>TOMAAT CREME  CUP-A-SOUP</t>
  </si>
  <si>
    <t>CHAMPIGNON CRÈME CUP-A-SOUP</t>
  </si>
  <si>
    <t>GROENTE CUP-A-SOUP</t>
  </si>
  <si>
    <t>KNORR  VLEESBOUILLON 50L</t>
  </si>
  <si>
    <t xml:space="preserve">KOFFIEMELK BIOLOGISCHE </t>
  </si>
  <si>
    <t>THEE CITROEN 40 ST 150 ML</t>
  </si>
  <si>
    <t xml:space="preserve">THEE EARL GREY 20X2GR </t>
  </si>
  <si>
    <t xml:space="preserve">THEE GROEN LEMON PROF 20X1,5GR </t>
  </si>
  <si>
    <t>THEE ROOIBOS 20X1,5GR</t>
  </si>
  <si>
    <t>CREAMERSTICKS 50X2,5GR</t>
  </si>
  <si>
    <t>SUIKERSTICKS 50X4GR</t>
  </si>
  <si>
    <t>LT</t>
  </si>
  <si>
    <t xml:space="preserve">SATESAUS </t>
  </si>
  <si>
    <t>EIEREN BRUIN L  SCHARREL 53-63 GR</t>
  </si>
  <si>
    <t>KAAS JONG BEL.GESN. 9 PLAKKEN A 33GR</t>
  </si>
  <si>
    <t>KAAS BELEGEN GESN.  9 PLAKKEN A 33GR</t>
  </si>
  <si>
    <t xml:space="preserve">CREME FRAICHE </t>
  </si>
  <si>
    <t>KAAS GERASPT 45+</t>
  </si>
  <si>
    <t>CREME BRULEE</t>
  </si>
  <si>
    <t>KAAS JONG GESN. 12 PLAKKEN A 33GR</t>
  </si>
  <si>
    <t xml:space="preserve">TOPPING CHOCOLADE </t>
  </si>
  <si>
    <t xml:space="preserve">PIJNBOOMPITTEN </t>
  </si>
  <si>
    <t>MARS SINGLE 18G</t>
  </si>
  <si>
    <t>SNICKERS SINGLE 18G</t>
  </si>
  <si>
    <t>TWIX 20GR</t>
  </si>
  <si>
    <t>BROOD VOLKOREN 22 SN</t>
  </si>
  <si>
    <t>STROOPWAFELS 12 STUKS</t>
  </si>
  <si>
    <t>ONTBIJTKOEK  12 ST</t>
  </si>
  <si>
    <t>LIGA EVERGREEN  KRENTEN 225GR</t>
  </si>
  <si>
    <t>BESCHUIT NATUREL MONO CA10GR</t>
  </si>
  <si>
    <t xml:space="preserve">CHIPS </t>
  </si>
  <si>
    <t xml:space="preserve">GEVULDE KOEKEN  </t>
  </si>
  <si>
    <t>KRENTENBROOD 11X 45 GR</t>
  </si>
  <si>
    <t xml:space="preserve">BOLLETJES WIT ZACHT </t>
  </si>
  <si>
    <t>BOLLETJES BRUIN ZACHT</t>
  </si>
  <si>
    <t>BOKKENPOOTJES 16X</t>
  </si>
  <si>
    <t>CUPCAKE CHOCOLATE 8X40GR</t>
  </si>
  <si>
    <t xml:space="preserve">SCHOUDERHAM GESNEDEN  </t>
  </si>
  <si>
    <t xml:space="preserve">KALKOENFILET </t>
  </si>
  <si>
    <t xml:space="preserve">KIPPENPOTEN </t>
  </si>
  <si>
    <t xml:space="preserve">KIPBLOKJES </t>
  </si>
  <si>
    <t xml:space="preserve">KIP </t>
  </si>
  <si>
    <t xml:space="preserve">EEND TAM </t>
  </si>
  <si>
    <t>HERT BIEFSTUK</t>
  </si>
  <si>
    <t>WILDZWIJNFILET</t>
  </si>
  <si>
    <t xml:space="preserve">KIP SCHNITZEL </t>
  </si>
  <si>
    <t xml:space="preserve">KIP KEBAB </t>
  </si>
  <si>
    <t>RUNDERBIEFSTUKPUNTJES</t>
  </si>
  <si>
    <t xml:space="preserve">ACHTERHAM </t>
  </si>
  <si>
    <t xml:space="preserve">JULIENNE SPEKREEPJES </t>
  </si>
  <si>
    <t xml:space="preserve">RUNDER KOGELBIEFSTUK </t>
  </si>
  <si>
    <t xml:space="preserve">SPEKSTAAFJES  </t>
  </si>
  <si>
    <t>RUNDERGEHAKT</t>
  </si>
  <si>
    <t>BEENHAM GESN. CA.6 PLAK</t>
  </si>
  <si>
    <t>ACHTERHAM HALFROND  GESNEDEN</t>
  </si>
  <si>
    <t xml:space="preserve">ONTBIJTSPEK ROND  </t>
  </si>
  <si>
    <t xml:space="preserve">COBURGER RAUWE HAM  GESN. </t>
  </si>
  <si>
    <t>SALAMI GESNEDEN</t>
  </si>
  <si>
    <t>RUNDERSCHENKEL GEZAAGD 3 ST</t>
  </si>
  <si>
    <t>ROOKWORST RUND  SLAGERS</t>
  </si>
  <si>
    <t xml:space="preserve">VARKENS SPARE RIB </t>
  </si>
  <si>
    <t>BACON  GESNEDEN</t>
  </si>
  <si>
    <t>GEHAKTBALLEN DS 12 X 30 GR</t>
  </si>
  <si>
    <t xml:space="preserve">ZALM GEROOKT LONGSLICED </t>
  </si>
  <si>
    <t xml:space="preserve">ZALMFILET GEPORTIONEERD </t>
  </si>
  <si>
    <t>KABELJAUW HEEL MET KOP</t>
  </si>
  <si>
    <t>FRIKANDEL JUMBO 75GR</t>
  </si>
  <si>
    <t>BITTERBALLEN RUNDVL.  25% 25GR</t>
  </si>
  <si>
    <t>DESEM VLOERBROOD WIT 250GR</t>
  </si>
  <si>
    <t>CORNETTO IJS 90 ML</t>
  </si>
  <si>
    <t>WATERIJS RAKET 660ML</t>
  </si>
  <si>
    <t>KROKET 12X75GR</t>
  </si>
  <si>
    <t>PITA GRIEKS 10X50GR</t>
  </si>
  <si>
    <t>CROISSANT 90GR  ROOMBOTER</t>
  </si>
  <si>
    <t xml:space="preserve">SPINAZIE </t>
  </si>
  <si>
    <t>AMARETTO</t>
  </si>
  <si>
    <t>GROLSCH 30CL</t>
  </si>
  <si>
    <t>COCA COLA ZERO 0,25CL</t>
  </si>
  <si>
    <t>COCA COLA REGULAR 0,250CL PET</t>
  </si>
  <si>
    <t xml:space="preserve">APPELSIENTJE </t>
  </si>
  <si>
    <t>SPA BLAUW 6X0,5CL</t>
  </si>
  <si>
    <t>FANTA ORANGE REGULAR  8X0,25CL</t>
  </si>
  <si>
    <t>ICE TEA SPARKLING 6X0,33</t>
  </si>
  <si>
    <t xml:space="preserve">ICE TEA GREEN PAK </t>
  </si>
  <si>
    <t>GOUDAPPELTJE 6X0,2CL PAK</t>
  </si>
  <si>
    <t>SINAASAPPELSAP 6X0,2CL PAK</t>
  </si>
  <si>
    <t>DOMAINE DU VIEUX</t>
  </si>
  <si>
    <t>GRÜNER VELTLINER ZEISEN</t>
  </si>
  <si>
    <t>retail calculatie 5b</t>
  </si>
  <si>
    <t>AAN DE OPGEGEVEN AANTALLEN ZIJN GEEN RECHTEN TE ONTLENEN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</si>
</sst>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name val="Calibri"/>
      <family val="2"/>
    </font>
    <font>
      <sz val="11"/>
      <color theme="8" tint="-0.249977111117893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</font>
    <font>
      <b/>
      <u/>
      <sz val="10"/>
      <color theme="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rgb="FF000000"/>
      <name val="Calibri"/>
      <family val="2"/>
    </font>
    <font>
      <sz val="10"/>
      <color rgb="FF1F497D"/>
      <name val="Calibri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sz val="11"/>
      <color theme="1"/>
      <name val="Calibri Light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</cellStyleXfs>
  <cellXfs count="170">
    <xf numFmtId="0" fontId="0" fillId="0" borderId="0" xfId="0"/>
    <xf numFmtId="0" fontId="7" fillId="0" borderId="0" xfId="0" applyFont="1"/>
    <xf numFmtId="44" fontId="0" fillId="0" borderId="0" xfId="0" applyNumberFormat="1"/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/>
    </xf>
    <xf numFmtId="1" fontId="5" fillId="4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6" borderId="1" xfId="0" applyFont="1" applyFill="1" applyBorder="1"/>
    <xf numFmtId="0" fontId="8" fillId="0" borderId="0" xfId="0" applyFont="1"/>
    <xf numFmtId="0" fontId="10" fillId="4" borderId="7" xfId="0" applyFont="1" applyFill="1" applyBorder="1"/>
    <xf numFmtId="0" fontId="10" fillId="4" borderId="1" xfId="0" applyFont="1" applyFill="1" applyBorder="1"/>
    <xf numFmtId="0" fontId="11" fillId="3" borderId="1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0" fillId="0" borderId="9" xfId="0" applyBorder="1"/>
    <xf numFmtId="0" fontId="12" fillId="4" borderId="3" xfId="0" applyFont="1" applyFill="1" applyBorder="1"/>
    <xf numFmtId="44" fontId="9" fillId="4" borderId="7" xfId="0" applyNumberFormat="1" applyFont="1" applyFill="1" applyBorder="1"/>
    <xf numFmtId="0" fontId="13" fillId="0" borderId="6" xfId="0" applyFont="1" applyBorder="1"/>
    <xf numFmtId="0" fontId="10" fillId="0" borderId="0" xfId="0" applyFont="1"/>
    <xf numFmtId="0" fontId="14" fillId="7" borderId="1" xfId="0" applyFont="1" applyFill="1" applyBorder="1" applyAlignment="1">
      <alignment horizontal="left" vertical="top"/>
    </xf>
    <xf numFmtId="0" fontId="15" fillId="0" borderId="0" xfId="0" applyFont="1"/>
    <xf numFmtId="0" fontId="5" fillId="4" borderId="3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/>
    </xf>
    <xf numFmtId="0" fontId="2" fillId="0" borderId="8" xfId="0" applyFont="1" applyBorder="1"/>
    <xf numFmtId="1" fontId="0" fillId="0" borderId="0" xfId="0" applyNumberFormat="1"/>
    <xf numFmtId="164" fontId="18" fillId="11" borderId="1" xfId="0" applyNumberFormat="1" applyFont="1" applyFill="1" applyBorder="1" applyAlignment="1">
      <alignment horizontal="center"/>
    </xf>
    <xf numFmtId="44" fontId="10" fillId="5" borderId="1" xfId="0" applyNumberFormat="1" applyFont="1" applyFill="1" applyBorder="1"/>
    <xf numFmtId="0" fontId="0" fillId="0" borderId="5" xfId="0" applyBorder="1"/>
    <xf numFmtId="0" fontId="0" fillId="0" borderId="4" xfId="0" applyBorder="1"/>
    <xf numFmtId="2" fontId="5" fillId="4" borderId="1" xfId="0" applyNumberFormat="1" applyFont="1" applyFill="1" applyBorder="1" applyAlignment="1">
      <alignment vertical="center" wrapText="1"/>
    </xf>
    <xf numFmtId="2" fontId="0" fillId="0" borderId="0" xfId="0" applyNumberFormat="1"/>
    <xf numFmtId="44" fontId="2" fillId="4" borderId="3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5" borderId="1" xfId="0" applyFont="1" applyFill="1" applyBorder="1"/>
    <xf numFmtId="44" fontId="20" fillId="0" borderId="0" xfId="1" applyFont="1"/>
    <xf numFmtId="0" fontId="23" fillId="0" borderId="0" xfId="0" applyFont="1"/>
    <xf numFmtId="44" fontId="23" fillId="0" borderId="0" xfId="1" applyFont="1"/>
    <xf numFmtId="0" fontId="20" fillId="8" borderId="1" xfId="0" applyFont="1" applyFill="1" applyBorder="1"/>
    <xf numFmtId="0" fontId="20" fillId="0" borderId="1" xfId="0" applyFont="1" applyBorder="1"/>
    <xf numFmtId="0" fontId="24" fillId="9" borderId="1" xfId="0" applyFont="1" applyFill="1" applyBorder="1"/>
    <xf numFmtId="0" fontId="25" fillId="0" borderId="0" xfId="0" applyFont="1"/>
    <xf numFmtId="0" fontId="9" fillId="4" borderId="1" xfId="0" applyFont="1" applyFill="1" applyBorder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10" fontId="9" fillId="4" borderId="1" xfId="0" applyNumberFormat="1" applyFont="1" applyFill="1" applyBorder="1" applyAlignment="1">
      <alignment horizontal="center" vertical="center" wrapText="1"/>
    </xf>
    <xf numFmtId="44" fontId="9" fillId="4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left" vertical="center"/>
    </xf>
    <xf numFmtId="49" fontId="26" fillId="0" borderId="1" xfId="0" applyNumberFormat="1" applyFont="1" applyBorder="1" applyAlignment="1">
      <alignment horizontal="left"/>
    </xf>
    <xf numFmtId="49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" fontId="26" fillId="0" borderId="1" xfId="0" applyNumberFormat="1" applyFont="1" applyBorder="1" applyAlignment="1">
      <alignment horizontal="right"/>
    </xf>
    <xf numFmtId="0" fontId="10" fillId="3" borderId="1" xfId="0" applyFont="1" applyFill="1" applyBorder="1"/>
    <xf numFmtId="0" fontId="8" fillId="2" borderId="1" xfId="0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center"/>
    </xf>
    <xf numFmtId="44" fontId="8" fillId="5" borderId="1" xfId="1" applyFont="1" applyFill="1" applyBorder="1" applyAlignment="1">
      <alignment horizontal="center"/>
    </xf>
    <xf numFmtId="0" fontId="13" fillId="0" borderId="0" xfId="0" applyFont="1"/>
    <xf numFmtId="1" fontId="13" fillId="0" borderId="0" xfId="0" applyNumberFormat="1" applyFont="1"/>
    <xf numFmtId="2" fontId="13" fillId="0" borderId="0" xfId="0" applyNumberFormat="1" applyFont="1"/>
    <xf numFmtId="44" fontId="13" fillId="0" borderId="0" xfId="0" applyNumberFormat="1" applyFont="1"/>
    <xf numFmtId="0" fontId="13" fillId="0" borderId="0" xfId="0" applyFont="1" applyAlignment="1">
      <alignment horizontal="left"/>
    </xf>
    <xf numFmtId="164" fontId="27" fillId="11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4" borderId="2" xfId="0" applyFont="1" applyFill="1" applyBorder="1" applyAlignment="1">
      <alignment horizontal="center"/>
    </xf>
    <xf numFmtId="44" fontId="12" fillId="4" borderId="3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left"/>
    </xf>
    <xf numFmtId="1" fontId="5" fillId="4" borderId="1" xfId="0" applyNumberFormat="1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28" fillId="10" borderId="1" xfId="0" applyFont="1" applyFill="1" applyBorder="1"/>
    <xf numFmtId="1" fontId="28" fillId="10" borderId="1" xfId="0" applyNumberFormat="1" applyFont="1" applyFill="1" applyBorder="1"/>
    <xf numFmtId="2" fontId="28" fillId="10" borderId="1" xfId="0" applyNumberFormat="1" applyFont="1" applyFill="1" applyBorder="1"/>
    <xf numFmtId="0" fontId="12" fillId="4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44" fontId="13" fillId="4" borderId="7" xfId="0" applyNumberFormat="1" applyFont="1" applyFill="1" applyBorder="1"/>
    <xf numFmtId="44" fontId="8" fillId="2" borderId="1" xfId="1" applyFont="1" applyFill="1" applyBorder="1"/>
    <xf numFmtId="0" fontId="13" fillId="2" borderId="1" xfId="0" applyFont="1" applyFill="1" applyBorder="1" applyAlignment="1">
      <alignment horizontal="center"/>
    </xf>
    <xf numFmtId="0" fontId="13" fillId="4" borderId="7" xfId="0" applyFont="1" applyFill="1" applyBorder="1"/>
    <xf numFmtId="44" fontId="30" fillId="4" borderId="7" xfId="0" applyNumberFormat="1" applyFont="1" applyFill="1" applyBorder="1"/>
    <xf numFmtId="0" fontId="31" fillId="0" borderId="10" xfId="0" applyFont="1" applyBorder="1" applyAlignment="1">
      <alignment vertical="center"/>
    </xf>
    <xf numFmtId="0" fontId="33" fillId="0" borderId="12" xfId="0" applyFont="1" applyBorder="1" applyAlignment="1">
      <alignment wrapText="1"/>
    </xf>
    <xf numFmtId="0" fontId="33" fillId="0" borderId="0" xfId="0" applyFont="1"/>
    <xf numFmtId="0" fontId="35" fillId="4" borderId="13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wrapText="1"/>
    </xf>
    <xf numFmtId="0" fontId="33" fillId="0" borderId="0" xfId="0" applyFont="1" applyAlignment="1">
      <alignment horizontal="center"/>
    </xf>
    <xf numFmtId="0" fontId="37" fillId="3" borderId="13" xfId="0" applyFont="1" applyFill="1" applyBorder="1" applyAlignment="1">
      <alignment horizontal="left" vertical="center"/>
    </xf>
    <xf numFmtId="0" fontId="38" fillId="3" borderId="1" xfId="0" applyFont="1" applyFill="1" applyBorder="1" applyAlignment="1">
      <alignment horizontal="left" vertical="center"/>
    </xf>
    <xf numFmtId="0" fontId="38" fillId="3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44" fontId="35" fillId="4" borderId="14" xfId="0" applyNumberFormat="1" applyFont="1" applyFill="1" applyBorder="1" applyAlignment="1">
      <alignment vertical="center" wrapText="1"/>
    </xf>
    <xf numFmtId="0" fontId="33" fillId="5" borderId="13" xfId="0" applyFont="1" applyFill="1" applyBorder="1" applyAlignment="1">
      <alignment horizontal="left" vertical="center"/>
    </xf>
    <xf numFmtId="0" fontId="33" fillId="5" borderId="1" xfId="0" applyFont="1" applyFill="1" applyBorder="1" applyAlignment="1">
      <alignment horizontal="left" vertical="center"/>
    </xf>
    <xf numFmtId="0" fontId="33" fillId="13" borderId="1" xfId="0" applyFont="1" applyFill="1" applyBorder="1" applyAlignment="1">
      <alignment horizontal="left" vertical="center"/>
    </xf>
    <xf numFmtId="0" fontId="33" fillId="13" borderId="1" xfId="0" applyFont="1" applyFill="1" applyBorder="1" applyAlignment="1">
      <alignment horizontal="center" vertical="center"/>
    </xf>
    <xf numFmtId="44" fontId="39" fillId="2" borderId="1" xfId="1" applyFont="1" applyFill="1" applyBorder="1" applyAlignment="1">
      <alignment horizontal="center" vertical="center"/>
    </xf>
    <xf numFmtId="44" fontId="33" fillId="13" borderId="1" xfId="0" applyNumberFormat="1" applyFont="1" applyFill="1" applyBorder="1" applyAlignment="1">
      <alignment horizontal="center" vertical="center"/>
    </xf>
    <xf numFmtId="0" fontId="33" fillId="13" borderId="14" xfId="0" applyFont="1" applyFill="1" applyBorder="1" applyAlignment="1">
      <alignment horizontal="center" vertical="center"/>
    </xf>
    <xf numFmtId="0" fontId="40" fillId="0" borderId="15" xfId="0" applyFont="1" applyBorder="1" applyAlignment="1">
      <alignment vertical="center"/>
    </xf>
    <xf numFmtId="0" fontId="35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5" fillId="4" borderId="17" xfId="0" applyFont="1" applyFill="1" applyBorder="1" applyAlignment="1">
      <alignment horizontal="center" vertical="center"/>
    </xf>
    <xf numFmtId="44" fontId="33" fillId="4" borderId="17" xfId="0" applyNumberFormat="1" applyFont="1" applyFill="1" applyBorder="1" applyAlignment="1">
      <alignment horizontal="center" vertical="center"/>
    </xf>
    <xf numFmtId="164" fontId="35" fillId="4" borderId="18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6" fillId="0" borderId="0" xfId="0" applyFont="1"/>
    <xf numFmtId="0" fontId="33" fillId="0" borderId="0" xfId="0" applyFont="1" applyAlignment="1">
      <alignment wrapText="1"/>
    </xf>
    <xf numFmtId="49" fontId="26" fillId="5" borderId="1" xfId="0" applyNumberFormat="1" applyFont="1" applyFill="1" applyBorder="1" applyAlignment="1">
      <alignment horizontal="left" vertical="center"/>
    </xf>
    <xf numFmtId="49" fontId="26" fillId="5" borderId="1" xfId="0" applyNumberFormat="1" applyFont="1" applyFill="1" applyBorder="1" applyAlignment="1">
      <alignment horizontal="left"/>
    </xf>
    <xf numFmtId="49" fontId="26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4" fontId="26" fillId="5" borderId="1" xfId="0" applyNumberFormat="1" applyFont="1" applyFill="1" applyBorder="1" applyAlignment="1">
      <alignment horizontal="right"/>
    </xf>
    <xf numFmtId="0" fontId="17" fillId="0" borderId="10" xfId="0" applyFont="1" applyBorder="1"/>
    <xf numFmtId="0" fontId="13" fillId="0" borderId="21" xfId="0" applyFont="1" applyBorder="1"/>
    <xf numFmtId="0" fontId="12" fillId="4" borderId="13" xfId="0" applyFont="1" applyFill="1" applyBorder="1"/>
    <xf numFmtId="44" fontId="12" fillId="4" borderId="14" xfId="0" applyNumberFormat="1" applyFont="1" applyFill="1" applyBorder="1" applyAlignment="1">
      <alignment horizontal="center"/>
    </xf>
    <xf numFmtId="44" fontId="8" fillId="2" borderId="13" xfId="1" applyFont="1" applyFill="1" applyBorder="1"/>
    <xf numFmtId="44" fontId="8" fillId="2" borderId="14" xfId="1" applyFont="1" applyFill="1" applyBorder="1"/>
    <xf numFmtId="44" fontId="13" fillId="0" borderId="21" xfId="0" applyNumberFormat="1" applyFont="1" applyBorder="1"/>
    <xf numFmtId="44" fontId="12" fillId="4" borderId="23" xfId="0" applyNumberFormat="1" applyFont="1" applyFill="1" applyBorder="1"/>
    <xf numFmtId="0" fontId="0" fillId="0" borderId="15" xfId="0" applyBorder="1"/>
    <xf numFmtId="0" fontId="0" fillId="0" borderId="16" xfId="0" applyBorder="1"/>
    <xf numFmtId="0" fontId="0" fillId="0" borderId="24" xfId="0" applyBorder="1"/>
    <xf numFmtId="1" fontId="12" fillId="0" borderId="0" xfId="0" applyNumberFormat="1" applyFont="1"/>
    <xf numFmtId="49" fontId="41" fillId="0" borderId="1" xfId="0" applyNumberFormat="1" applyFont="1" applyBorder="1" applyAlignment="1">
      <alignment horizontal="left" vertical="center"/>
    </xf>
    <xf numFmtId="49" fontId="41" fillId="0" borderId="1" xfId="0" applyNumberFormat="1" applyFont="1" applyBorder="1" applyAlignment="1">
      <alignment horizontal="left"/>
    </xf>
    <xf numFmtId="49" fontId="41" fillId="0" borderId="1" xfId="0" applyNumberFormat="1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4" fontId="41" fillId="0" borderId="1" xfId="0" applyNumberFormat="1" applyFont="1" applyBorder="1" applyAlignment="1">
      <alignment horizontal="right"/>
    </xf>
    <xf numFmtId="0" fontId="41" fillId="3" borderId="1" xfId="0" applyFont="1" applyFill="1" applyBorder="1"/>
    <xf numFmtId="0" fontId="42" fillId="2" borderId="1" xfId="0" applyFont="1" applyFill="1" applyBorder="1" applyAlignment="1">
      <alignment horizontal="left"/>
    </xf>
    <xf numFmtId="2" fontId="42" fillId="2" borderId="1" xfId="0" applyNumberFormat="1" applyFont="1" applyFill="1" applyBorder="1" applyAlignment="1">
      <alignment horizontal="center"/>
    </xf>
    <xf numFmtId="164" fontId="42" fillId="2" borderId="1" xfId="0" applyNumberFormat="1" applyFont="1" applyFill="1" applyBorder="1" applyAlignment="1">
      <alignment horizontal="center"/>
    </xf>
    <xf numFmtId="44" fontId="42" fillId="5" borderId="1" xfId="1" applyFont="1" applyFill="1" applyBorder="1" applyAlignment="1">
      <alignment horizontal="center"/>
    </xf>
    <xf numFmtId="0" fontId="43" fillId="0" borderId="0" xfId="0" applyFont="1"/>
    <xf numFmtId="44" fontId="26" fillId="0" borderId="1" xfId="1" applyFont="1" applyBorder="1" applyAlignment="1">
      <alignment horizontal="left" vertical="center"/>
    </xf>
    <xf numFmtId="44" fontId="26" fillId="0" borderId="1" xfId="1" applyFont="1" applyBorder="1" applyAlignment="1">
      <alignment horizontal="left"/>
    </xf>
    <xf numFmtId="44" fontId="26" fillId="0" borderId="1" xfId="1" applyFont="1" applyBorder="1" applyAlignment="1">
      <alignment horizontal="center"/>
    </xf>
    <xf numFmtId="44" fontId="26" fillId="0" borderId="1" xfId="1" applyFont="1" applyBorder="1" applyAlignment="1">
      <alignment horizontal="right"/>
    </xf>
    <xf numFmtId="44" fontId="10" fillId="3" borderId="1" xfId="1" applyFont="1" applyFill="1" applyBorder="1"/>
    <xf numFmtId="44" fontId="8" fillId="2" borderId="1" xfId="1" applyFont="1" applyFill="1" applyBorder="1" applyAlignment="1">
      <alignment horizontal="left"/>
    </xf>
    <xf numFmtId="44" fontId="8" fillId="2" borderId="1" xfId="1" applyFont="1" applyFill="1" applyBorder="1" applyAlignment="1">
      <alignment horizontal="center"/>
    </xf>
    <xf numFmtId="44" fontId="0" fillId="0" borderId="0" xfId="1" applyFont="1"/>
    <xf numFmtId="0" fontId="17" fillId="0" borderId="8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2" fillId="12" borderId="11" xfId="0" applyFont="1" applyFill="1" applyBorder="1" applyAlignment="1">
      <alignment horizontal="center" vertical="center"/>
    </xf>
    <xf numFmtId="44" fontId="34" fillId="2" borderId="19" xfId="1" applyFont="1" applyFill="1" applyBorder="1" applyAlignment="1">
      <alignment horizontal="center" vertical="center"/>
    </xf>
    <xf numFmtId="44" fontId="34" fillId="2" borderId="11" xfId="1" applyFont="1" applyFill="1" applyBorder="1" applyAlignment="1">
      <alignment horizontal="center" vertical="center"/>
    </xf>
    <xf numFmtId="44" fontId="34" fillId="2" borderId="20" xfId="1" applyFont="1" applyFill="1" applyBorder="1" applyAlignment="1">
      <alignment horizontal="center" vertical="center"/>
    </xf>
    <xf numFmtId="44" fontId="29" fillId="2" borderId="19" xfId="1" applyFont="1" applyFill="1" applyBorder="1" applyAlignment="1">
      <alignment horizontal="center"/>
    </xf>
    <xf numFmtId="44" fontId="29" fillId="2" borderId="11" xfId="1" applyFont="1" applyFill="1" applyBorder="1" applyAlignment="1">
      <alignment horizontal="center"/>
    </xf>
    <xf numFmtId="44" fontId="29" fillId="2" borderId="20" xfId="1" applyFont="1" applyFill="1" applyBorder="1" applyAlignment="1">
      <alignment horizontal="center"/>
    </xf>
    <xf numFmtId="0" fontId="13" fillId="5" borderId="2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23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top"/>
      <protection locked="0"/>
    </xf>
    <xf numFmtId="0" fontId="10" fillId="2" borderId="2" xfId="0" applyFont="1" applyFill="1" applyBorder="1" applyAlignment="1" applyProtection="1">
      <alignment horizontal="center" vertical="top"/>
      <protection locked="0"/>
    </xf>
  </cellXfs>
  <cellStyles count="4">
    <cellStyle name="Komma 2" xfId="2" xr:uid="{2B2BBDEF-E805-4452-BE7A-E834D9E6FEBA}"/>
    <cellStyle name="Normal" xfId="3" xr:uid="{7399572C-AAF6-433A-8651-28E81F80E12F}"/>
    <cellStyle name="Standaard" xfId="0" builtinId="0"/>
    <cellStyle name="Valuta" xfId="1" builtinId="4"/>
  </cellStyles>
  <dxfs count="4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4B084"/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F3-4694-481F-A851-986489193060}">
  <sheetPr>
    <pageSetUpPr fitToPage="1"/>
  </sheetPr>
  <dimension ref="A1:N21"/>
  <sheetViews>
    <sheetView tabSelected="1" workbookViewId="0"/>
  </sheetViews>
  <sheetFormatPr defaultColWidth="9.109375" defaultRowHeight="14.4" x14ac:dyDescent="0.3"/>
  <cols>
    <col min="1" max="1" width="12" style="40" customWidth="1"/>
    <col min="2" max="2" width="28.33203125" style="40" customWidth="1"/>
    <col min="3" max="3" width="3.109375" style="40" customWidth="1"/>
    <col min="4" max="10" width="9.109375" style="40"/>
    <col min="11" max="11" width="12.6640625" style="40" bestFit="1" customWidth="1"/>
    <col min="12" max="16384" width="9.109375" style="40"/>
  </cols>
  <sheetData>
    <row r="1" spans="1:14" ht="18" x14ac:dyDescent="0.35">
      <c r="A1" s="39" t="s">
        <v>219</v>
      </c>
    </row>
    <row r="2" spans="1:14" x14ac:dyDescent="0.3">
      <c r="A2" s="40" t="s">
        <v>558</v>
      </c>
    </row>
    <row r="3" spans="1:14" x14ac:dyDescent="0.3">
      <c r="D3" s="41" t="s">
        <v>218</v>
      </c>
    </row>
    <row r="4" spans="1:14" x14ac:dyDescent="0.3">
      <c r="D4" s="41"/>
    </row>
    <row r="5" spans="1:14" x14ac:dyDescent="0.3">
      <c r="A5" s="40" t="s">
        <v>17</v>
      </c>
      <c r="B5" s="42" t="s">
        <v>192</v>
      </c>
      <c r="D5" s="40" t="s">
        <v>193</v>
      </c>
      <c r="K5" s="43"/>
    </row>
    <row r="6" spans="1:14" x14ac:dyDescent="0.3">
      <c r="B6" s="42" t="s">
        <v>28</v>
      </c>
      <c r="D6" s="40" t="s">
        <v>193</v>
      </c>
      <c r="K6" s="43"/>
    </row>
    <row r="7" spans="1:14" x14ac:dyDescent="0.3">
      <c r="B7" s="42" t="s">
        <v>275</v>
      </c>
      <c r="D7" s="40" t="s">
        <v>193</v>
      </c>
      <c r="K7" s="43"/>
    </row>
    <row r="8" spans="1:14" x14ac:dyDescent="0.3">
      <c r="B8" s="42" t="s">
        <v>197</v>
      </c>
      <c r="D8" s="40" t="s">
        <v>193</v>
      </c>
      <c r="K8" s="43"/>
    </row>
    <row r="9" spans="1:14" x14ac:dyDescent="0.3">
      <c r="B9" s="42" t="s">
        <v>27</v>
      </c>
      <c r="D9" s="40" t="s">
        <v>193</v>
      </c>
      <c r="K9" s="43"/>
    </row>
    <row r="10" spans="1:14" x14ac:dyDescent="0.3">
      <c r="B10" s="42" t="s">
        <v>29</v>
      </c>
      <c r="D10" s="40" t="s">
        <v>193</v>
      </c>
      <c r="E10" s="44"/>
      <c r="F10" s="44"/>
      <c r="G10" s="44"/>
      <c r="H10" s="44"/>
      <c r="I10" s="44"/>
      <c r="J10" s="44"/>
      <c r="K10" s="45"/>
      <c r="L10" s="44"/>
      <c r="M10" s="44"/>
      <c r="N10" s="44"/>
    </row>
    <row r="11" spans="1:14" x14ac:dyDescent="0.3">
      <c r="B11" s="42" t="s">
        <v>23</v>
      </c>
      <c r="D11" s="40" t="s">
        <v>193</v>
      </c>
      <c r="K11" s="43"/>
    </row>
    <row r="12" spans="1:14" x14ac:dyDescent="0.3">
      <c r="B12" s="42" t="s">
        <v>5</v>
      </c>
      <c r="D12" s="40" t="s">
        <v>193</v>
      </c>
      <c r="E12" s="44"/>
      <c r="F12" s="44"/>
      <c r="G12" s="44"/>
      <c r="H12" s="44"/>
      <c r="I12" s="44"/>
      <c r="J12" s="44"/>
      <c r="K12" s="45"/>
      <c r="L12" s="44"/>
      <c r="M12" s="44"/>
      <c r="N12" s="44"/>
    </row>
    <row r="13" spans="1:14" x14ac:dyDescent="0.3">
      <c r="B13" s="42" t="s">
        <v>194</v>
      </c>
      <c r="D13" s="40" t="s">
        <v>193</v>
      </c>
      <c r="E13" s="44"/>
      <c r="F13" s="44"/>
      <c r="G13" s="44"/>
      <c r="H13" s="44"/>
      <c r="I13" s="44"/>
      <c r="J13" s="44"/>
      <c r="K13" s="45"/>
      <c r="L13" s="44"/>
      <c r="M13" s="44"/>
      <c r="N13" s="44"/>
    </row>
    <row r="14" spans="1:14" x14ac:dyDescent="0.3">
      <c r="B14" s="42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4" x14ac:dyDescent="0.3">
      <c r="B15" s="46" t="s">
        <v>15</v>
      </c>
      <c r="D15" s="40" t="s">
        <v>195</v>
      </c>
    </row>
    <row r="16" spans="1:14" x14ac:dyDescent="0.3">
      <c r="B16" s="47"/>
    </row>
    <row r="17" spans="1:4" x14ac:dyDescent="0.3">
      <c r="B17" s="48" t="s">
        <v>19</v>
      </c>
      <c r="D17" s="40" t="s">
        <v>20</v>
      </c>
    </row>
    <row r="19" spans="1:4" x14ac:dyDescent="0.3">
      <c r="D19" s="49" t="s">
        <v>25</v>
      </c>
    </row>
    <row r="21" spans="1:4" x14ac:dyDescent="0.3">
      <c r="A21" s="41" t="s">
        <v>196</v>
      </c>
    </row>
  </sheetData>
  <pageMargins left="0.7" right="0.7" top="0.75" bottom="0.75" header="0.3" footer="0.3"/>
  <pageSetup paperSize="9" scale="6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EE1D-94A5-47C6-AC91-2E36483036C9}">
  <sheetPr>
    <tabColor theme="9" tint="0.39997558519241921"/>
  </sheetPr>
  <dimension ref="A1:P25"/>
  <sheetViews>
    <sheetView zoomScale="90" zoomScaleNormal="90" workbookViewId="0">
      <selection sqref="A1:O1"/>
    </sheetView>
  </sheetViews>
  <sheetFormatPr defaultColWidth="9.109375" defaultRowHeight="14.4" x14ac:dyDescent="0.3"/>
  <cols>
    <col min="1" max="1" width="17.21875" customWidth="1"/>
    <col min="2" max="2" width="33.77734375" style="30" customWidth="1"/>
    <col min="3" max="3" width="7" style="30" bestFit="1" customWidth="1"/>
    <col min="4" max="4" width="7.109375" style="30" bestFit="1" customWidth="1"/>
    <col min="5" max="5" width="5.5546875" bestFit="1" customWidth="1"/>
    <col min="6" max="6" width="6.4414062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78" t="s">
        <v>226</v>
      </c>
      <c r="B3" s="79" t="s">
        <v>545</v>
      </c>
      <c r="C3" s="79" t="s">
        <v>56</v>
      </c>
      <c r="D3" s="79">
        <v>70</v>
      </c>
      <c r="E3" s="78" t="s">
        <v>85</v>
      </c>
      <c r="F3" s="80">
        <v>4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78" t="s">
        <v>226</v>
      </c>
      <c r="B4" s="79" t="s">
        <v>227</v>
      </c>
      <c r="C4" s="79" t="s">
        <v>56</v>
      </c>
      <c r="D4" s="79">
        <v>70</v>
      </c>
      <c r="E4" s="78" t="s">
        <v>85</v>
      </c>
      <c r="F4" s="80">
        <v>4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23" si="0">SUM(F4)*(N4*O4)</f>
        <v>0</v>
      </c>
    </row>
    <row r="5" spans="1:16" x14ac:dyDescent="0.3">
      <c r="A5" s="78" t="s">
        <v>228</v>
      </c>
      <c r="B5" s="79" t="s">
        <v>229</v>
      </c>
      <c r="C5" s="79" t="s">
        <v>55</v>
      </c>
      <c r="D5" s="79">
        <v>24</v>
      </c>
      <c r="E5" s="78" t="s">
        <v>56</v>
      </c>
      <c r="F5" s="80">
        <v>9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78" t="s">
        <v>228</v>
      </c>
      <c r="B6" s="79" t="s">
        <v>546</v>
      </c>
      <c r="C6" s="79" t="s">
        <v>55</v>
      </c>
      <c r="D6" s="79">
        <v>24</v>
      </c>
      <c r="E6" s="78" t="s">
        <v>56</v>
      </c>
      <c r="F6" s="80">
        <v>7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ref="P6" si="1">SUM(F6)*(N6*O6)</f>
        <v>0</v>
      </c>
    </row>
    <row r="7" spans="1:16" x14ac:dyDescent="0.3">
      <c r="A7" s="78" t="s">
        <v>228</v>
      </c>
      <c r="B7" s="79" t="s">
        <v>230</v>
      </c>
      <c r="C7" s="79" t="s">
        <v>55</v>
      </c>
      <c r="D7" s="79">
        <v>24</v>
      </c>
      <c r="E7" s="78" t="s">
        <v>56</v>
      </c>
      <c r="F7" s="80">
        <v>7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78" t="s">
        <v>212</v>
      </c>
      <c r="B8" s="79" t="s">
        <v>547</v>
      </c>
      <c r="C8" s="79" t="s">
        <v>38</v>
      </c>
      <c r="D8" s="79">
        <v>8</v>
      </c>
      <c r="E8" s="78" t="s">
        <v>56</v>
      </c>
      <c r="F8" s="80">
        <v>8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78" t="s">
        <v>212</v>
      </c>
      <c r="B9" s="79" t="s">
        <v>548</v>
      </c>
      <c r="C9" s="79" t="s">
        <v>38</v>
      </c>
      <c r="D9" s="79">
        <v>8</v>
      </c>
      <c r="E9" s="78" t="s">
        <v>56</v>
      </c>
      <c r="F9" s="80">
        <v>9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78" t="s">
        <v>212</v>
      </c>
      <c r="B10" s="79" t="s">
        <v>549</v>
      </c>
      <c r="C10" s="79" t="s">
        <v>56</v>
      </c>
      <c r="D10" s="79">
        <v>1</v>
      </c>
      <c r="E10" s="78" t="s">
        <v>481</v>
      </c>
      <c r="F10" s="80">
        <v>6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78" t="s">
        <v>212</v>
      </c>
      <c r="B11" s="79" t="s">
        <v>550</v>
      </c>
      <c r="C11" s="79" t="s">
        <v>38</v>
      </c>
      <c r="D11" s="79">
        <v>6</v>
      </c>
      <c r="E11" s="78" t="s">
        <v>56</v>
      </c>
      <c r="F11" s="80">
        <v>8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ref="P11" si="2">SUM(F11)*(N11*O11)</f>
        <v>0</v>
      </c>
    </row>
    <row r="12" spans="1:16" x14ac:dyDescent="0.3">
      <c r="A12" s="78" t="s">
        <v>212</v>
      </c>
      <c r="B12" s="79" t="s">
        <v>74</v>
      </c>
      <c r="C12" s="79" t="s">
        <v>56</v>
      </c>
      <c r="D12" s="79">
        <v>50</v>
      </c>
      <c r="E12" s="78" t="s">
        <v>85</v>
      </c>
      <c r="F12" s="80">
        <v>9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78" t="s">
        <v>212</v>
      </c>
      <c r="B13" s="79" t="s">
        <v>551</v>
      </c>
      <c r="C13" s="79" t="s">
        <v>38</v>
      </c>
      <c r="D13" s="79">
        <v>8</v>
      </c>
      <c r="E13" s="78" t="s">
        <v>56</v>
      </c>
      <c r="F13" s="80">
        <v>8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78" t="s">
        <v>212</v>
      </c>
      <c r="B14" s="79" t="s">
        <v>552</v>
      </c>
      <c r="C14" s="79" t="s">
        <v>38</v>
      </c>
      <c r="D14" s="79">
        <v>6</v>
      </c>
      <c r="E14" s="78" t="s">
        <v>56</v>
      </c>
      <c r="F14" s="80">
        <v>5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78" t="s">
        <v>212</v>
      </c>
      <c r="B15" s="79" t="s">
        <v>127</v>
      </c>
      <c r="C15" s="79" t="s">
        <v>37</v>
      </c>
      <c r="D15" s="79">
        <v>50</v>
      </c>
      <c r="E15" s="78" t="s">
        <v>85</v>
      </c>
      <c r="F15" s="80">
        <v>5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78" t="s">
        <v>212</v>
      </c>
      <c r="B16" s="79" t="s">
        <v>553</v>
      </c>
      <c r="C16" s="79" t="s">
        <v>37</v>
      </c>
      <c r="D16" s="79">
        <v>50</v>
      </c>
      <c r="E16" s="78" t="s">
        <v>85</v>
      </c>
      <c r="F16" s="80">
        <v>2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78" t="s">
        <v>212</v>
      </c>
      <c r="B17" s="79" t="s">
        <v>128</v>
      </c>
      <c r="C17" s="79" t="s">
        <v>39</v>
      </c>
      <c r="D17" s="79">
        <v>1</v>
      </c>
      <c r="E17" s="78" t="s">
        <v>481</v>
      </c>
      <c r="F17" s="80">
        <v>7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78" t="s">
        <v>212</v>
      </c>
      <c r="B18" s="79" t="s">
        <v>554</v>
      </c>
      <c r="C18" s="79" t="s">
        <v>38</v>
      </c>
      <c r="D18" s="79">
        <v>6</v>
      </c>
      <c r="E18" s="78" t="s">
        <v>39</v>
      </c>
      <c r="F18" s="80">
        <v>5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78" t="s">
        <v>212</v>
      </c>
      <c r="B19" s="79" t="s">
        <v>555</v>
      </c>
      <c r="C19" s="79" t="s">
        <v>38</v>
      </c>
      <c r="D19" s="79">
        <v>6</v>
      </c>
      <c r="E19" s="78" t="s">
        <v>39</v>
      </c>
      <c r="F19" s="80">
        <v>15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78" t="s">
        <v>231</v>
      </c>
      <c r="B20" s="79" t="s">
        <v>232</v>
      </c>
      <c r="C20" s="79" t="s">
        <v>56</v>
      </c>
      <c r="D20" s="79">
        <v>70</v>
      </c>
      <c r="E20" s="78" t="s">
        <v>85</v>
      </c>
      <c r="F20" s="80">
        <v>2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78" t="s">
        <v>231</v>
      </c>
      <c r="B21" s="79" t="s">
        <v>233</v>
      </c>
      <c r="C21" s="79" t="s">
        <v>56</v>
      </c>
      <c r="D21" s="79">
        <v>70</v>
      </c>
      <c r="E21" s="78" t="s">
        <v>85</v>
      </c>
      <c r="F21" s="80">
        <v>2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78" t="s">
        <v>231</v>
      </c>
      <c r="B22" s="79" t="s">
        <v>556</v>
      </c>
      <c r="C22" s="79" t="s">
        <v>56</v>
      </c>
      <c r="D22" s="79">
        <v>50</v>
      </c>
      <c r="E22" s="78" t="s">
        <v>85</v>
      </c>
      <c r="F22" s="80">
        <v>2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si="0"/>
        <v>0</v>
      </c>
    </row>
    <row r="23" spans="1:16" x14ac:dyDescent="0.3">
      <c r="A23" s="78" t="s">
        <v>213</v>
      </c>
      <c r="B23" s="79" t="s">
        <v>557</v>
      </c>
      <c r="C23" s="79" t="s">
        <v>56</v>
      </c>
      <c r="D23" s="79">
        <v>75</v>
      </c>
      <c r="E23" s="78" t="s">
        <v>85</v>
      </c>
      <c r="F23" s="80">
        <v>24</v>
      </c>
      <c r="G23" s="61"/>
      <c r="H23" s="62"/>
      <c r="I23" s="62"/>
      <c r="J23" s="62"/>
      <c r="K23" s="62"/>
      <c r="L23" s="62"/>
      <c r="M23" s="62"/>
      <c r="N23" s="77">
        <v>1</v>
      </c>
      <c r="O23" s="63">
        <v>0</v>
      </c>
      <c r="P23" s="64">
        <f t="shared" si="0"/>
        <v>0</v>
      </c>
    </row>
    <row r="24" spans="1:16" x14ac:dyDescent="0.3">
      <c r="A24" s="65"/>
      <c r="B24" s="66"/>
      <c r="C24" s="66"/>
      <c r="D24" s="66"/>
      <c r="E24" s="65"/>
      <c r="F24" s="67"/>
      <c r="G24" s="68"/>
      <c r="H24" s="68"/>
      <c r="I24" s="68"/>
      <c r="J24" s="69"/>
      <c r="K24" s="69"/>
      <c r="L24" s="69"/>
      <c r="M24" s="69"/>
      <c r="N24" s="69"/>
      <c r="O24" s="70"/>
      <c r="P24" s="71"/>
    </row>
    <row r="25" spans="1:16" x14ac:dyDescent="0.3">
      <c r="A25" s="65"/>
      <c r="B25" s="135" t="s">
        <v>559</v>
      </c>
      <c r="C25" s="66"/>
      <c r="D25" s="66"/>
      <c r="E25" s="65"/>
      <c r="F25" s="67"/>
      <c r="G25" s="68"/>
      <c r="H25" s="68"/>
      <c r="I25" s="68"/>
      <c r="J25" s="69"/>
      <c r="K25" s="69"/>
      <c r="L25" s="69"/>
      <c r="M25" s="69"/>
      <c r="N25" s="69"/>
      <c r="O25" s="72"/>
      <c r="P25" s="73">
        <f>SUM(P3:P24)</f>
        <v>0</v>
      </c>
    </row>
  </sheetData>
  <mergeCells count="1">
    <mergeCell ref="A1:O1"/>
  </mergeCells>
  <conditionalFormatting sqref="H2:H23 J4:M23">
    <cfRule type="expression" dxfId="4" priority="4">
      <formula>#REF!&gt;0</formula>
    </cfRule>
  </conditionalFormatting>
  <conditionalFormatting sqref="I2:I23">
    <cfRule type="expression" dxfId="3" priority="5">
      <formula>#REF!&gt;0</formula>
    </cfRule>
  </conditionalFormatting>
  <conditionalFormatting sqref="J3:M3">
    <cfRule type="expression" dxfId="2" priority="7">
      <formula>#REF!&gt;0</formula>
    </cfRule>
  </conditionalFormatting>
  <conditionalFormatting sqref="J2:O2">
    <cfRule type="expression" dxfId="1" priority="3">
      <formula>#REF!&gt;0</formula>
    </cfRule>
  </conditionalFormatting>
  <conditionalFormatting sqref="N3:P23">
    <cfRule type="expression" dxfId="0" priority="2">
      <formula>#REF!&gt;0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2461-DE13-4E36-8474-2EACC1189568}">
  <sheetPr>
    <tabColor rgb="FFF4B084"/>
  </sheetPr>
  <dimension ref="A1:J62"/>
  <sheetViews>
    <sheetView view="pageBreakPreview" zoomScale="80" zoomScaleNormal="90" zoomScaleSheetLayoutView="80" workbookViewId="0"/>
  </sheetViews>
  <sheetFormatPr defaultRowHeight="13.8" x14ac:dyDescent="0.3"/>
  <cols>
    <col min="1" max="1" width="28.6640625" style="90" bestFit="1" customWidth="1"/>
    <col min="2" max="2" width="26.109375" style="90" bestFit="1" customWidth="1"/>
    <col min="3" max="3" width="21.88671875" style="96" bestFit="1" customWidth="1"/>
    <col min="4" max="4" width="6.88671875" style="117" bestFit="1" customWidth="1"/>
    <col min="5" max="5" width="12" style="117" bestFit="1" customWidth="1"/>
    <col min="6" max="6" width="17.44140625" style="118" customWidth="1"/>
    <col min="7" max="7" width="15.109375" style="90" customWidth="1"/>
    <col min="8" max="9" width="21.109375" style="90" customWidth="1"/>
    <col min="10" max="10" width="43.33203125" style="118" customWidth="1"/>
    <col min="11" max="16384" width="8.88671875" style="90"/>
  </cols>
  <sheetData>
    <row r="1" spans="1:10" ht="32.4" customHeight="1" x14ac:dyDescent="0.3">
      <c r="A1" s="88"/>
      <c r="B1" s="158" t="s">
        <v>278</v>
      </c>
      <c r="C1" s="158"/>
      <c r="D1" s="158"/>
      <c r="E1" s="158"/>
      <c r="F1" s="89"/>
      <c r="G1" s="159" t="s">
        <v>279</v>
      </c>
      <c r="H1" s="160"/>
      <c r="I1" s="160"/>
      <c r="J1" s="161"/>
    </row>
    <row r="2" spans="1:10" s="96" customFormat="1" ht="55.2" x14ac:dyDescent="0.3">
      <c r="A2" s="91" t="s">
        <v>280</v>
      </c>
      <c r="B2" s="92" t="s">
        <v>281</v>
      </c>
      <c r="C2" s="93" t="s">
        <v>282</v>
      </c>
      <c r="D2" s="92" t="s">
        <v>283</v>
      </c>
      <c r="E2" s="92" t="s">
        <v>284</v>
      </c>
      <c r="F2" s="93" t="s">
        <v>417</v>
      </c>
      <c r="G2" s="94" t="s">
        <v>285</v>
      </c>
      <c r="H2" s="94" t="s">
        <v>418</v>
      </c>
      <c r="I2" s="94" t="s">
        <v>286</v>
      </c>
      <c r="J2" s="95" t="s">
        <v>16</v>
      </c>
    </row>
    <row r="3" spans="1:10" x14ac:dyDescent="0.3">
      <c r="A3" s="97"/>
      <c r="B3" s="98"/>
      <c r="C3" s="99"/>
      <c r="D3" s="98"/>
      <c r="E3" s="98"/>
      <c r="F3" s="100">
        <v>3</v>
      </c>
      <c r="G3" s="101">
        <v>126</v>
      </c>
      <c r="H3" s="101" t="s">
        <v>420</v>
      </c>
      <c r="I3" s="101"/>
      <c r="J3" s="102" t="s">
        <v>18</v>
      </c>
    </row>
    <row r="4" spans="1:10" x14ac:dyDescent="0.3">
      <c r="A4" s="103" t="s">
        <v>287</v>
      </c>
      <c r="B4" s="104" t="s">
        <v>288</v>
      </c>
      <c r="C4" s="104" t="s">
        <v>288</v>
      </c>
      <c r="D4" s="104">
        <v>25</v>
      </c>
      <c r="E4" s="105" t="s">
        <v>289</v>
      </c>
      <c r="F4" s="106">
        <v>3</v>
      </c>
      <c r="G4" s="106">
        <v>126</v>
      </c>
      <c r="H4" s="107">
        <v>0</v>
      </c>
      <c r="I4" s="108">
        <f>H4*G4</f>
        <v>0</v>
      </c>
      <c r="J4" s="109"/>
    </row>
    <row r="5" spans="1:10" x14ac:dyDescent="0.3">
      <c r="A5" s="103" t="s">
        <v>290</v>
      </c>
      <c r="B5" s="104" t="s">
        <v>291</v>
      </c>
      <c r="C5" s="104" t="s">
        <v>292</v>
      </c>
      <c r="D5" s="104">
        <v>77</v>
      </c>
      <c r="E5" s="105" t="s">
        <v>293</v>
      </c>
      <c r="F5" s="106">
        <v>3</v>
      </c>
      <c r="G5" s="106">
        <v>126</v>
      </c>
      <c r="H5" s="107">
        <f>SUM(F5*$I$3)</f>
        <v>0</v>
      </c>
      <c r="I5" s="108">
        <f t="shared" ref="I5:I61" si="0">H5*G5</f>
        <v>0</v>
      </c>
      <c r="J5" s="109"/>
    </row>
    <row r="6" spans="1:10" x14ac:dyDescent="0.3">
      <c r="A6" s="103"/>
      <c r="B6" s="104" t="s">
        <v>294</v>
      </c>
      <c r="C6" s="104" t="s">
        <v>294</v>
      </c>
      <c r="D6" s="104">
        <v>60</v>
      </c>
      <c r="E6" s="105" t="s">
        <v>293</v>
      </c>
      <c r="F6" s="106">
        <v>3</v>
      </c>
      <c r="G6" s="106">
        <v>126</v>
      </c>
      <c r="H6" s="107">
        <f>SUM(F6*$I$3)</f>
        <v>0</v>
      </c>
      <c r="I6" s="108">
        <f t="shared" si="0"/>
        <v>0</v>
      </c>
      <c r="J6" s="109"/>
    </row>
    <row r="7" spans="1:10" x14ac:dyDescent="0.3">
      <c r="A7" s="103"/>
      <c r="B7" s="104" t="s">
        <v>295</v>
      </c>
      <c r="C7" s="104" t="s">
        <v>295</v>
      </c>
      <c r="D7" s="104">
        <v>100</v>
      </c>
      <c r="E7" s="105" t="s">
        <v>293</v>
      </c>
      <c r="F7" s="106">
        <v>3</v>
      </c>
      <c r="G7" s="106">
        <v>126</v>
      </c>
      <c r="H7" s="107">
        <f>SUM(F7*$I$3)</f>
        <v>0</v>
      </c>
      <c r="I7" s="108">
        <f t="shared" si="0"/>
        <v>0</v>
      </c>
      <c r="J7" s="109"/>
    </row>
    <row r="8" spans="1:10" x14ac:dyDescent="0.3">
      <c r="A8" s="103"/>
      <c r="B8" s="104" t="s">
        <v>296</v>
      </c>
      <c r="C8" s="104" t="s">
        <v>297</v>
      </c>
      <c r="D8" s="104">
        <v>35</v>
      </c>
      <c r="E8" s="105" t="s">
        <v>293</v>
      </c>
      <c r="F8" s="106">
        <v>3</v>
      </c>
      <c r="G8" s="106">
        <v>126</v>
      </c>
      <c r="H8" s="107">
        <v>0</v>
      </c>
      <c r="I8" s="108">
        <f t="shared" si="0"/>
        <v>0</v>
      </c>
      <c r="J8" s="109"/>
    </row>
    <row r="9" spans="1:10" x14ac:dyDescent="0.3">
      <c r="A9" s="103"/>
      <c r="B9" s="104" t="s">
        <v>298</v>
      </c>
      <c r="C9" s="104" t="s">
        <v>292</v>
      </c>
      <c r="D9" s="104">
        <v>75</v>
      </c>
      <c r="E9" s="105" t="s">
        <v>293</v>
      </c>
      <c r="F9" s="106">
        <v>3</v>
      </c>
      <c r="G9" s="106">
        <v>126</v>
      </c>
      <c r="H9" s="107">
        <f t="shared" ref="H9:H61" si="1">SUM(F9*$I$3)</f>
        <v>0</v>
      </c>
      <c r="I9" s="108">
        <f t="shared" si="0"/>
        <v>0</v>
      </c>
      <c r="J9" s="109"/>
    </row>
    <row r="10" spans="1:10" x14ac:dyDescent="0.3">
      <c r="A10" s="103"/>
      <c r="B10" s="104" t="s">
        <v>299</v>
      </c>
      <c r="C10" s="104" t="s">
        <v>300</v>
      </c>
      <c r="D10" s="104">
        <v>17</v>
      </c>
      <c r="E10" s="105" t="s">
        <v>293</v>
      </c>
      <c r="F10" s="106">
        <v>3</v>
      </c>
      <c r="G10" s="106">
        <v>126</v>
      </c>
      <c r="H10" s="107">
        <f t="shared" si="1"/>
        <v>0</v>
      </c>
      <c r="I10" s="108">
        <f t="shared" si="0"/>
        <v>0</v>
      </c>
      <c r="J10" s="109"/>
    </row>
    <row r="11" spans="1:10" x14ac:dyDescent="0.3">
      <c r="A11" s="103"/>
      <c r="B11" s="104" t="s">
        <v>301</v>
      </c>
      <c r="C11" s="104" t="s">
        <v>292</v>
      </c>
      <c r="D11" s="104">
        <v>85</v>
      </c>
      <c r="E11" s="105" t="s">
        <v>293</v>
      </c>
      <c r="F11" s="106">
        <v>3</v>
      </c>
      <c r="G11" s="106">
        <v>126</v>
      </c>
      <c r="H11" s="107">
        <f t="shared" si="1"/>
        <v>0</v>
      </c>
      <c r="I11" s="108">
        <f t="shared" si="0"/>
        <v>0</v>
      </c>
      <c r="J11" s="109"/>
    </row>
    <row r="12" spans="1:10" x14ac:dyDescent="0.3">
      <c r="A12" s="103"/>
      <c r="B12" s="104" t="s">
        <v>302</v>
      </c>
      <c r="C12" s="104" t="s">
        <v>302</v>
      </c>
      <c r="D12" s="104">
        <v>195</v>
      </c>
      <c r="E12" s="105" t="s">
        <v>293</v>
      </c>
      <c r="F12" s="106">
        <v>3</v>
      </c>
      <c r="G12" s="106">
        <v>126</v>
      </c>
      <c r="H12" s="107">
        <f t="shared" si="1"/>
        <v>0</v>
      </c>
      <c r="I12" s="108">
        <f t="shared" si="0"/>
        <v>0</v>
      </c>
      <c r="J12" s="109"/>
    </row>
    <row r="13" spans="1:10" x14ac:dyDescent="0.3">
      <c r="A13" s="103" t="s">
        <v>303</v>
      </c>
      <c r="B13" s="104" t="s">
        <v>304</v>
      </c>
      <c r="C13" s="104" t="s">
        <v>305</v>
      </c>
      <c r="D13" s="104">
        <v>31</v>
      </c>
      <c r="E13" s="105" t="s">
        <v>306</v>
      </c>
      <c r="F13" s="106">
        <v>3</v>
      </c>
      <c r="G13" s="106">
        <v>126</v>
      </c>
      <c r="H13" s="107">
        <f t="shared" si="1"/>
        <v>0</v>
      </c>
      <c r="I13" s="108">
        <f t="shared" si="0"/>
        <v>0</v>
      </c>
      <c r="J13" s="109"/>
    </row>
    <row r="14" spans="1:10" x14ac:dyDescent="0.3">
      <c r="A14" s="103"/>
      <c r="B14" s="104" t="s">
        <v>307</v>
      </c>
      <c r="C14" s="104" t="s">
        <v>308</v>
      </c>
      <c r="D14" s="104">
        <v>1</v>
      </c>
      <c r="E14" s="105" t="s">
        <v>309</v>
      </c>
      <c r="F14" s="106">
        <v>3</v>
      </c>
      <c r="G14" s="106">
        <v>126</v>
      </c>
      <c r="H14" s="107">
        <f t="shared" si="1"/>
        <v>0</v>
      </c>
      <c r="I14" s="108">
        <f t="shared" si="0"/>
        <v>0</v>
      </c>
      <c r="J14" s="109"/>
    </row>
    <row r="15" spans="1:10" x14ac:dyDescent="0.3">
      <c r="A15" s="103" t="s">
        <v>310</v>
      </c>
      <c r="B15" s="104" t="s">
        <v>311</v>
      </c>
      <c r="C15" s="104" t="s">
        <v>312</v>
      </c>
      <c r="D15" s="104">
        <v>59</v>
      </c>
      <c r="E15" s="105" t="s">
        <v>311</v>
      </c>
      <c r="F15" s="106">
        <v>3</v>
      </c>
      <c r="G15" s="106">
        <v>126</v>
      </c>
      <c r="H15" s="107">
        <f t="shared" si="1"/>
        <v>0</v>
      </c>
      <c r="I15" s="108">
        <f t="shared" si="0"/>
        <v>0</v>
      </c>
      <c r="J15" s="109"/>
    </row>
    <row r="16" spans="1:10" x14ac:dyDescent="0.3">
      <c r="A16" s="103"/>
      <c r="B16" s="104" t="s">
        <v>313</v>
      </c>
      <c r="C16" s="104" t="s">
        <v>314</v>
      </c>
      <c r="D16" s="104">
        <v>9</v>
      </c>
      <c r="E16" s="105" t="s">
        <v>311</v>
      </c>
      <c r="F16" s="106">
        <v>3</v>
      </c>
      <c r="G16" s="106">
        <v>126</v>
      </c>
      <c r="H16" s="107">
        <f t="shared" si="1"/>
        <v>0</v>
      </c>
      <c r="I16" s="108">
        <f t="shared" si="0"/>
        <v>0</v>
      </c>
      <c r="J16" s="109"/>
    </row>
    <row r="17" spans="1:10" x14ac:dyDescent="0.3">
      <c r="A17" s="103" t="s">
        <v>315</v>
      </c>
      <c r="B17" s="104" t="s">
        <v>316</v>
      </c>
      <c r="C17" s="104" t="s">
        <v>317</v>
      </c>
      <c r="D17" s="104">
        <v>49</v>
      </c>
      <c r="E17" s="105" t="s">
        <v>318</v>
      </c>
      <c r="F17" s="106">
        <v>3</v>
      </c>
      <c r="G17" s="106">
        <v>126</v>
      </c>
      <c r="H17" s="107">
        <f t="shared" si="1"/>
        <v>0</v>
      </c>
      <c r="I17" s="108">
        <f t="shared" si="0"/>
        <v>0</v>
      </c>
      <c r="J17" s="109"/>
    </row>
    <row r="18" spans="1:10" x14ac:dyDescent="0.3">
      <c r="A18" s="103"/>
      <c r="B18" s="104" t="s">
        <v>319</v>
      </c>
      <c r="C18" s="104" t="s">
        <v>320</v>
      </c>
      <c r="D18" s="104">
        <v>46</v>
      </c>
      <c r="E18" s="105" t="s">
        <v>318</v>
      </c>
      <c r="F18" s="106">
        <v>3</v>
      </c>
      <c r="G18" s="106">
        <v>126</v>
      </c>
      <c r="H18" s="107">
        <f t="shared" si="1"/>
        <v>0</v>
      </c>
      <c r="I18" s="108">
        <f t="shared" si="0"/>
        <v>0</v>
      </c>
      <c r="J18" s="109"/>
    </row>
    <row r="19" spans="1:10" x14ac:dyDescent="0.3">
      <c r="A19" s="103"/>
      <c r="B19" s="104" t="s">
        <v>321</v>
      </c>
      <c r="C19" s="104" t="s">
        <v>322</v>
      </c>
      <c r="D19" s="104" t="s">
        <v>323</v>
      </c>
      <c r="E19" s="105" t="s">
        <v>318</v>
      </c>
      <c r="F19" s="106">
        <v>3</v>
      </c>
      <c r="G19" s="106">
        <v>126</v>
      </c>
      <c r="H19" s="107">
        <f t="shared" si="1"/>
        <v>0</v>
      </c>
      <c r="I19" s="108">
        <f t="shared" si="0"/>
        <v>0</v>
      </c>
      <c r="J19" s="109"/>
    </row>
    <row r="20" spans="1:10" x14ac:dyDescent="0.3">
      <c r="A20" s="103" t="s">
        <v>324</v>
      </c>
      <c r="B20" s="104" t="s">
        <v>291</v>
      </c>
      <c r="C20" s="104" t="s">
        <v>325</v>
      </c>
      <c r="D20" s="104">
        <v>6</v>
      </c>
      <c r="E20" s="105" t="s">
        <v>326</v>
      </c>
      <c r="F20" s="106">
        <v>3</v>
      </c>
      <c r="G20" s="106">
        <v>126</v>
      </c>
      <c r="H20" s="107">
        <f t="shared" si="1"/>
        <v>0</v>
      </c>
      <c r="I20" s="108">
        <f t="shared" si="0"/>
        <v>0</v>
      </c>
      <c r="J20" s="109"/>
    </row>
    <row r="21" spans="1:10" x14ac:dyDescent="0.3">
      <c r="A21" s="103"/>
      <c r="B21" s="104" t="s">
        <v>327</v>
      </c>
      <c r="C21" s="104" t="s">
        <v>328</v>
      </c>
      <c r="D21" s="104" t="s">
        <v>329</v>
      </c>
      <c r="E21" s="105" t="s">
        <v>326</v>
      </c>
      <c r="F21" s="106">
        <v>3</v>
      </c>
      <c r="G21" s="106">
        <v>126</v>
      </c>
      <c r="H21" s="107">
        <f t="shared" si="1"/>
        <v>0</v>
      </c>
      <c r="I21" s="108">
        <f t="shared" si="0"/>
        <v>0</v>
      </c>
      <c r="J21" s="109"/>
    </row>
    <row r="22" spans="1:10" x14ac:dyDescent="0.3">
      <c r="A22" s="103"/>
      <c r="B22" s="104" t="s">
        <v>330</v>
      </c>
      <c r="C22" s="104" t="s">
        <v>331</v>
      </c>
      <c r="D22" s="104">
        <v>4</v>
      </c>
      <c r="E22" s="105" t="s">
        <v>326</v>
      </c>
      <c r="F22" s="106">
        <v>3</v>
      </c>
      <c r="G22" s="106">
        <v>126</v>
      </c>
      <c r="H22" s="107">
        <f t="shared" si="1"/>
        <v>0</v>
      </c>
      <c r="I22" s="108">
        <f t="shared" si="0"/>
        <v>0</v>
      </c>
      <c r="J22" s="109"/>
    </row>
    <row r="23" spans="1:10" x14ac:dyDescent="0.3">
      <c r="A23" s="103"/>
      <c r="B23" s="104" t="s">
        <v>332</v>
      </c>
      <c r="C23" s="104" t="s">
        <v>325</v>
      </c>
      <c r="D23" s="104">
        <v>6</v>
      </c>
      <c r="E23" s="105" t="s">
        <v>326</v>
      </c>
      <c r="F23" s="106">
        <v>3</v>
      </c>
      <c r="G23" s="106">
        <v>126</v>
      </c>
      <c r="H23" s="107">
        <f t="shared" si="1"/>
        <v>0</v>
      </c>
      <c r="I23" s="108">
        <f t="shared" si="0"/>
        <v>0</v>
      </c>
      <c r="J23" s="109"/>
    </row>
    <row r="24" spans="1:10" x14ac:dyDescent="0.3">
      <c r="A24" s="103" t="s">
        <v>333</v>
      </c>
      <c r="B24" s="104" t="s">
        <v>334</v>
      </c>
      <c r="C24" s="104" t="s">
        <v>335</v>
      </c>
      <c r="D24" s="104">
        <v>60</v>
      </c>
      <c r="E24" s="105" t="s">
        <v>336</v>
      </c>
      <c r="F24" s="106">
        <v>3</v>
      </c>
      <c r="G24" s="106">
        <v>126</v>
      </c>
      <c r="H24" s="107">
        <f t="shared" si="1"/>
        <v>0</v>
      </c>
      <c r="I24" s="108">
        <f t="shared" si="0"/>
        <v>0</v>
      </c>
      <c r="J24" s="109"/>
    </row>
    <row r="25" spans="1:10" x14ac:dyDescent="0.3">
      <c r="A25" s="103"/>
      <c r="B25" s="104" t="s">
        <v>337</v>
      </c>
      <c r="C25" s="104" t="s">
        <v>338</v>
      </c>
      <c r="D25" s="104">
        <v>1</v>
      </c>
      <c r="E25" s="105" t="s">
        <v>336</v>
      </c>
      <c r="F25" s="106">
        <v>3</v>
      </c>
      <c r="G25" s="106">
        <v>126</v>
      </c>
      <c r="H25" s="107">
        <f t="shared" si="1"/>
        <v>0</v>
      </c>
      <c r="I25" s="108">
        <f t="shared" si="0"/>
        <v>0</v>
      </c>
      <c r="J25" s="109"/>
    </row>
    <row r="26" spans="1:10" x14ac:dyDescent="0.3">
      <c r="A26" s="103"/>
      <c r="B26" s="104" t="s">
        <v>339</v>
      </c>
      <c r="C26" s="104" t="s">
        <v>339</v>
      </c>
      <c r="D26" s="104">
        <v>1</v>
      </c>
      <c r="E26" s="105" t="s">
        <v>336</v>
      </c>
      <c r="F26" s="106">
        <v>3</v>
      </c>
      <c r="G26" s="106">
        <v>126</v>
      </c>
      <c r="H26" s="107">
        <f t="shared" si="1"/>
        <v>0</v>
      </c>
      <c r="I26" s="108">
        <f t="shared" si="0"/>
        <v>0</v>
      </c>
      <c r="J26" s="109"/>
    </row>
    <row r="27" spans="1:10" x14ac:dyDescent="0.3">
      <c r="A27" s="103"/>
      <c r="B27" s="104" t="s">
        <v>340</v>
      </c>
      <c r="C27" s="104" t="s">
        <v>341</v>
      </c>
      <c r="D27" s="104">
        <v>1</v>
      </c>
      <c r="E27" s="105" t="s">
        <v>336</v>
      </c>
      <c r="F27" s="106">
        <v>3</v>
      </c>
      <c r="G27" s="106">
        <v>126</v>
      </c>
      <c r="H27" s="107">
        <f t="shared" si="1"/>
        <v>0</v>
      </c>
      <c r="I27" s="108">
        <f t="shared" si="0"/>
        <v>0</v>
      </c>
      <c r="J27" s="109"/>
    </row>
    <row r="28" spans="1:10" x14ac:dyDescent="0.3">
      <c r="A28" s="103"/>
      <c r="B28" s="104" t="s">
        <v>342</v>
      </c>
      <c r="C28" s="104" t="s">
        <v>343</v>
      </c>
      <c r="D28" s="104">
        <v>1</v>
      </c>
      <c r="E28" s="105" t="s">
        <v>336</v>
      </c>
      <c r="F28" s="106">
        <v>3</v>
      </c>
      <c r="G28" s="106">
        <v>126</v>
      </c>
      <c r="H28" s="107">
        <f t="shared" si="1"/>
        <v>0</v>
      </c>
      <c r="I28" s="108">
        <f t="shared" si="0"/>
        <v>0</v>
      </c>
      <c r="J28" s="109"/>
    </row>
    <row r="29" spans="1:10" x14ac:dyDescent="0.3">
      <c r="A29" s="103"/>
      <c r="B29" s="104" t="s">
        <v>344</v>
      </c>
      <c r="C29" s="104" t="s">
        <v>344</v>
      </c>
      <c r="D29" s="104">
        <v>8</v>
      </c>
      <c r="E29" s="105" t="s">
        <v>336</v>
      </c>
      <c r="F29" s="106">
        <v>3</v>
      </c>
      <c r="G29" s="106">
        <v>126</v>
      </c>
      <c r="H29" s="107">
        <f t="shared" si="1"/>
        <v>0</v>
      </c>
      <c r="I29" s="108">
        <f t="shared" si="0"/>
        <v>0</v>
      </c>
      <c r="J29" s="109"/>
    </row>
    <row r="30" spans="1:10" x14ac:dyDescent="0.3">
      <c r="A30" s="103"/>
      <c r="B30" s="104" t="s">
        <v>345</v>
      </c>
      <c r="C30" s="104" t="s">
        <v>346</v>
      </c>
      <c r="D30" s="104">
        <v>1</v>
      </c>
      <c r="E30" s="105" t="s">
        <v>336</v>
      </c>
      <c r="F30" s="106">
        <v>3</v>
      </c>
      <c r="G30" s="106">
        <v>126</v>
      </c>
      <c r="H30" s="107">
        <f t="shared" si="1"/>
        <v>0</v>
      </c>
      <c r="I30" s="108">
        <f t="shared" si="0"/>
        <v>0</v>
      </c>
      <c r="J30" s="109"/>
    </row>
    <row r="31" spans="1:10" x14ac:dyDescent="0.3">
      <c r="A31" s="103" t="s">
        <v>347</v>
      </c>
      <c r="B31" s="104" t="s">
        <v>291</v>
      </c>
      <c r="C31" s="104" t="s">
        <v>348</v>
      </c>
      <c r="D31" s="104">
        <v>2</v>
      </c>
      <c r="E31" s="105" t="s">
        <v>349</v>
      </c>
      <c r="F31" s="106">
        <v>3</v>
      </c>
      <c r="G31" s="106">
        <v>126</v>
      </c>
      <c r="H31" s="107">
        <f t="shared" si="1"/>
        <v>0</v>
      </c>
      <c r="I31" s="108">
        <f t="shared" si="0"/>
        <v>0</v>
      </c>
      <c r="J31" s="109"/>
    </row>
    <row r="32" spans="1:10" x14ac:dyDescent="0.3">
      <c r="A32" s="103"/>
      <c r="B32" s="104" t="s">
        <v>350</v>
      </c>
      <c r="C32" s="104" t="s">
        <v>351</v>
      </c>
      <c r="D32" s="104">
        <v>6</v>
      </c>
      <c r="E32" s="105" t="s">
        <v>349</v>
      </c>
      <c r="F32" s="106">
        <v>3</v>
      </c>
      <c r="G32" s="106">
        <v>126</v>
      </c>
      <c r="H32" s="107">
        <f t="shared" si="1"/>
        <v>0</v>
      </c>
      <c r="I32" s="108">
        <f t="shared" si="0"/>
        <v>0</v>
      </c>
      <c r="J32" s="109"/>
    </row>
    <row r="33" spans="1:10" x14ac:dyDescent="0.3">
      <c r="A33" s="103"/>
      <c r="B33" s="104" t="s">
        <v>352</v>
      </c>
      <c r="C33" s="104" t="s">
        <v>353</v>
      </c>
      <c r="D33" s="104">
        <v>30</v>
      </c>
      <c r="E33" s="105" t="s">
        <v>349</v>
      </c>
      <c r="F33" s="106">
        <v>3</v>
      </c>
      <c r="G33" s="106">
        <v>126</v>
      </c>
      <c r="H33" s="107">
        <f t="shared" si="1"/>
        <v>0</v>
      </c>
      <c r="I33" s="108">
        <f t="shared" si="0"/>
        <v>0</v>
      </c>
      <c r="J33" s="109"/>
    </row>
    <row r="34" spans="1:10" x14ac:dyDescent="0.3">
      <c r="A34" s="103"/>
      <c r="B34" s="104" t="s">
        <v>354</v>
      </c>
      <c r="C34" s="104" t="s">
        <v>355</v>
      </c>
      <c r="D34" s="104">
        <v>20</v>
      </c>
      <c r="E34" s="105" t="s">
        <v>349</v>
      </c>
      <c r="F34" s="106">
        <v>3</v>
      </c>
      <c r="G34" s="106">
        <v>126</v>
      </c>
      <c r="H34" s="107">
        <f t="shared" si="1"/>
        <v>0</v>
      </c>
      <c r="I34" s="108">
        <f t="shared" si="0"/>
        <v>0</v>
      </c>
      <c r="J34" s="109"/>
    </row>
    <row r="35" spans="1:10" x14ac:dyDescent="0.3">
      <c r="A35" s="103"/>
      <c r="B35" s="104" t="s">
        <v>356</v>
      </c>
      <c r="C35" s="104" t="s">
        <v>357</v>
      </c>
      <c r="D35" s="104">
        <v>75</v>
      </c>
      <c r="E35" s="105" t="s">
        <v>349</v>
      </c>
      <c r="F35" s="106">
        <v>3</v>
      </c>
      <c r="G35" s="106">
        <v>126</v>
      </c>
      <c r="H35" s="107">
        <f t="shared" si="1"/>
        <v>0</v>
      </c>
      <c r="I35" s="108">
        <f t="shared" si="0"/>
        <v>0</v>
      </c>
      <c r="J35" s="109"/>
    </row>
    <row r="36" spans="1:10" x14ac:dyDescent="0.3">
      <c r="A36" s="103"/>
      <c r="B36" s="104" t="s">
        <v>358</v>
      </c>
      <c r="C36" s="104" t="s">
        <v>359</v>
      </c>
      <c r="D36" s="104">
        <v>5</v>
      </c>
      <c r="E36" s="105" t="s">
        <v>349</v>
      </c>
      <c r="F36" s="106">
        <v>3</v>
      </c>
      <c r="G36" s="106">
        <v>126</v>
      </c>
      <c r="H36" s="107">
        <f t="shared" si="1"/>
        <v>0</v>
      </c>
      <c r="I36" s="108">
        <f t="shared" si="0"/>
        <v>0</v>
      </c>
      <c r="J36" s="109"/>
    </row>
    <row r="37" spans="1:10" x14ac:dyDescent="0.3">
      <c r="A37" s="103"/>
      <c r="B37" s="104" t="s">
        <v>360</v>
      </c>
      <c r="C37" s="104" t="s">
        <v>351</v>
      </c>
      <c r="D37" s="104">
        <v>1</v>
      </c>
      <c r="E37" s="105" t="s">
        <v>349</v>
      </c>
      <c r="F37" s="106">
        <v>3</v>
      </c>
      <c r="G37" s="106">
        <v>126</v>
      </c>
      <c r="H37" s="107">
        <f t="shared" si="1"/>
        <v>0</v>
      </c>
      <c r="I37" s="108">
        <f t="shared" si="0"/>
        <v>0</v>
      </c>
      <c r="J37" s="109"/>
    </row>
    <row r="38" spans="1:10" x14ac:dyDescent="0.3">
      <c r="A38" s="103"/>
      <c r="B38" s="104" t="s">
        <v>361</v>
      </c>
      <c r="C38" s="104" t="s">
        <v>362</v>
      </c>
      <c r="D38" s="104">
        <v>34</v>
      </c>
      <c r="E38" s="105" t="s">
        <v>361</v>
      </c>
      <c r="F38" s="106">
        <v>3</v>
      </c>
      <c r="G38" s="106">
        <v>126</v>
      </c>
      <c r="H38" s="107">
        <f t="shared" si="1"/>
        <v>0</v>
      </c>
      <c r="I38" s="108">
        <f t="shared" si="0"/>
        <v>0</v>
      </c>
      <c r="J38" s="109"/>
    </row>
    <row r="39" spans="1:10" x14ac:dyDescent="0.3">
      <c r="A39" s="103" t="s">
        <v>363</v>
      </c>
      <c r="B39" s="104" t="s">
        <v>364</v>
      </c>
      <c r="C39" s="104" t="s">
        <v>365</v>
      </c>
      <c r="D39" s="104">
        <v>2</v>
      </c>
      <c r="E39" s="105" t="s">
        <v>366</v>
      </c>
      <c r="F39" s="106">
        <v>3</v>
      </c>
      <c r="G39" s="106">
        <v>126</v>
      </c>
      <c r="H39" s="107">
        <f t="shared" si="1"/>
        <v>0</v>
      </c>
      <c r="I39" s="108">
        <f t="shared" si="0"/>
        <v>0</v>
      </c>
      <c r="J39" s="109"/>
    </row>
    <row r="40" spans="1:10" x14ac:dyDescent="0.3">
      <c r="A40" s="103" t="s">
        <v>367</v>
      </c>
      <c r="B40" s="104" t="s">
        <v>368</v>
      </c>
      <c r="C40" s="104" t="s">
        <v>369</v>
      </c>
      <c r="D40" s="104">
        <v>1</v>
      </c>
      <c r="E40" s="105" t="s">
        <v>368</v>
      </c>
      <c r="F40" s="106">
        <v>3</v>
      </c>
      <c r="G40" s="106">
        <v>126</v>
      </c>
      <c r="H40" s="107">
        <f t="shared" si="1"/>
        <v>0</v>
      </c>
      <c r="I40" s="108">
        <f t="shared" si="0"/>
        <v>0</v>
      </c>
      <c r="J40" s="109"/>
    </row>
    <row r="41" spans="1:10" x14ac:dyDescent="0.3">
      <c r="A41" s="103"/>
      <c r="B41" s="104" t="s">
        <v>370</v>
      </c>
      <c r="C41" s="104" t="s">
        <v>371</v>
      </c>
      <c r="D41" s="104">
        <v>3</v>
      </c>
      <c r="E41" s="105" t="s">
        <v>372</v>
      </c>
      <c r="F41" s="106">
        <v>3</v>
      </c>
      <c r="G41" s="106">
        <v>126</v>
      </c>
      <c r="H41" s="107">
        <f t="shared" si="1"/>
        <v>0</v>
      </c>
      <c r="I41" s="108">
        <f t="shared" si="0"/>
        <v>0</v>
      </c>
      <c r="J41" s="109"/>
    </row>
    <row r="42" spans="1:10" x14ac:dyDescent="0.3">
      <c r="A42" s="103"/>
      <c r="B42" s="104" t="s">
        <v>373</v>
      </c>
      <c r="C42" s="104" t="s">
        <v>371</v>
      </c>
      <c r="D42" s="104">
        <v>1</v>
      </c>
      <c r="E42" s="105" t="s">
        <v>372</v>
      </c>
      <c r="F42" s="106">
        <v>3</v>
      </c>
      <c r="G42" s="106">
        <v>126</v>
      </c>
      <c r="H42" s="107">
        <f t="shared" si="1"/>
        <v>0</v>
      </c>
      <c r="I42" s="108">
        <f t="shared" si="0"/>
        <v>0</v>
      </c>
      <c r="J42" s="109"/>
    </row>
    <row r="43" spans="1:10" x14ac:dyDescent="0.3">
      <c r="A43" s="103" t="s">
        <v>374</v>
      </c>
      <c r="B43" s="104" t="s">
        <v>375</v>
      </c>
      <c r="C43" s="104" t="s">
        <v>376</v>
      </c>
      <c r="D43" s="104">
        <v>67</v>
      </c>
      <c r="E43" s="105" t="s">
        <v>377</v>
      </c>
      <c r="F43" s="106">
        <v>3</v>
      </c>
      <c r="G43" s="106">
        <v>126</v>
      </c>
      <c r="H43" s="107">
        <f t="shared" si="1"/>
        <v>0</v>
      </c>
      <c r="I43" s="108">
        <f t="shared" si="0"/>
        <v>0</v>
      </c>
      <c r="J43" s="109"/>
    </row>
    <row r="44" spans="1:10" x14ac:dyDescent="0.3">
      <c r="A44" s="103"/>
      <c r="B44" s="104" t="s">
        <v>378</v>
      </c>
      <c r="C44" s="104" t="s">
        <v>379</v>
      </c>
      <c r="D44" s="104">
        <v>36</v>
      </c>
      <c r="E44" s="105" t="s">
        <v>377</v>
      </c>
      <c r="F44" s="106">
        <v>3</v>
      </c>
      <c r="G44" s="106">
        <v>126</v>
      </c>
      <c r="H44" s="107">
        <f t="shared" si="1"/>
        <v>0</v>
      </c>
      <c r="I44" s="108">
        <f t="shared" si="0"/>
        <v>0</v>
      </c>
      <c r="J44" s="109"/>
    </row>
    <row r="45" spans="1:10" x14ac:dyDescent="0.3">
      <c r="A45" s="103"/>
      <c r="B45" s="104" t="s">
        <v>380</v>
      </c>
      <c r="C45" s="104" t="s">
        <v>381</v>
      </c>
      <c r="D45" s="104">
        <v>10</v>
      </c>
      <c r="E45" s="105" t="s">
        <v>377</v>
      </c>
      <c r="F45" s="106">
        <v>3</v>
      </c>
      <c r="G45" s="106">
        <v>126</v>
      </c>
      <c r="H45" s="107">
        <f t="shared" si="1"/>
        <v>0</v>
      </c>
      <c r="I45" s="108">
        <f t="shared" si="0"/>
        <v>0</v>
      </c>
      <c r="J45" s="109"/>
    </row>
    <row r="46" spans="1:10" x14ac:dyDescent="0.3">
      <c r="A46" s="103"/>
      <c r="B46" s="104" t="s">
        <v>382</v>
      </c>
      <c r="C46" s="104" t="s">
        <v>383</v>
      </c>
      <c r="D46" s="104">
        <v>130</v>
      </c>
      <c r="E46" s="105" t="s">
        <v>377</v>
      </c>
      <c r="F46" s="106">
        <v>3</v>
      </c>
      <c r="G46" s="106">
        <v>126</v>
      </c>
      <c r="H46" s="107">
        <f t="shared" si="1"/>
        <v>0</v>
      </c>
      <c r="I46" s="108">
        <f t="shared" si="0"/>
        <v>0</v>
      </c>
      <c r="J46" s="109"/>
    </row>
    <row r="47" spans="1:10" x14ac:dyDescent="0.3">
      <c r="A47" s="103"/>
      <c r="B47" s="104" t="s">
        <v>384</v>
      </c>
      <c r="C47" s="104" t="s">
        <v>385</v>
      </c>
      <c r="D47" s="104">
        <v>19</v>
      </c>
      <c r="E47" s="105" t="s">
        <v>386</v>
      </c>
      <c r="F47" s="106">
        <v>3</v>
      </c>
      <c r="G47" s="106">
        <v>126</v>
      </c>
      <c r="H47" s="107">
        <f t="shared" si="1"/>
        <v>0</v>
      </c>
      <c r="I47" s="108">
        <f t="shared" si="0"/>
        <v>0</v>
      </c>
      <c r="J47" s="109"/>
    </row>
    <row r="48" spans="1:10" x14ac:dyDescent="0.3">
      <c r="A48" s="103"/>
      <c r="B48" s="104" t="s">
        <v>387</v>
      </c>
      <c r="C48" s="104" t="s">
        <v>388</v>
      </c>
      <c r="D48" s="104">
        <v>51</v>
      </c>
      <c r="E48" s="105" t="s">
        <v>389</v>
      </c>
      <c r="F48" s="106">
        <v>3</v>
      </c>
      <c r="G48" s="106">
        <v>126</v>
      </c>
      <c r="H48" s="107">
        <f t="shared" si="1"/>
        <v>0</v>
      </c>
      <c r="I48" s="108">
        <f t="shared" si="0"/>
        <v>0</v>
      </c>
      <c r="J48" s="109"/>
    </row>
    <row r="49" spans="1:10" x14ac:dyDescent="0.3">
      <c r="A49" s="103"/>
      <c r="B49" s="104" t="s">
        <v>390</v>
      </c>
      <c r="C49" s="104" t="s">
        <v>391</v>
      </c>
      <c r="D49" s="104">
        <v>101</v>
      </c>
      <c r="E49" s="105" t="s">
        <v>377</v>
      </c>
      <c r="F49" s="106">
        <v>3</v>
      </c>
      <c r="G49" s="106">
        <v>126</v>
      </c>
      <c r="H49" s="107">
        <f t="shared" si="1"/>
        <v>0</v>
      </c>
      <c r="I49" s="108">
        <f t="shared" si="0"/>
        <v>0</v>
      </c>
      <c r="J49" s="109"/>
    </row>
    <row r="50" spans="1:10" x14ac:dyDescent="0.3">
      <c r="A50" s="103" t="s">
        <v>392</v>
      </c>
      <c r="B50" s="104" t="s">
        <v>393</v>
      </c>
      <c r="C50" s="104" t="s">
        <v>394</v>
      </c>
      <c r="D50" s="104">
        <v>6</v>
      </c>
      <c r="E50" s="105" t="s">
        <v>306</v>
      </c>
      <c r="F50" s="106">
        <v>3</v>
      </c>
      <c r="G50" s="106">
        <v>126</v>
      </c>
      <c r="H50" s="107">
        <f t="shared" si="1"/>
        <v>0</v>
      </c>
      <c r="I50" s="108">
        <f t="shared" si="0"/>
        <v>0</v>
      </c>
      <c r="J50" s="109"/>
    </row>
    <row r="51" spans="1:10" x14ac:dyDescent="0.3">
      <c r="A51" s="103"/>
      <c r="B51" s="104" t="s">
        <v>395</v>
      </c>
      <c r="C51" s="104" t="s">
        <v>394</v>
      </c>
      <c r="D51" s="104">
        <v>4</v>
      </c>
      <c r="E51" s="105" t="s">
        <v>306</v>
      </c>
      <c r="F51" s="106">
        <v>3</v>
      </c>
      <c r="G51" s="106">
        <v>126</v>
      </c>
      <c r="H51" s="107">
        <f t="shared" si="1"/>
        <v>0</v>
      </c>
      <c r="I51" s="108">
        <f t="shared" si="0"/>
        <v>0</v>
      </c>
      <c r="J51" s="109"/>
    </row>
    <row r="52" spans="1:10" x14ac:dyDescent="0.3">
      <c r="A52" s="103"/>
      <c r="B52" s="104" t="s">
        <v>396</v>
      </c>
      <c r="C52" s="104" t="s">
        <v>397</v>
      </c>
      <c r="D52" s="104">
        <v>48</v>
      </c>
      <c r="E52" s="105" t="s">
        <v>398</v>
      </c>
      <c r="F52" s="106">
        <v>3</v>
      </c>
      <c r="G52" s="106">
        <v>126</v>
      </c>
      <c r="H52" s="107">
        <f t="shared" si="1"/>
        <v>0</v>
      </c>
      <c r="I52" s="108">
        <f t="shared" si="0"/>
        <v>0</v>
      </c>
      <c r="J52" s="109"/>
    </row>
    <row r="53" spans="1:10" x14ac:dyDescent="0.3">
      <c r="A53" s="103"/>
      <c r="B53" s="104" t="s">
        <v>399</v>
      </c>
      <c r="C53" s="104" t="s">
        <v>305</v>
      </c>
      <c r="D53" s="104">
        <v>31</v>
      </c>
      <c r="E53" s="105" t="s">
        <v>306</v>
      </c>
      <c r="F53" s="106">
        <v>3</v>
      </c>
      <c r="G53" s="106">
        <v>126</v>
      </c>
      <c r="H53" s="107">
        <f t="shared" si="1"/>
        <v>0</v>
      </c>
      <c r="I53" s="108">
        <f t="shared" si="0"/>
        <v>0</v>
      </c>
      <c r="J53" s="109"/>
    </row>
    <row r="54" spans="1:10" x14ac:dyDescent="0.3">
      <c r="A54" s="103"/>
      <c r="B54" s="104" t="s">
        <v>400</v>
      </c>
      <c r="C54" s="104" t="s">
        <v>308</v>
      </c>
      <c r="D54" s="104">
        <v>1</v>
      </c>
      <c r="E54" s="105" t="s">
        <v>309</v>
      </c>
      <c r="F54" s="106">
        <v>3</v>
      </c>
      <c r="G54" s="106">
        <v>126</v>
      </c>
      <c r="H54" s="107">
        <f t="shared" si="1"/>
        <v>0</v>
      </c>
      <c r="I54" s="108">
        <f t="shared" si="0"/>
        <v>0</v>
      </c>
      <c r="J54" s="109"/>
    </row>
    <row r="55" spans="1:10" x14ac:dyDescent="0.3">
      <c r="A55" s="103" t="s">
        <v>401</v>
      </c>
      <c r="B55" s="104" t="s">
        <v>402</v>
      </c>
      <c r="C55" s="104" t="s">
        <v>403</v>
      </c>
      <c r="D55" s="104">
        <v>2</v>
      </c>
      <c r="E55" s="105" t="s">
        <v>404</v>
      </c>
      <c r="F55" s="106">
        <v>3</v>
      </c>
      <c r="G55" s="106">
        <v>126</v>
      </c>
      <c r="H55" s="107">
        <f t="shared" si="1"/>
        <v>0</v>
      </c>
      <c r="I55" s="108">
        <f t="shared" si="0"/>
        <v>0</v>
      </c>
      <c r="J55" s="109"/>
    </row>
    <row r="56" spans="1:10" x14ac:dyDescent="0.3">
      <c r="A56" s="103"/>
      <c r="B56" s="104" t="s">
        <v>405</v>
      </c>
      <c r="C56" s="104" t="s">
        <v>405</v>
      </c>
      <c r="D56" s="104">
        <v>36</v>
      </c>
      <c r="E56" s="105" t="s">
        <v>404</v>
      </c>
      <c r="F56" s="106">
        <v>3</v>
      </c>
      <c r="G56" s="106">
        <v>126</v>
      </c>
      <c r="H56" s="107">
        <f t="shared" si="1"/>
        <v>0</v>
      </c>
      <c r="I56" s="108">
        <f t="shared" si="0"/>
        <v>0</v>
      </c>
      <c r="J56" s="109"/>
    </row>
    <row r="57" spans="1:10" x14ac:dyDescent="0.3">
      <c r="A57" s="103"/>
      <c r="B57" s="104" t="s">
        <v>406</v>
      </c>
      <c r="C57" s="104" t="s">
        <v>407</v>
      </c>
      <c r="D57" s="104">
        <v>30</v>
      </c>
      <c r="E57" s="105" t="s">
        <v>404</v>
      </c>
      <c r="F57" s="106">
        <v>3</v>
      </c>
      <c r="G57" s="106">
        <v>126</v>
      </c>
      <c r="H57" s="107">
        <f t="shared" si="1"/>
        <v>0</v>
      </c>
      <c r="I57" s="108">
        <f t="shared" si="0"/>
        <v>0</v>
      </c>
      <c r="J57" s="109"/>
    </row>
    <row r="58" spans="1:10" x14ac:dyDescent="0.3">
      <c r="A58" s="103"/>
      <c r="B58" s="104" t="s">
        <v>408</v>
      </c>
      <c r="C58" s="104" t="s">
        <v>409</v>
      </c>
      <c r="D58" s="104">
        <v>2</v>
      </c>
      <c r="E58" s="105" t="s">
        <v>408</v>
      </c>
      <c r="F58" s="106">
        <v>3</v>
      </c>
      <c r="G58" s="106">
        <v>126</v>
      </c>
      <c r="H58" s="107">
        <f t="shared" si="1"/>
        <v>0</v>
      </c>
      <c r="I58" s="108">
        <f t="shared" si="0"/>
        <v>0</v>
      </c>
      <c r="J58" s="109"/>
    </row>
    <row r="59" spans="1:10" x14ac:dyDescent="0.3">
      <c r="A59" s="103"/>
      <c r="B59" s="104" t="s">
        <v>410</v>
      </c>
      <c r="C59" s="104" t="s">
        <v>409</v>
      </c>
      <c r="D59" s="104">
        <v>23</v>
      </c>
      <c r="E59" s="105" t="s">
        <v>410</v>
      </c>
      <c r="F59" s="106">
        <v>3</v>
      </c>
      <c r="G59" s="106">
        <v>126</v>
      </c>
      <c r="H59" s="107">
        <f t="shared" si="1"/>
        <v>0</v>
      </c>
      <c r="I59" s="108">
        <f t="shared" si="0"/>
        <v>0</v>
      </c>
      <c r="J59" s="109"/>
    </row>
    <row r="60" spans="1:10" x14ac:dyDescent="0.3">
      <c r="A60" s="103"/>
      <c r="B60" s="104" t="s">
        <v>411</v>
      </c>
      <c r="C60" s="104" t="s">
        <v>412</v>
      </c>
      <c r="D60" s="104">
        <v>1</v>
      </c>
      <c r="E60" s="105" t="s">
        <v>404</v>
      </c>
      <c r="F60" s="106">
        <v>3</v>
      </c>
      <c r="G60" s="106">
        <v>126</v>
      </c>
      <c r="H60" s="107">
        <f t="shared" si="1"/>
        <v>0</v>
      </c>
      <c r="I60" s="108">
        <f t="shared" si="0"/>
        <v>0</v>
      </c>
      <c r="J60" s="109"/>
    </row>
    <row r="61" spans="1:10" x14ac:dyDescent="0.3">
      <c r="A61" s="103" t="s">
        <v>413</v>
      </c>
      <c r="B61" s="104" t="s">
        <v>413</v>
      </c>
      <c r="C61" s="104" t="s">
        <v>414</v>
      </c>
      <c r="D61" s="104">
        <v>16</v>
      </c>
      <c r="E61" s="105" t="s">
        <v>377</v>
      </c>
      <c r="F61" s="106">
        <v>3</v>
      </c>
      <c r="G61" s="106">
        <v>126</v>
      </c>
      <c r="H61" s="107">
        <f t="shared" si="1"/>
        <v>0</v>
      </c>
      <c r="I61" s="108">
        <f t="shared" si="0"/>
        <v>0</v>
      </c>
      <c r="J61" s="109"/>
    </row>
    <row r="62" spans="1:10" s="116" customFormat="1" ht="21" customHeight="1" thickBot="1" x14ac:dyDescent="0.35">
      <c r="A62" s="110"/>
      <c r="B62" s="111"/>
      <c r="C62" s="111"/>
      <c r="D62" s="112"/>
      <c r="E62" s="112"/>
      <c r="F62" s="115"/>
      <c r="G62" s="113" t="s">
        <v>415</v>
      </c>
      <c r="H62" s="114"/>
      <c r="I62" s="114">
        <f>SUM(I4:I61)</f>
        <v>0</v>
      </c>
      <c r="J62" s="115"/>
    </row>
  </sheetData>
  <mergeCells count="2">
    <mergeCell ref="B1:E1"/>
    <mergeCell ref="G1:J1"/>
  </mergeCells>
  <pageMargins left="0.7" right="0.7" top="0.75" bottom="0.75" header="0.3" footer="0.3"/>
  <pageSetup paperSize="9" scale="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2557-832C-48D1-9DB5-DECEADBAA328}">
  <sheetPr>
    <tabColor theme="5" tint="0.39997558519241921"/>
    <pageSetUpPr fitToPage="1"/>
  </sheetPr>
  <dimension ref="A1:E13"/>
  <sheetViews>
    <sheetView view="pageBreakPreview" zoomScale="130" zoomScaleNormal="100" zoomScaleSheetLayoutView="130" workbookViewId="0"/>
  </sheetViews>
  <sheetFormatPr defaultRowHeight="14.4" x14ac:dyDescent="0.3"/>
  <cols>
    <col min="1" max="1" width="84.88671875" customWidth="1"/>
    <col min="2" max="2" width="16.44140625" customWidth="1"/>
    <col min="3" max="3" width="16.5546875" customWidth="1"/>
    <col min="4" max="4" width="18.5546875" customWidth="1"/>
    <col min="5" max="5" width="18.44140625" customWidth="1"/>
  </cols>
  <sheetData>
    <row r="1" spans="1:5" ht="23.4" x14ac:dyDescent="0.45">
      <c r="A1" s="124" t="s">
        <v>4</v>
      </c>
      <c r="B1" s="162" t="s">
        <v>0</v>
      </c>
      <c r="C1" s="163"/>
      <c r="D1" s="163"/>
      <c r="E1" s="164"/>
    </row>
    <row r="2" spans="1:5" x14ac:dyDescent="0.3">
      <c r="A2" s="23"/>
      <c r="B2" s="65"/>
      <c r="C2" s="65"/>
      <c r="D2" s="65"/>
      <c r="E2" s="125"/>
    </row>
    <row r="3" spans="1:5" ht="7.2" customHeight="1" x14ac:dyDescent="0.3">
      <c r="A3" s="165"/>
      <c r="B3" s="166"/>
      <c r="C3" s="166"/>
      <c r="D3" s="166"/>
      <c r="E3" s="167"/>
    </row>
    <row r="4" spans="1:5" ht="7.2" customHeight="1" x14ac:dyDescent="0.3">
      <c r="A4" s="23"/>
      <c r="B4" s="65"/>
      <c r="C4" s="65"/>
      <c r="D4" s="65"/>
      <c r="E4" s="125"/>
    </row>
    <row r="5" spans="1:5" x14ac:dyDescent="0.3">
      <c r="A5" s="126" t="s">
        <v>13</v>
      </c>
      <c r="B5" s="81" t="s">
        <v>16</v>
      </c>
      <c r="C5" s="82" t="s">
        <v>14</v>
      </c>
      <c r="D5" s="83"/>
      <c r="E5" s="127" t="s">
        <v>12</v>
      </c>
    </row>
    <row r="6" spans="1:5" x14ac:dyDescent="0.3">
      <c r="A6" s="128"/>
      <c r="B6" s="85"/>
      <c r="C6" s="85"/>
      <c r="D6" s="84"/>
      <c r="E6" s="129">
        <v>0</v>
      </c>
    </row>
    <row r="7" spans="1:5" x14ac:dyDescent="0.3">
      <c r="A7" s="128"/>
      <c r="B7" s="85"/>
      <c r="C7" s="85"/>
      <c r="D7" s="84"/>
      <c r="E7" s="129">
        <v>0</v>
      </c>
    </row>
    <row r="8" spans="1:5" x14ac:dyDescent="0.3">
      <c r="A8" s="128"/>
      <c r="B8" s="85"/>
      <c r="C8" s="85"/>
      <c r="D8" s="84"/>
      <c r="E8" s="129">
        <v>0</v>
      </c>
    </row>
    <row r="9" spans="1:5" x14ac:dyDescent="0.3">
      <c r="A9" s="128"/>
      <c r="B9" s="85"/>
      <c r="C9" s="85"/>
      <c r="D9" s="84"/>
      <c r="E9" s="129">
        <v>0</v>
      </c>
    </row>
    <row r="10" spans="1:5" x14ac:dyDescent="0.3">
      <c r="A10" s="128"/>
      <c r="B10" s="85"/>
      <c r="C10" s="85"/>
      <c r="D10" s="84"/>
      <c r="E10" s="129">
        <v>0</v>
      </c>
    </row>
    <row r="11" spans="1:5" x14ac:dyDescent="0.3">
      <c r="A11" s="23"/>
      <c r="B11" s="65"/>
      <c r="C11" s="65"/>
      <c r="D11" s="68"/>
      <c r="E11" s="130"/>
    </row>
    <row r="12" spans="1:5" x14ac:dyDescent="0.3">
      <c r="A12" s="23"/>
      <c r="B12" s="65"/>
      <c r="C12" s="86" t="s">
        <v>277</v>
      </c>
      <c r="D12" s="87"/>
      <c r="E12" s="131">
        <f>SUM(E3:E11)</f>
        <v>0</v>
      </c>
    </row>
    <row r="13" spans="1:5" ht="15" thickBot="1" x14ac:dyDescent="0.35">
      <c r="A13" s="132"/>
      <c r="B13" s="133"/>
      <c r="C13" s="133"/>
      <c r="D13" s="133"/>
      <c r="E13" s="134"/>
    </row>
  </sheetData>
  <mergeCells count="2">
    <mergeCell ref="B1:E1"/>
    <mergeCell ref="A3:E3"/>
  </mergeCells>
  <pageMargins left="0.7" right="0.7" top="0.75" bottom="0.75" header="0.3" footer="0.3"/>
  <pageSetup paperSize="9" scale="8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0070C0"/>
    <pageSetUpPr fitToPage="1"/>
  </sheetPr>
  <dimension ref="A1:G22"/>
  <sheetViews>
    <sheetView view="pageBreakPreview" zoomScale="120" zoomScaleNormal="100" zoomScaleSheetLayoutView="120" workbookViewId="0"/>
  </sheetViews>
  <sheetFormatPr defaultColWidth="9.109375" defaultRowHeight="14.4" x14ac:dyDescent="0.3"/>
  <cols>
    <col min="1" max="1" width="44" customWidth="1"/>
    <col min="2" max="2" width="25.88671875" customWidth="1"/>
    <col min="3" max="3" width="20.88671875" customWidth="1"/>
    <col min="4" max="4" width="2.6640625" customWidth="1"/>
    <col min="5" max="7" width="11.6640625" bestFit="1" customWidth="1"/>
  </cols>
  <sheetData>
    <row r="1" spans="1:7" x14ac:dyDescent="0.3">
      <c r="A1" s="26" t="s">
        <v>215</v>
      </c>
      <c r="B1" s="12" t="s">
        <v>0</v>
      </c>
      <c r="C1" s="12"/>
    </row>
    <row r="2" spans="1:7" x14ac:dyDescent="0.3">
      <c r="A2" s="13" t="s">
        <v>3</v>
      </c>
      <c r="B2" s="13"/>
    </row>
    <row r="3" spans="1:7" x14ac:dyDescent="0.3">
      <c r="A3" s="27" t="s">
        <v>7</v>
      </c>
      <c r="B3" s="14"/>
      <c r="C3" s="15"/>
    </row>
    <row r="4" spans="1:7" x14ac:dyDescent="0.3">
      <c r="A4" s="16" t="s">
        <v>214</v>
      </c>
      <c r="B4" s="17" t="s">
        <v>276</v>
      </c>
      <c r="C4" s="18"/>
    </row>
    <row r="5" spans="1:7" x14ac:dyDescent="0.3">
      <c r="A5" s="42" t="s">
        <v>192</v>
      </c>
      <c r="B5" s="32">
        <f>AGF!O30</f>
        <v>0</v>
      </c>
      <c r="C5" s="33"/>
      <c r="E5" s="1"/>
      <c r="F5" s="1"/>
      <c r="G5" s="1"/>
    </row>
    <row r="6" spans="1:7" x14ac:dyDescent="0.3">
      <c r="A6" s="42" t="s">
        <v>28</v>
      </c>
      <c r="B6" s="32">
        <f>DKW!P94</f>
        <v>0</v>
      </c>
      <c r="C6" s="20"/>
      <c r="E6" s="1"/>
      <c r="F6" s="1"/>
      <c r="G6" s="1"/>
    </row>
    <row r="7" spans="1:7" x14ac:dyDescent="0.3">
      <c r="A7" s="42" t="s">
        <v>275</v>
      </c>
      <c r="B7" s="32">
        <f>'Koeling zuivel'!P38</f>
        <v>0</v>
      </c>
      <c r="C7" s="20"/>
      <c r="E7" s="1"/>
      <c r="F7" s="1"/>
      <c r="G7" s="1"/>
    </row>
    <row r="8" spans="1:7" x14ac:dyDescent="0.3">
      <c r="A8" s="42" t="s">
        <v>197</v>
      </c>
      <c r="B8" s="32">
        <f>'Non food'!P56</f>
        <v>0</v>
      </c>
      <c r="C8" s="20"/>
      <c r="E8" s="1"/>
      <c r="F8" s="1"/>
      <c r="G8" s="1"/>
    </row>
    <row r="9" spans="1:7" x14ac:dyDescent="0.3">
      <c r="A9" s="42" t="s">
        <v>27</v>
      </c>
      <c r="B9" s="32">
        <f>Bakker!P29</f>
        <v>0</v>
      </c>
      <c r="C9" s="20"/>
      <c r="E9" s="1"/>
      <c r="F9" s="1"/>
      <c r="G9" s="1"/>
    </row>
    <row r="10" spans="1:7" x14ac:dyDescent="0.3">
      <c r="A10" s="42" t="s">
        <v>29</v>
      </c>
      <c r="B10" s="32">
        <f>Slager!P41</f>
        <v>0</v>
      </c>
      <c r="C10" s="20"/>
      <c r="E10" s="1"/>
      <c r="F10" s="1"/>
      <c r="G10" s="1"/>
    </row>
    <row r="11" spans="1:7" x14ac:dyDescent="0.3">
      <c r="A11" s="42" t="s">
        <v>23</v>
      </c>
      <c r="B11" s="32">
        <f>Vis!P11</f>
        <v>0</v>
      </c>
      <c r="C11" s="20"/>
      <c r="E11" s="1"/>
      <c r="F11" s="1"/>
      <c r="G11" s="1"/>
    </row>
    <row r="12" spans="1:7" x14ac:dyDescent="0.3">
      <c r="A12" s="42" t="s">
        <v>5</v>
      </c>
      <c r="B12" s="32">
        <f>Diepvries!P17</f>
        <v>0</v>
      </c>
      <c r="C12" s="20"/>
      <c r="E12" s="1"/>
      <c r="F12" s="1"/>
      <c r="G12" s="1"/>
    </row>
    <row r="13" spans="1:7" x14ac:dyDescent="0.3">
      <c r="A13" s="42" t="s">
        <v>194</v>
      </c>
      <c r="B13" s="32">
        <f>Dranken!P25</f>
        <v>0</v>
      </c>
      <c r="C13" s="20"/>
      <c r="E13" s="1"/>
      <c r="F13" s="1"/>
      <c r="G13" s="1"/>
    </row>
    <row r="14" spans="1:7" x14ac:dyDescent="0.3">
      <c r="A14" s="42" t="s">
        <v>419</v>
      </c>
      <c r="B14" s="32">
        <f>'Kosten logistiek'!I62</f>
        <v>0</v>
      </c>
      <c r="C14" s="20"/>
      <c r="E14" s="1"/>
      <c r="F14" s="1"/>
      <c r="G14" s="1"/>
    </row>
    <row r="15" spans="1:7" x14ac:dyDescent="0.3">
      <c r="A15" s="19" t="s">
        <v>4</v>
      </c>
      <c r="B15" s="32">
        <f>'bijkomende kosten'!E12</f>
        <v>0</v>
      </c>
      <c r="C15" s="34"/>
    </row>
    <row r="16" spans="1:7" x14ac:dyDescent="0.3">
      <c r="A16" s="21" t="s">
        <v>22</v>
      </c>
      <c r="B16" s="22">
        <f>SUM(B5:B15)</f>
        <v>0</v>
      </c>
      <c r="C16" s="28" t="s">
        <v>31</v>
      </c>
    </row>
    <row r="17" spans="1:3" x14ac:dyDescent="0.3">
      <c r="A17" s="23"/>
      <c r="B17" s="24"/>
      <c r="C17" s="20"/>
    </row>
    <row r="19" spans="1:3" x14ac:dyDescent="0.3">
      <c r="A19" s="25" t="s">
        <v>8</v>
      </c>
      <c r="B19" s="168"/>
      <c r="C19" s="169"/>
    </row>
    <row r="20" spans="1:3" x14ac:dyDescent="0.3">
      <c r="A20" s="25" t="s">
        <v>9</v>
      </c>
      <c r="B20" s="168"/>
      <c r="C20" s="169"/>
    </row>
    <row r="21" spans="1:3" ht="45.9" customHeight="1" x14ac:dyDescent="0.3">
      <c r="A21" s="25" t="s">
        <v>10</v>
      </c>
      <c r="B21" s="168"/>
      <c r="C21" s="169"/>
    </row>
    <row r="22" spans="1:3" x14ac:dyDescent="0.3">
      <c r="A22" s="25" t="s">
        <v>11</v>
      </c>
      <c r="B22" s="168"/>
      <c r="C22" s="169"/>
    </row>
  </sheetData>
  <mergeCells count="4">
    <mergeCell ref="B21:C21"/>
    <mergeCell ref="B22:C22"/>
    <mergeCell ref="B19:C19"/>
    <mergeCell ref="B20:C20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E027-B656-4513-83C3-6DE6BF873ACA}">
  <sheetPr>
    <tabColor theme="9" tint="0.39997558519241921"/>
  </sheetPr>
  <dimension ref="A1:O30"/>
  <sheetViews>
    <sheetView zoomScale="80" zoomScaleNormal="80" workbookViewId="0">
      <selection sqref="A1:N1"/>
    </sheetView>
  </sheetViews>
  <sheetFormatPr defaultColWidth="9.109375" defaultRowHeight="14.4" x14ac:dyDescent="0.3"/>
  <cols>
    <col min="1" max="1" width="15.77734375" customWidth="1"/>
    <col min="2" max="2" width="45.44140625" style="30" customWidth="1"/>
    <col min="3" max="3" width="12.88671875" style="30" bestFit="1" customWidth="1"/>
    <col min="4" max="4" width="13.88671875" style="30" bestFit="1" customWidth="1"/>
    <col min="5" max="5" width="8.33203125" bestFit="1" customWidth="1"/>
    <col min="6" max="6" width="9.8867187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109375" style="7" customWidth="1"/>
    <col min="12" max="13" width="15" style="7" customWidth="1"/>
    <col min="14" max="14" width="15.6640625" style="3" customWidth="1"/>
    <col min="15" max="15" width="19.6640625" style="3" customWidth="1"/>
  </cols>
  <sheetData>
    <row r="1" spans="1:15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29"/>
    </row>
    <row r="2" spans="1:15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2</v>
      </c>
      <c r="L2" s="54" t="s">
        <v>6</v>
      </c>
      <c r="M2" s="54" t="s">
        <v>24</v>
      </c>
      <c r="N2" s="54" t="s">
        <v>216</v>
      </c>
      <c r="O2" s="55" t="s">
        <v>18</v>
      </c>
    </row>
    <row r="3" spans="1:15" x14ac:dyDescent="0.3">
      <c r="A3" s="56" t="s">
        <v>198</v>
      </c>
      <c r="B3" s="57" t="s">
        <v>421</v>
      </c>
      <c r="C3" s="58" t="s">
        <v>35</v>
      </c>
      <c r="D3" s="59">
        <v>15</v>
      </c>
      <c r="E3" s="58" t="s">
        <v>33</v>
      </c>
      <c r="F3" s="60">
        <v>1500</v>
      </c>
      <c r="G3" s="61"/>
      <c r="H3" s="62"/>
      <c r="I3" s="62"/>
      <c r="J3" s="62"/>
      <c r="K3" s="62"/>
      <c r="L3" s="62"/>
      <c r="M3" s="77">
        <v>1</v>
      </c>
      <c r="N3" s="63">
        <v>0</v>
      </c>
      <c r="O3" s="64">
        <f>SUM(F3)*(M3*N3)</f>
        <v>0</v>
      </c>
    </row>
    <row r="4" spans="1:15" x14ac:dyDescent="0.3">
      <c r="A4" s="56" t="s">
        <v>198</v>
      </c>
      <c r="B4" s="57" t="s">
        <v>422</v>
      </c>
      <c r="C4" s="58" t="s">
        <v>32</v>
      </c>
      <c r="D4" s="59">
        <v>125</v>
      </c>
      <c r="E4" s="58" t="s">
        <v>33</v>
      </c>
      <c r="F4" s="60">
        <v>225</v>
      </c>
      <c r="G4" s="61"/>
      <c r="H4" s="62"/>
      <c r="I4" s="62"/>
      <c r="J4" s="62"/>
      <c r="K4" s="62"/>
      <c r="L4" s="62"/>
      <c r="M4" s="77">
        <v>1</v>
      </c>
      <c r="N4" s="63">
        <v>0</v>
      </c>
      <c r="O4" s="64">
        <f t="shared" ref="O4:O28" si="0">SUM(F4)*(M4*N4)</f>
        <v>0</v>
      </c>
    </row>
    <row r="5" spans="1:15" x14ac:dyDescent="0.3">
      <c r="A5" s="56" t="s">
        <v>198</v>
      </c>
      <c r="B5" s="57" t="s">
        <v>428</v>
      </c>
      <c r="C5" s="58" t="s">
        <v>32</v>
      </c>
      <c r="D5" s="59">
        <v>350</v>
      </c>
      <c r="E5" s="58" t="s">
        <v>33</v>
      </c>
      <c r="F5" s="60">
        <v>50</v>
      </c>
      <c r="G5" s="61"/>
      <c r="H5" s="62"/>
      <c r="I5" s="62"/>
      <c r="J5" s="62"/>
      <c r="K5" s="62"/>
      <c r="L5" s="62"/>
      <c r="M5" s="77">
        <v>1</v>
      </c>
      <c r="N5" s="63">
        <v>0</v>
      </c>
      <c r="O5" s="64">
        <f t="shared" si="0"/>
        <v>0</v>
      </c>
    </row>
    <row r="6" spans="1:15" x14ac:dyDescent="0.3">
      <c r="A6" s="56" t="s">
        <v>198</v>
      </c>
      <c r="B6" s="57" t="s">
        <v>424</v>
      </c>
      <c r="C6" s="58" t="s">
        <v>32</v>
      </c>
      <c r="D6" s="59">
        <v>1.5</v>
      </c>
      <c r="E6" s="58" t="s">
        <v>34</v>
      </c>
      <c r="F6" s="60">
        <v>270</v>
      </c>
      <c r="G6" s="61"/>
      <c r="H6" s="62"/>
      <c r="I6" s="62"/>
      <c r="J6" s="62"/>
      <c r="K6" s="62"/>
      <c r="L6" s="62"/>
      <c r="M6" s="77">
        <v>1</v>
      </c>
      <c r="N6" s="63">
        <v>0</v>
      </c>
      <c r="O6" s="64">
        <f t="shared" si="0"/>
        <v>0</v>
      </c>
    </row>
    <row r="7" spans="1:15" x14ac:dyDescent="0.3">
      <c r="A7" s="56" t="s">
        <v>198</v>
      </c>
      <c r="B7" s="57" t="s">
        <v>425</v>
      </c>
      <c r="C7" s="58" t="s">
        <v>35</v>
      </c>
      <c r="D7" s="59">
        <v>400</v>
      </c>
      <c r="E7" s="58" t="s">
        <v>33</v>
      </c>
      <c r="F7" s="60">
        <v>60</v>
      </c>
      <c r="G7" s="61"/>
      <c r="H7" s="62"/>
      <c r="I7" s="62"/>
      <c r="J7" s="62"/>
      <c r="K7" s="62"/>
      <c r="L7" s="62"/>
      <c r="M7" s="77">
        <v>1</v>
      </c>
      <c r="N7" s="63">
        <v>0</v>
      </c>
      <c r="O7" s="64">
        <f t="shared" si="0"/>
        <v>0</v>
      </c>
    </row>
    <row r="8" spans="1:15" x14ac:dyDescent="0.3">
      <c r="A8" s="56" t="s">
        <v>198</v>
      </c>
      <c r="B8" s="57" t="s">
        <v>40</v>
      </c>
      <c r="C8" s="58" t="s">
        <v>37</v>
      </c>
      <c r="D8" s="59">
        <v>1</v>
      </c>
      <c r="E8" s="58" t="s">
        <v>37</v>
      </c>
      <c r="F8" s="60">
        <v>284</v>
      </c>
      <c r="G8" s="61"/>
      <c r="H8" s="62"/>
      <c r="I8" s="62"/>
      <c r="J8" s="62"/>
      <c r="K8" s="62"/>
      <c r="L8" s="62"/>
      <c r="M8" s="77">
        <v>1</v>
      </c>
      <c r="N8" s="63">
        <v>0</v>
      </c>
      <c r="O8" s="64">
        <f t="shared" si="0"/>
        <v>0</v>
      </c>
    </row>
    <row r="9" spans="1:15" x14ac:dyDescent="0.3">
      <c r="A9" s="56" t="s">
        <v>198</v>
      </c>
      <c r="B9" s="57" t="s">
        <v>426</v>
      </c>
      <c r="C9" s="58" t="s">
        <v>35</v>
      </c>
      <c r="D9" s="59">
        <v>15</v>
      </c>
      <c r="E9" s="58" t="s">
        <v>33</v>
      </c>
      <c r="F9" s="60">
        <v>1500</v>
      </c>
      <c r="G9" s="61"/>
      <c r="H9" s="62"/>
      <c r="I9" s="62"/>
      <c r="J9" s="62"/>
      <c r="K9" s="62"/>
      <c r="L9" s="62"/>
      <c r="M9" s="77">
        <v>1</v>
      </c>
      <c r="N9" s="63">
        <v>0</v>
      </c>
      <c r="O9" s="64">
        <f t="shared" si="0"/>
        <v>0</v>
      </c>
    </row>
    <row r="10" spans="1:15" x14ac:dyDescent="0.3">
      <c r="A10" s="56" t="s">
        <v>198</v>
      </c>
      <c r="B10" s="57" t="s">
        <v>427</v>
      </c>
      <c r="C10" s="58" t="s">
        <v>32</v>
      </c>
      <c r="D10" s="59">
        <v>300</v>
      </c>
      <c r="E10" s="58" t="s">
        <v>33</v>
      </c>
      <c r="F10" s="60">
        <v>75</v>
      </c>
      <c r="G10" s="61"/>
      <c r="H10" s="62"/>
      <c r="I10" s="62"/>
      <c r="J10" s="62"/>
      <c r="K10" s="62"/>
      <c r="L10" s="62"/>
      <c r="M10" s="77">
        <v>1</v>
      </c>
      <c r="N10" s="63">
        <v>0</v>
      </c>
      <c r="O10" s="64">
        <f t="shared" si="0"/>
        <v>0</v>
      </c>
    </row>
    <row r="11" spans="1:15" x14ac:dyDescent="0.3">
      <c r="A11" s="56" t="s">
        <v>198</v>
      </c>
      <c r="B11" s="57" t="s">
        <v>429</v>
      </c>
      <c r="C11" s="58" t="s">
        <v>32</v>
      </c>
      <c r="D11" s="59">
        <v>100</v>
      </c>
      <c r="E11" s="58" t="s">
        <v>33</v>
      </c>
      <c r="F11" s="60">
        <v>70</v>
      </c>
      <c r="G11" s="61"/>
      <c r="H11" s="62"/>
      <c r="I11" s="62"/>
      <c r="J11" s="62"/>
      <c r="K11" s="62"/>
      <c r="L11" s="62"/>
      <c r="M11" s="77">
        <v>1</v>
      </c>
      <c r="N11" s="63">
        <v>0</v>
      </c>
      <c r="O11" s="64">
        <f t="shared" si="0"/>
        <v>0</v>
      </c>
    </row>
    <row r="12" spans="1:15" x14ac:dyDescent="0.3">
      <c r="A12" s="56" t="s">
        <v>198</v>
      </c>
      <c r="B12" s="57" t="s">
        <v>49</v>
      </c>
      <c r="C12" s="58" t="s">
        <v>32</v>
      </c>
      <c r="D12" s="59">
        <v>400</v>
      </c>
      <c r="E12" s="58" t="s">
        <v>33</v>
      </c>
      <c r="F12" s="60">
        <v>53</v>
      </c>
      <c r="G12" s="61"/>
      <c r="H12" s="62"/>
      <c r="I12" s="62"/>
      <c r="J12" s="62"/>
      <c r="K12" s="62"/>
      <c r="L12" s="62"/>
      <c r="M12" s="77">
        <v>1</v>
      </c>
      <c r="N12" s="63">
        <v>0</v>
      </c>
      <c r="O12" s="64">
        <f t="shared" si="0"/>
        <v>0</v>
      </c>
    </row>
    <row r="13" spans="1:15" x14ac:dyDescent="0.3">
      <c r="A13" s="56" t="s">
        <v>198</v>
      </c>
      <c r="B13" s="57" t="s">
        <v>430</v>
      </c>
      <c r="C13" s="58" t="s">
        <v>36</v>
      </c>
      <c r="D13" s="59">
        <v>25</v>
      </c>
      <c r="E13" s="58" t="s">
        <v>33</v>
      </c>
      <c r="F13" s="60">
        <v>250</v>
      </c>
      <c r="G13" s="61"/>
      <c r="H13" s="62"/>
      <c r="I13" s="62"/>
      <c r="J13" s="62"/>
      <c r="K13" s="62"/>
      <c r="L13" s="62"/>
      <c r="M13" s="77">
        <v>1</v>
      </c>
      <c r="N13" s="63">
        <v>0</v>
      </c>
      <c r="O13" s="64">
        <f t="shared" si="0"/>
        <v>0</v>
      </c>
    </row>
    <row r="14" spans="1:15" x14ac:dyDescent="0.3">
      <c r="A14" s="56" t="s">
        <v>198</v>
      </c>
      <c r="B14" s="57" t="s">
        <v>57</v>
      </c>
      <c r="C14" s="58" t="s">
        <v>32</v>
      </c>
      <c r="D14" s="59">
        <v>350</v>
      </c>
      <c r="E14" s="58" t="s">
        <v>33</v>
      </c>
      <c r="F14" s="60">
        <v>100</v>
      </c>
      <c r="G14" s="61"/>
      <c r="H14" s="62"/>
      <c r="I14" s="62"/>
      <c r="J14" s="62"/>
      <c r="K14" s="62"/>
      <c r="L14" s="62"/>
      <c r="M14" s="77">
        <v>1</v>
      </c>
      <c r="N14" s="63">
        <v>0</v>
      </c>
      <c r="O14" s="64">
        <f t="shared" si="0"/>
        <v>0</v>
      </c>
    </row>
    <row r="15" spans="1:15" x14ac:dyDescent="0.3">
      <c r="A15" s="56" t="s">
        <v>198</v>
      </c>
      <c r="B15" s="57" t="s">
        <v>51</v>
      </c>
      <c r="C15" s="58" t="s">
        <v>32</v>
      </c>
      <c r="D15" s="59">
        <v>40</v>
      </c>
      <c r="E15" s="58" t="s">
        <v>33</v>
      </c>
      <c r="F15" s="60">
        <v>125</v>
      </c>
      <c r="G15" s="61"/>
      <c r="H15" s="62"/>
      <c r="I15" s="62"/>
      <c r="J15" s="62"/>
      <c r="K15" s="62"/>
      <c r="L15" s="62"/>
      <c r="M15" s="77">
        <v>1</v>
      </c>
      <c r="N15" s="63">
        <v>0</v>
      </c>
      <c r="O15" s="64">
        <f t="shared" si="0"/>
        <v>0</v>
      </c>
    </row>
    <row r="16" spans="1:15" x14ac:dyDescent="0.3">
      <c r="A16" s="56" t="s">
        <v>198</v>
      </c>
      <c r="B16" s="57" t="s">
        <v>431</v>
      </c>
      <c r="C16" s="58" t="s">
        <v>48</v>
      </c>
      <c r="D16" s="59">
        <v>7</v>
      </c>
      <c r="E16" s="58" t="s">
        <v>33</v>
      </c>
      <c r="F16" s="60">
        <v>100</v>
      </c>
      <c r="G16" s="61"/>
      <c r="H16" s="62"/>
      <c r="I16" s="62"/>
      <c r="J16" s="62"/>
      <c r="K16" s="62"/>
      <c r="L16" s="62"/>
      <c r="M16" s="77">
        <v>1</v>
      </c>
      <c r="N16" s="63">
        <v>0</v>
      </c>
      <c r="O16" s="64">
        <f t="shared" si="0"/>
        <v>0</v>
      </c>
    </row>
    <row r="17" spans="1:15" x14ac:dyDescent="0.3">
      <c r="A17" s="56" t="s">
        <v>198</v>
      </c>
      <c r="B17" s="57" t="s">
        <v>46</v>
      </c>
      <c r="C17" s="58" t="s">
        <v>35</v>
      </c>
      <c r="D17" s="59">
        <v>250</v>
      </c>
      <c r="E17" s="58" t="s">
        <v>33</v>
      </c>
      <c r="F17" s="60">
        <v>94</v>
      </c>
      <c r="G17" s="61"/>
      <c r="H17" s="62"/>
      <c r="I17" s="62"/>
      <c r="J17" s="62"/>
      <c r="K17" s="62"/>
      <c r="L17" s="62"/>
      <c r="M17" s="77">
        <v>1</v>
      </c>
      <c r="N17" s="63">
        <v>0</v>
      </c>
      <c r="O17" s="64">
        <f t="shared" si="0"/>
        <v>0</v>
      </c>
    </row>
    <row r="18" spans="1:15" x14ac:dyDescent="0.3">
      <c r="A18" s="56" t="s">
        <v>198</v>
      </c>
      <c r="B18" s="57" t="s">
        <v>41</v>
      </c>
      <c r="C18" s="58" t="s">
        <v>35</v>
      </c>
      <c r="D18" s="59">
        <v>150</v>
      </c>
      <c r="E18" s="58" t="s">
        <v>33</v>
      </c>
      <c r="F18" s="60">
        <v>110</v>
      </c>
      <c r="G18" s="61"/>
      <c r="H18" s="62"/>
      <c r="I18" s="62"/>
      <c r="J18" s="62"/>
      <c r="K18" s="62"/>
      <c r="L18" s="62"/>
      <c r="M18" s="77">
        <v>1</v>
      </c>
      <c r="N18" s="63">
        <v>0</v>
      </c>
      <c r="O18" s="64">
        <f t="shared" si="0"/>
        <v>0</v>
      </c>
    </row>
    <row r="19" spans="1:15" x14ac:dyDescent="0.3">
      <c r="A19" s="56" t="s">
        <v>198</v>
      </c>
      <c r="B19" s="57" t="s">
        <v>432</v>
      </c>
      <c r="C19" s="58"/>
      <c r="D19" s="59">
        <v>1</v>
      </c>
      <c r="E19" s="58" t="s">
        <v>37</v>
      </c>
      <c r="F19" s="60">
        <v>93</v>
      </c>
      <c r="G19" s="61"/>
      <c r="H19" s="62"/>
      <c r="I19" s="62"/>
      <c r="J19" s="62"/>
      <c r="K19" s="62"/>
      <c r="L19" s="62"/>
      <c r="M19" s="77">
        <v>1</v>
      </c>
      <c r="N19" s="63">
        <v>0</v>
      </c>
      <c r="O19" s="64">
        <f t="shared" si="0"/>
        <v>0</v>
      </c>
    </row>
    <row r="20" spans="1:15" x14ac:dyDescent="0.3">
      <c r="A20" s="56" t="s">
        <v>198</v>
      </c>
      <c r="B20" s="57" t="s">
        <v>45</v>
      </c>
      <c r="C20" s="58" t="s">
        <v>35</v>
      </c>
      <c r="D20" s="59">
        <v>400</v>
      </c>
      <c r="E20" s="58" t="s">
        <v>33</v>
      </c>
      <c r="F20" s="60">
        <v>35</v>
      </c>
      <c r="G20" s="61"/>
      <c r="H20" s="62"/>
      <c r="I20" s="62"/>
      <c r="J20" s="62"/>
      <c r="K20" s="62"/>
      <c r="L20" s="62"/>
      <c r="M20" s="77">
        <v>1</v>
      </c>
      <c r="N20" s="63">
        <v>0</v>
      </c>
      <c r="O20" s="64">
        <f t="shared" si="0"/>
        <v>0</v>
      </c>
    </row>
    <row r="21" spans="1:15" x14ac:dyDescent="0.3">
      <c r="A21" s="56" t="s">
        <v>198</v>
      </c>
      <c r="B21" s="57" t="s">
        <v>416</v>
      </c>
      <c r="C21" s="58" t="s">
        <v>39</v>
      </c>
      <c r="D21" s="59">
        <v>250</v>
      </c>
      <c r="E21" s="58" t="s">
        <v>33</v>
      </c>
      <c r="F21" s="60">
        <v>54</v>
      </c>
      <c r="G21" s="61"/>
      <c r="H21" s="62"/>
      <c r="I21" s="62"/>
      <c r="J21" s="62"/>
      <c r="K21" s="62"/>
      <c r="L21" s="62"/>
      <c r="M21" s="77">
        <v>1</v>
      </c>
      <c r="N21" s="63">
        <v>0</v>
      </c>
      <c r="O21" s="64">
        <f t="shared" si="0"/>
        <v>0</v>
      </c>
    </row>
    <row r="22" spans="1:15" x14ac:dyDescent="0.3">
      <c r="A22" s="56" t="s">
        <v>198</v>
      </c>
      <c r="B22" s="57" t="s">
        <v>50</v>
      </c>
      <c r="C22" s="58" t="s">
        <v>32</v>
      </c>
      <c r="D22" s="59">
        <v>150</v>
      </c>
      <c r="E22" s="58" t="s">
        <v>33</v>
      </c>
      <c r="F22" s="60">
        <v>44</v>
      </c>
      <c r="G22" s="61"/>
      <c r="H22" s="62"/>
      <c r="I22" s="62"/>
      <c r="J22" s="62"/>
      <c r="K22" s="62"/>
      <c r="L22" s="62"/>
      <c r="M22" s="77">
        <v>1</v>
      </c>
      <c r="N22" s="63">
        <v>0</v>
      </c>
      <c r="O22" s="64">
        <f t="shared" si="0"/>
        <v>0</v>
      </c>
    </row>
    <row r="23" spans="1:15" x14ac:dyDescent="0.3">
      <c r="A23" s="56" t="s">
        <v>198</v>
      </c>
      <c r="B23" s="57" t="s">
        <v>433</v>
      </c>
      <c r="C23" s="58" t="s">
        <v>32</v>
      </c>
      <c r="D23" s="59">
        <v>250</v>
      </c>
      <c r="E23" s="58" t="s">
        <v>33</v>
      </c>
      <c r="F23" s="60">
        <v>10</v>
      </c>
      <c r="G23" s="61"/>
      <c r="H23" s="62"/>
      <c r="I23" s="62"/>
      <c r="J23" s="62"/>
      <c r="K23" s="62"/>
      <c r="L23" s="62"/>
      <c r="M23" s="77">
        <v>1</v>
      </c>
      <c r="N23" s="63">
        <v>0</v>
      </c>
      <c r="O23" s="64">
        <f t="shared" si="0"/>
        <v>0</v>
      </c>
    </row>
    <row r="24" spans="1:15" x14ac:dyDescent="0.3">
      <c r="A24" s="56" t="s">
        <v>198</v>
      </c>
      <c r="B24" s="57" t="s">
        <v>43</v>
      </c>
      <c r="C24" s="58" t="s">
        <v>35</v>
      </c>
      <c r="D24" s="59">
        <v>225</v>
      </c>
      <c r="E24" s="58" t="s">
        <v>33</v>
      </c>
      <c r="F24" s="60">
        <v>30</v>
      </c>
      <c r="G24" s="61"/>
      <c r="H24" s="62"/>
      <c r="I24" s="62"/>
      <c r="J24" s="62"/>
      <c r="K24" s="62"/>
      <c r="L24" s="62"/>
      <c r="M24" s="77">
        <v>1</v>
      </c>
      <c r="N24" s="63">
        <v>0</v>
      </c>
      <c r="O24" s="64">
        <f t="shared" si="0"/>
        <v>0</v>
      </c>
    </row>
    <row r="25" spans="1:15" x14ac:dyDescent="0.3">
      <c r="A25" s="56" t="s">
        <v>198</v>
      </c>
      <c r="B25" s="57" t="s">
        <v>434</v>
      </c>
      <c r="C25" s="58" t="s">
        <v>37</v>
      </c>
      <c r="D25" s="59">
        <v>1</v>
      </c>
      <c r="E25" s="58" t="s">
        <v>37</v>
      </c>
      <c r="F25" s="60">
        <v>70</v>
      </c>
      <c r="G25" s="61"/>
      <c r="H25" s="62"/>
      <c r="I25" s="62"/>
      <c r="J25" s="62"/>
      <c r="K25" s="62"/>
      <c r="L25" s="62"/>
      <c r="M25" s="77">
        <v>1</v>
      </c>
      <c r="N25" s="63">
        <v>0</v>
      </c>
      <c r="O25" s="64">
        <f t="shared" si="0"/>
        <v>0</v>
      </c>
    </row>
    <row r="26" spans="1:15" x14ac:dyDescent="0.3">
      <c r="A26" s="56" t="s">
        <v>198</v>
      </c>
      <c r="B26" s="57" t="s">
        <v>435</v>
      </c>
      <c r="C26" s="58" t="s">
        <v>36</v>
      </c>
      <c r="D26" s="59">
        <v>1</v>
      </c>
      <c r="E26" s="58" t="s">
        <v>37</v>
      </c>
      <c r="F26" s="60">
        <v>104</v>
      </c>
      <c r="G26" s="61"/>
      <c r="H26" s="62"/>
      <c r="I26" s="62"/>
      <c r="J26" s="62"/>
      <c r="K26" s="62"/>
      <c r="L26" s="62"/>
      <c r="M26" s="77">
        <v>1</v>
      </c>
      <c r="N26" s="63">
        <v>0</v>
      </c>
      <c r="O26" s="64">
        <f t="shared" si="0"/>
        <v>0</v>
      </c>
    </row>
    <row r="27" spans="1:15" x14ac:dyDescent="0.3">
      <c r="A27" s="56" t="s">
        <v>198</v>
      </c>
      <c r="B27" s="57" t="s">
        <v>44</v>
      </c>
      <c r="C27" s="58" t="s">
        <v>32</v>
      </c>
      <c r="D27" s="59">
        <v>2</v>
      </c>
      <c r="E27" s="58" t="s">
        <v>34</v>
      </c>
      <c r="F27" s="60">
        <v>88.484999999999999</v>
      </c>
      <c r="G27" s="61"/>
      <c r="H27" s="62"/>
      <c r="I27" s="62"/>
      <c r="J27" s="62"/>
      <c r="K27" s="62"/>
      <c r="L27" s="62"/>
      <c r="M27" s="77">
        <v>1</v>
      </c>
      <c r="N27" s="63">
        <v>0</v>
      </c>
      <c r="O27" s="64">
        <f t="shared" si="0"/>
        <v>0</v>
      </c>
    </row>
    <row r="28" spans="1:15" x14ac:dyDescent="0.3">
      <c r="A28" s="56" t="s">
        <v>198</v>
      </c>
      <c r="B28" s="57" t="s">
        <v>436</v>
      </c>
      <c r="C28" s="58" t="s">
        <v>37</v>
      </c>
      <c r="D28" s="59">
        <v>250</v>
      </c>
      <c r="E28" s="58" t="s">
        <v>33</v>
      </c>
      <c r="F28" s="60">
        <v>83</v>
      </c>
      <c r="G28" s="61"/>
      <c r="H28" s="62"/>
      <c r="I28" s="62"/>
      <c r="J28" s="62"/>
      <c r="K28" s="62"/>
      <c r="L28" s="62"/>
      <c r="M28" s="77">
        <v>1</v>
      </c>
      <c r="N28" s="63">
        <v>0</v>
      </c>
      <c r="O28" s="64">
        <f t="shared" si="0"/>
        <v>0</v>
      </c>
    </row>
    <row r="29" spans="1:15" x14ac:dyDescent="0.3">
      <c r="A29" s="65"/>
      <c r="B29" s="66"/>
      <c r="C29" s="66"/>
      <c r="D29" s="66"/>
      <c r="E29" s="65"/>
      <c r="F29" s="67"/>
      <c r="G29" s="68"/>
      <c r="H29" s="68"/>
      <c r="I29" s="68"/>
      <c r="J29" s="69"/>
      <c r="K29" s="69"/>
      <c r="L29" s="69"/>
      <c r="M29" s="69"/>
      <c r="N29" s="70"/>
      <c r="O29" s="71"/>
    </row>
    <row r="30" spans="1:15" x14ac:dyDescent="0.3">
      <c r="A30" s="65"/>
      <c r="B30" s="135" t="s">
        <v>559</v>
      </c>
      <c r="C30" s="66"/>
      <c r="D30" s="66"/>
      <c r="E30" s="65"/>
      <c r="F30" s="67"/>
      <c r="G30" s="68"/>
      <c r="H30" s="68"/>
      <c r="I30" s="68"/>
      <c r="J30" s="69"/>
      <c r="K30" s="69"/>
      <c r="L30" s="69"/>
      <c r="M30" s="69"/>
      <c r="N30" s="72"/>
      <c r="O30" s="73">
        <f>SUM(O3:O29)</f>
        <v>0</v>
      </c>
    </row>
  </sheetData>
  <autoFilter ref="A2:O28" xr:uid="{E50FE027-B656-4513-83C3-6DE6BF873ACA}">
    <sortState xmlns:xlrd2="http://schemas.microsoft.com/office/spreadsheetml/2017/richdata2" ref="A3:O28">
      <sortCondition descending="1" ref="E2:E28"/>
    </sortState>
  </autoFilter>
  <sortState xmlns:xlrd2="http://schemas.microsoft.com/office/spreadsheetml/2017/richdata2" ref="A3:F28">
    <sortCondition ref="E3:E28"/>
  </sortState>
  <mergeCells count="1">
    <mergeCell ref="A1:N1"/>
  </mergeCells>
  <conditionalFormatting sqref="H2:H28 J3:L28 N3:N28">
    <cfRule type="expression" dxfId="40" priority="7">
      <formula>#REF!&gt;0</formula>
    </cfRule>
  </conditionalFormatting>
  <conditionalFormatting sqref="I2:I28">
    <cfRule type="expression" dxfId="39" priority="15">
      <formula>#REF!&gt;0</formula>
    </cfRule>
  </conditionalFormatting>
  <conditionalFormatting sqref="J2:L2 N2">
    <cfRule type="expression" dxfId="38" priority="28">
      <formula>#REF!&gt;0</formula>
    </cfRule>
  </conditionalFormatting>
  <conditionalFormatting sqref="M2:M28 O3:O28">
    <cfRule type="expression" dxfId="37" priority="3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B455-9642-4C12-8B51-725428FBB028}">
  <sheetPr>
    <tabColor rgb="FF92D050"/>
  </sheetPr>
  <dimension ref="A1:P94"/>
  <sheetViews>
    <sheetView zoomScale="70" zoomScaleNormal="70" workbookViewId="0">
      <selection sqref="A1:O1"/>
    </sheetView>
  </sheetViews>
  <sheetFormatPr defaultColWidth="9.109375" defaultRowHeight="14.4" x14ac:dyDescent="0.3"/>
  <cols>
    <col min="1" max="1" width="30.44140625" customWidth="1"/>
    <col min="2" max="2" width="34.44140625" style="30" customWidth="1"/>
    <col min="3" max="4" width="10" style="30" customWidth="1"/>
    <col min="5" max="5" width="10" customWidth="1"/>
    <col min="6" max="6" width="10" style="36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265</v>
      </c>
      <c r="B3" s="57" t="s">
        <v>437</v>
      </c>
      <c r="C3" s="58" t="s">
        <v>61</v>
      </c>
      <c r="D3" s="59">
        <v>140</v>
      </c>
      <c r="E3" s="58" t="s">
        <v>33</v>
      </c>
      <c r="F3" s="60">
        <v>30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265</v>
      </c>
      <c r="B4" s="57" t="s">
        <v>438</v>
      </c>
      <c r="C4" s="58" t="s">
        <v>61</v>
      </c>
      <c r="D4" s="59">
        <v>300</v>
      </c>
      <c r="E4" s="58" t="s">
        <v>33</v>
      </c>
      <c r="F4" s="60">
        <v>47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54" si="0">SUM(F4)*(N4*O4)</f>
        <v>0</v>
      </c>
    </row>
    <row r="5" spans="1:16" x14ac:dyDescent="0.3">
      <c r="A5" s="56" t="s">
        <v>265</v>
      </c>
      <c r="B5" s="57" t="s">
        <v>266</v>
      </c>
      <c r="C5" s="58" t="s">
        <v>61</v>
      </c>
      <c r="D5" s="59">
        <v>390</v>
      </c>
      <c r="E5" s="58" t="s">
        <v>33</v>
      </c>
      <c r="F5" s="60">
        <v>14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265</v>
      </c>
      <c r="B6" s="57" t="s">
        <v>439</v>
      </c>
      <c r="C6" s="58" t="s">
        <v>61</v>
      </c>
      <c r="D6" s="59">
        <v>400</v>
      </c>
      <c r="E6" s="58" t="s">
        <v>33</v>
      </c>
      <c r="F6" s="60">
        <v>16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265</v>
      </c>
      <c r="B7" s="57" t="s">
        <v>267</v>
      </c>
      <c r="C7" s="58" t="s">
        <v>61</v>
      </c>
      <c r="D7" s="59">
        <v>430</v>
      </c>
      <c r="E7" s="58" t="s">
        <v>33</v>
      </c>
      <c r="F7" s="60">
        <v>4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265</v>
      </c>
      <c r="B8" s="57" t="s">
        <v>440</v>
      </c>
      <c r="C8" s="58" t="s">
        <v>61</v>
      </c>
      <c r="D8" s="59">
        <v>227</v>
      </c>
      <c r="E8" s="58" t="s">
        <v>33</v>
      </c>
      <c r="F8" s="60">
        <v>5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265</v>
      </c>
      <c r="B9" s="57" t="s">
        <v>268</v>
      </c>
      <c r="C9" s="58" t="s">
        <v>61</v>
      </c>
      <c r="D9" s="59">
        <v>400</v>
      </c>
      <c r="E9" s="58" t="s">
        <v>33</v>
      </c>
      <c r="F9" s="60">
        <v>5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265</v>
      </c>
      <c r="B10" s="57" t="s">
        <v>441</v>
      </c>
      <c r="C10" s="58" t="s">
        <v>39</v>
      </c>
      <c r="D10" s="59">
        <v>500</v>
      </c>
      <c r="E10" s="58" t="s">
        <v>60</v>
      </c>
      <c r="F10" s="60">
        <v>5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265</v>
      </c>
      <c r="B11" s="57" t="s">
        <v>442</v>
      </c>
      <c r="C11" s="58" t="s">
        <v>48</v>
      </c>
      <c r="D11" s="59">
        <v>65</v>
      </c>
      <c r="E11" s="58" t="s">
        <v>33</v>
      </c>
      <c r="F11" s="60">
        <v>1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74" t="s">
        <v>269</v>
      </c>
      <c r="B12" s="57" t="s">
        <v>126</v>
      </c>
      <c r="C12" s="58" t="s">
        <v>59</v>
      </c>
      <c r="D12" s="59">
        <v>500</v>
      </c>
      <c r="E12" s="58" t="s">
        <v>33</v>
      </c>
      <c r="F12" s="60">
        <v>135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74" t="s">
        <v>269</v>
      </c>
      <c r="B13" s="57" t="s">
        <v>112</v>
      </c>
      <c r="C13" s="58" t="s">
        <v>48</v>
      </c>
      <c r="D13" s="59">
        <v>44</v>
      </c>
      <c r="E13" s="58" t="s">
        <v>33</v>
      </c>
      <c r="F13" s="60">
        <v>5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74" t="s">
        <v>269</v>
      </c>
      <c r="B14" s="57" t="s">
        <v>70</v>
      </c>
      <c r="C14" s="58" t="s">
        <v>56</v>
      </c>
      <c r="D14" s="59">
        <v>250</v>
      </c>
      <c r="E14" s="58" t="s">
        <v>60</v>
      </c>
      <c r="F14" s="60">
        <v>45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74" t="s">
        <v>269</v>
      </c>
      <c r="B15" s="57" t="s">
        <v>443</v>
      </c>
      <c r="C15" s="58" t="s">
        <v>48</v>
      </c>
      <c r="D15" s="59">
        <v>40</v>
      </c>
      <c r="E15" s="58" t="s">
        <v>33</v>
      </c>
      <c r="F15" s="60">
        <v>9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74" t="s">
        <v>269</v>
      </c>
      <c r="B16" s="57" t="s">
        <v>68</v>
      </c>
      <c r="C16" s="58" t="s">
        <v>423</v>
      </c>
      <c r="D16" s="59">
        <v>250</v>
      </c>
      <c r="E16" s="58" t="s">
        <v>33</v>
      </c>
      <c r="F16" s="60">
        <v>40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74" t="s">
        <v>269</v>
      </c>
      <c r="B17" s="57" t="s">
        <v>444</v>
      </c>
      <c r="C17" s="58" t="s">
        <v>48</v>
      </c>
      <c r="D17" s="59">
        <v>200</v>
      </c>
      <c r="E17" s="58" t="s">
        <v>33</v>
      </c>
      <c r="F17" s="60">
        <v>39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74" t="s">
        <v>269</v>
      </c>
      <c r="B18" s="57" t="s">
        <v>445</v>
      </c>
      <c r="C18" s="58" t="s">
        <v>48</v>
      </c>
      <c r="D18" s="59">
        <v>100</v>
      </c>
      <c r="E18" s="58" t="s">
        <v>33</v>
      </c>
      <c r="F18" s="60">
        <v>34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74" t="s">
        <v>269</v>
      </c>
      <c r="B19" s="57" t="s">
        <v>69</v>
      </c>
      <c r="C19" s="58" t="s">
        <v>56</v>
      </c>
      <c r="D19" s="59">
        <v>180</v>
      </c>
      <c r="E19" s="58" t="s">
        <v>60</v>
      </c>
      <c r="F19" s="60">
        <v>6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74" t="s">
        <v>269</v>
      </c>
      <c r="B20" s="57" t="s">
        <v>115</v>
      </c>
      <c r="C20" s="58" t="s">
        <v>48</v>
      </c>
      <c r="D20" s="59">
        <v>40</v>
      </c>
      <c r="E20" s="58" t="s">
        <v>33</v>
      </c>
      <c r="F20" s="60">
        <v>2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74" t="s">
        <v>269</v>
      </c>
      <c r="B21" s="57" t="s">
        <v>446</v>
      </c>
      <c r="C21" s="58" t="s">
        <v>35</v>
      </c>
      <c r="D21" s="59">
        <v>120</v>
      </c>
      <c r="E21" s="58" t="s">
        <v>33</v>
      </c>
      <c r="F21" s="60">
        <v>13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74" t="s">
        <v>269</v>
      </c>
      <c r="B22" s="57" t="s">
        <v>447</v>
      </c>
      <c r="C22" s="58" t="s">
        <v>56</v>
      </c>
      <c r="D22" s="59">
        <v>250</v>
      </c>
      <c r="E22" s="58" t="s">
        <v>60</v>
      </c>
      <c r="F22" s="60">
        <v>18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si="0"/>
        <v>0</v>
      </c>
    </row>
    <row r="23" spans="1:16" x14ac:dyDescent="0.3">
      <c r="A23" s="74" t="s">
        <v>269</v>
      </c>
      <c r="B23" s="57" t="s">
        <v>448</v>
      </c>
      <c r="C23" s="58" t="s">
        <v>48</v>
      </c>
      <c r="D23" s="59">
        <v>160</v>
      </c>
      <c r="E23" s="58" t="s">
        <v>33</v>
      </c>
      <c r="F23" s="60">
        <v>38</v>
      </c>
      <c r="G23" s="61"/>
      <c r="H23" s="62"/>
      <c r="I23" s="62"/>
      <c r="J23" s="62"/>
      <c r="K23" s="62"/>
      <c r="L23" s="62"/>
      <c r="M23" s="62"/>
      <c r="N23" s="77">
        <v>1</v>
      </c>
      <c r="O23" s="63">
        <v>0</v>
      </c>
      <c r="P23" s="64">
        <f t="shared" si="0"/>
        <v>0</v>
      </c>
    </row>
    <row r="24" spans="1:16" x14ac:dyDescent="0.3">
      <c r="A24" s="74" t="s">
        <v>269</v>
      </c>
      <c r="B24" s="57" t="s">
        <v>66</v>
      </c>
      <c r="C24" s="58" t="s">
        <v>48</v>
      </c>
      <c r="D24" s="59">
        <v>34</v>
      </c>
      <c r="E24" s="58" t="s">
        <v>33</v>
      </c>
      <c r="F24" s="60">
        <v>3</v>
      </c>
      <c r="G24" s="61"/>
      <c r="H24" s="62"/>
      <c r="I24" s="62"/>
      <c r="J24" s="62"/>
      <c r="K24" s="62"/>
      <c r="L24" s="62"/>
      <c r="M24" s="62"/>
      <c r="N24" s="77">
        <v>1</v>
      </c>
      <c r="O24" s="63">
        <v>0</v>
      </c>
      <c r="P24" s="64">
        <f t="shared" si="0"/>
        <v>0</v>
      </c>
    </row>
    <row r="25" spans="1:16" x14ac:dyDescent="0.3">
      <c r="A25" s="74" t="s">
        <v>269</v>
      </c>
      <c r="B25" s="57" t="s">
        <v>449</v>
      </c>
      <c r="C25" s="58" t="s">
        <v>48</v>
      </c>
      <c r="D25" s="59">
        <v>50</v>
      </c>
      <c r="E25" s="58" t="s">
        <v>33</v>
      </c>
      <c r="F25" s="60">
        <v>4</v>
      </c>
      <c r="G25" s="61"/>
      <c r="H25" s="62"/>
      <c r="I25" s="62"/>
      <c r="J25" s="62"/>
      <c r="K25" s="62"/>
      <c r="L25" s="62"/>
      <c r="M25" s="62"/>
      <c r="N25" s="77">
        <v>1</v>
      </c>
      <c r="O25" s="63">
        <v>0</v>
      </c>
      <c r="P25" s="64">
        <f t="shared" si="0"/>
        <v>0</v>
      </c>
    </row>
    <row r="26" spans="1:16" x14ac:dyDescent="0.3">
      <c r="A26" s="74" t="s">
        <v>269</v>
      </c>
      <c r="B26" s="57" t="s">
        <v>270</v>
      </c>
      <c r="C26" s="58" t="s">
        <v>39</v>
      </c>
      <c r="D26" s="59">
        <v>200</v>
      </c>
      <c r="E26" s="58" t="s">
        <v>60</v>
      </c>
      <c r="F26" s="60">
        <v>8</v>
      </c>
      <c r="G26" s="61"/>
      <c r="H26" s="62"/>
      <c r="I26" s="62"/>
      <c r="J26" s="62"/>
      <c r="K26" s="62"/>
      <c r="L26" s="62"/>
      <c r="M26" s="62"/>
      <c r="N26" s="77">
        <v>1</v>
      </c>
      <c r="O26" s="63">
        <v>0</v>
      </c>
      <c r="P26" s="64">
        <f t="shared" si="0"/>
        <v>0</v>
      </c>
    </row>
    <row r="27" spans="1:16" x14ac:dyDescent="0.3">
      <c r="A27" s="74" t="s">
        <v>269</v>
      </c>
      <c r="B27" s="57" t="s">
        <v>118</v>
      </c>
      <c r="C27" s="58" t="s">
        <v>423</v>
      </c>
      <c r="D27" s="59">
        <v>40</v>
      </c>
      <c r="E27" s="58" t="s">
        <v>33</v>
      </c>
      <c r="F27" s="60">
        <v>1</v>
      </c>
      <c r="G27" s="61"/>
      <c r="H27" s="62"/>
      <c r="I27" s="62"/>
      <c r="J27" s="62"/>
      <c r="K27" s="62"/>
      <c r="L27" s="62"/>
      <c r="M27" s="62"/>
      <c r="N27" s="77">
        <v>1</v>
      </c>
      <c r="O27" s="63">
        <v>0</v>
      </c>
      <c r="P27" s="64">
        <f t="shared" si="0"/>
        <v>0</v>
      </c>
    </row>
    <row r="28" spans="1:16" x14ac:dyDescent="0.3">
      <c r="A28" s="74" t="s">
        <v>269</v>
      </c>
      <c r="B28" s="57" t="s">
        <v>450</v>
      </c>
      <c r="C28" s="58" t="s">
        <v>56</v>
      </c>
      <c r="D28" s="59">
        <v>280</v>
      </c>
      <c r="E28" s="58" t="s">
        <v>60</v>
      </c>
      <c r="F28" s="60">
        <v>18</v>
      </c>
      <c r="G28" s="61"/>
      <c r="H28" s="62"/>
      <c r="I28" s="62"/>
      <c r="J28" s="62"/>
      <c r="K28" s="62"/>
      <c r="L28" s="62"/>
      <c r="M28" s="62"/>
      <c r="N28" s="77">
        <v>1</v>
      </c>
      <c r="O28" s="63">
        <v>0</v>
      </c>
      <c r="P28" s="64">
        <f t="shared" si="0"/>
        <v>0</v>
      </c>
    </row>
    <row r="29" spans="1:16" x14ac:dyDescent="0.3">
      <c r="A29" s="74" t="s">
        <v>269</v>
      </c>
      <c r="B29" s="57" t="s">
        <v>451</v>
      </c>
      <c r="C29" s="58" t="s">
        <v>48</v>
      </c>
      <c r="D29" s="59">
        <v>40</v>
      </c>
      <c r="E29" s="58" t="s">
        <v>33</v>
      </c>
      <c r="F29" s="60">
        <v>4</v>
      </c>
      <c r="G29" s="61"/>
      <c r="H29" s="62"/>
      <c r="I29" s="62"/>
      <c r="J29" s="62"/>
      <c r="K29" s="62"/>
      <c r="L29" s="62"/>
      <c r="M29" s="62"/>
      <c r="N29" s="77">
        <v>1</v>
      </c>
      <c r="O29" s="63">
        <v>0</v>
      </c>
      <c r="P29" s="64">
        <f t="shared" si="0"/>
        <v>0</v>
      </c>
    </row>
    <row r="30" spans="1:16" x14ac:dyDescent="0.3">
      <c r="A30" s="74" t="s">
        <v>269</v>
      </c>
      <c r="B30" s="57" t="s">
        <v>452</v>
      </c>
      <c r="C30" s="58" t="s">
        <v>56</v>
      </c>
      <c r="D30" s="59">
        <v>500</v>
      </c>
      <c r="E30" s="58" t="s">
        <v>60</v>
      </c>
      <c r="F30" s="60">
        <v>7</v>
      </c>
      <c r="G30" s="61"/>
      <c r="H30" s="62"/>
      <c r="I30" s="62"/>
      <c r="J30" s="62"/>
      <c r="K30" s="62"/>
      <c r="L30" s="62"/>
      <c r="M30" s="62"/>
      <c r="N30" s="77">
        <v>1</v>
      </c>
      <c r="O30" s="63">
        <v>0</v>
      </c>
      <c r="P30" s="64">
        <f t="shared" si="0"/>
        <v>0</v>
      </c>
    </row>
    <row r="31" spans="1:16" x14ac:dyDescent="0.3">
      <c r="A31" s="74" t="s">
        <v>269</v>
      </c>
      <c r="B31" s="57" t="s">
        <v>125</v>
      </c>
      <c r="C31" s="58" t="s">
        <v>56</v>
      </c>
      <c r="D31" s="59">
        <v>150</v>
      </c>
      <c r="E31" s="58" t="s">
        <v>60</v>
      </c>
      <c r="F31" s="60">
        <v>5</v>
      </c>
      <c r="G31" s="61"/>
      <c r="H31" s="62"/>
      <c r="I31" s="62"/>
      <c r="J31" s="62"/>
      <c r="K31" s="62"/>
      <c r="L31" s="62"/>
      <c r="M31" s="62"/>
      <c r="N31" s="77">
        <v>1</v>
      </c>
      <c r="O31" s="63">
        <v>0</v>
      </c>
      <c r="P31" s="64">
        <f t="shared" si="0"/>
        <v>0</v>
      </c>
    </row>
    <row r="32" spans="1:16" x14ac:dyDescent="0.3">
      <c r="A32" s="74" t="s">
        <v>269</v>
      </c>
      <c r="B32" s="57" t="s">
        <v>64</v>
      </c>
      <c r="C32" s="58" t="s">
        <v>32</v>
      </c>
      <c r="D32" s="59">
        <v>250</v>
      </c>
      <c r="E32" s="58" t="s">
        <v>33</v>
      </c>
      <c r="F32" s="60">
        <v>4</v>
      </c>
      <c r="G32" s="61"/>
      <c r="H32" s="62"/>
      <c r="I32" s="62"/>
      <c r="J32" s="62"/>
      <c r="K32" s="62"/>
      <c r="L32" s="62"/>
      <c r="M32" s="62"/>
      <c r="N32" s="77">
        <v>1</v>
      </c>
      <c r="O32" s="63">
        <v>0</v>
      </c>
      <c r="P32" s="64">
        <f t="shared" si="0"/>
        <v>0</v>
      </c>
    </row>
    <row r="33" spans="1:16" x14ac:dyDescent="0.3">
      <c r="A33" s="74" t="s">
        <v>269</v>
      </c>
      <c r="B33" s="57" t="s">
        <v>120</v>
      </c>
      <c r="C33" s="58" t="s">
        <v>48</v>
      </c>
      <c r="D33" s="59">
        <v>38</v>
      </c>
      <c r="E33" s="58" t="s">
        <v>33</v>
      </c>
      <c r="F33" s="60">
        <v>3</v>
      </c>
      <c r="G33" s="61"/>
      <c r="H33" s="62"/>
      <c r="I33" s="62"/>
      <c r="J33" s="62"/>
      <c r="K33" s="62"/>
      <c r="L33" s="62"/>
      <c r="M33" s="62"/>
      <c r="N33" s="77">
        <v>1</v>
      </c>
      <c r="O33" s="63">
        <v>0</v>
      </c>
      <c r="P33" s="64">
        <f t="shared" si="0"/>
        <v>0</v>
      </c>
    </row>
    <row r="34" spans="1:16" x14ac:dyDescent="0.3">
      <c r="A34" s="74" t="s">
        <v>269</v>
      </c>
      <c r="B34" s="57" t="s">
        <v>121</v>
      </c>
      <c r="C34" s="58" t="s">
        <v>48</v>
      </c>
      <c r="D34" s="59">
        <v>38</v>
      </c>
      <c r="E34" s="58" t="s">
        <v>33</v>
      </c>
      <c r="F34" s="60">
        <v>1</v>
      </c>
      <c r="G34" s="61"/>
      <c r="H34" s="62"/>
      <c r="I34" s="62"/>
      <c r="J34" s="62"/>
      <c r="K34" s="62"/>
      <c r="L34" s="62"/>
      <c r="M34" s="62"/>
      <c r="N34" s="77">
        <v>1</v>
      </c>
      <c r="O34" s="63">
        <v>0</v>
      </c>
      <c r="P34" s="64">
        <f t="shared" si="0"/>
        <v>0</v>
      </c>
    </row>
    <row r="35" spans="1:16" x14ac:dyDescent="0.3">
      <c r="A35" s="74" t="s">
        <v>269</v>
      </c>
      <c r="B35" s="57" t="s">
        <v>63</v>
      </c>
      <c r="C35" s="58" t="s">
        <v>32</v>
      </c>
      <c r="D35" s="59">
        <v>25</v>
      </c>
      <c r="E35" s="58" t="s">
        <v>33</v>
      </c>
      <c r="F35" s="60">
        <v>2</v>
      </c>
      <c r="G35" s="61"/>
      <c r="H35" s="62"/>
      <c r="I35" s="62"/>
      <c r="J35" s="62"/>
      <c r="K35" s="62"/>
      <c r="L35" s="62"/>
      <c r="M35" s="62"/>
      <c r="N35" s="77">
        <v>1</v>
      </c>
      <c r="O35" s="63">
        <v>0</v>
      </c>
      <c r="P35" s="64">
        <f t="shared" si="0"/>
        <v>0</v>
      </c>
    </row>
    <row r="36" spans="1:16" x14ac:dyDescent="0.3">
      <c r="A36" s="74" t="s">
        <v>269</v>
      </c>
      <c r="B36" s="57" t="s">
        <v>453</v>
      </c>
      <c r="C36" s="58" t="s">
        <v>48</v>
      </c>
      <c r="D36" s="59">
        <v>290</v>
      </c>
      <c r="E36" s="58" t="s">
        <v>33</v>
      </c>
      <c r="F36" s="60">
        <v>5</v>
      </c>
      <c r="G36" s="61"/>
      <c r="H36" s="62"/>
      <c r="I36" s="62"/>
      <c r="J36" s="62"/>
      <c r="K36" s="62"/>
      <c r="L36" s="62"/>
      <c r="M36" s="62"/>
      <c r="N36" s="77">
        <v>1</v>
      </c>
      <c r="O36" s="63">
        <v>0</v>
      </c>
      <c r="P36" s="64">
        <f t="shared" si="0"/>
        <v>0</v>
      </c>
    </row>
    <row r="37" spans="1:16" x14ac:dyDescent="0.3">
      <c r="A37" s="74" t="s">
        <v>269</v>
      </c>
      <c r="B37" s="57" t="s">
        <v>454</v>
      </c>
      <c r="C37" s="58" t="s">
        <v>32</v>
      </c>
      <c r="D37" s="59">
        <v>100</v>
      </c>
      <c r="E37" s="58" t="s">
        <v>33</v>
      </c>
      <c r="F37" s="60">
        <v>5</v>
      </c>
      <c r="G37" s="61"/>
      <c r="H37" s="62"/>
      <c r="I37" s="62"/>
      <c r="J37" s="62"/>
      <c r="K37" s="62"/>
      <c r="L37" s="62"/>
      <c r="M37" s="62"/>
      <c r="N37" s="77">
        <v>1</v>
      </c>
      <c r="O37" s="63">
        <v>0</v>
      </c>
      <c r="P37" s="64">
        <f t="shared" si="0"/>
        <v>0</v>
      </c>
    </row>
    <row r="38" spans="1:16" x14ac:dyDescent="0.3">
      <c r="A38" s="74" t="s">
        <v>269</v>
      </c>
      <c r="B38" s="57" t="s">
        <v>116</v>
      </c>
      <c r="C38" s="58" t="s">
        <v>32</v>
      </c>
      <c r="D38" s="59">
        <v>15</v>
      </c>
      <c r="E38" s="58" t="s">
        <v>33</v>
      </c>
      <c r="F38" s="60">
        <v>1</v>
      </c>
      <c r="G38" s="61"/>
      <c r="H38" s="62"/>
      <c r="I38" s="62"/>
      <c r="J38" s="62"/>
      <c r="K38" s="62"/>
      <c r="L38" s="62"/>
      <c r="M38" s="62"/>
      <c r="N38" s="77">
        <v>1</v>
      </c>
      <c r="O38" s="63">
        <v>0</v>
      </c>
      <c r="P38" s="64">
        <f t="shared" si="0"/>
        <v>0</v>
      </c>
    </row>
    <row r="39" spans="1:16" x14ac:dyDescent="0.3">
      <c r="A39" s="74" t="s">
        <v>269</v>
      </c>
      <c r="B39" s="57" t="s">
        <v>123</v>
      </c>
      <c r="C39" s="58" t="s">
        <v>32</v>
      </c>
      <c r="D39" s="59">
        <v>400</v>
      </c>
      <c r="E39" s="58" t="s">
        <v>33</v>
      </c>
      <c r="F39" s="60">
        <v>10</v>
      </c>
      <c r="G39" s="61"/>
      <c r="H39" s="62"/>
      <c r="I39" s="62"/>
      <c r="J39" s="62"/>
      <c r="K39" s="62"/>
      <c r="L39" s="62"/>
      <c r="M39" s="62"/>
      <c r="N39" s="77">
        <v>1</v>
      </c>
      <c r="O39" s="63">
        <v>0</v>
      </c>
      <c r="P39" s="64">
        <f t="shared" si="0"/>
        <v>0</v>
      </c>
    </row>
    <row r="40" spans="1:16" x14ac:dyDescent="0.3">
      <c r="A40" s="74" t="s">
        <v>269</v>
      </c>
      <c r="B40" s="57" t="s">
        <v>65</v>
      </c>
      <c r="C40" s="58" t="s">
        <v>48</v>
      </c>
      <c r="D40" s="59">
        <v>80</v>
      </c>
      <c r="E40" s="58" t="s">
        <v>33</v>
      </c>
      <c r="F40" s="60">
        <v>2</v>
      </c>
      <c r="G40" s="61"/>
      <c r="H40" s="62"/>
      <c r="I40" s="62"/>
      <c r="J40" s="62"/>
      <c r="K40" s="62"/>
      <c r="L40" s="62"/>
      <c r="M40" s="62"/>
      <c r="N40" s="77">
        <v>1</v>
      </c>
      <c r="O40" s="63">
        <v>0</v>
      </c>
      <c r="P40" s="64">
        <f t="shared" si="0"/>
        <v>0</v>
      </c>
    </row>
    <row r="41" spans="1:16" x14ac:dyDescent="0.3">
      <c r="A41" s="74" t="s">
        <v>269</v>
      </c>
      <c r="B41" s="57" t="s">
        <v>455</v>
      </c>
      <c r="C41" s="58" t="s">
        <v>32</v>
      </c>
      <c r="D41" s="59">
        <v>75</v>
      </c>
      <c r="E41" s="58" t="s">
        <v>33</v>
      </c>
      <c r="F41" s="60">
        <v>8</v>
      </c>
      <c r="G41" s="61"/>
      <c r="H41" s="62"/>
      <c r="I41" s="62"/>
      <c r="J41" s="62"/>
      <c r="K41" s="62"/>
      <c r="L41" s="62"/>
      <c r="M41" s="62"/>
      <c r="N41" s="77">
        <v>1</v>
      </c>
      <c r="O41" s="63">
        <v>0</v>
      </c>
      <c r="P41" s="64">
        <f t="shared" si="0"/>
        <v>0</v>
      </c>
    </row>
    <row r="42" spans="1:16" x14ac:dyDescent="0.3">
      <c r="A42" s="74" t="s">
        <v>269</v>
      </c>
      <c r="B42" s="57" t="s">
        <v>456</v>
      </c>
      <c r="C42" s="58" t="s">
        <v>32</v>
      </c>
      <c r="D42" s="59">
        <v>4</v>
      </c>
      <c r="E42" s="58" t="s">
        <v>33</v>
      </c>
      <c r="F42" s="60">
        <v>2</v>
      </c>
      <c r="G42" s="61"/>
      <c r="H42" s="62"/>
      <c r="I42" s="62"/>
      <c r="J42" s="62"/>
      <c r="K42" s="62"/>
      <c r="L42" s="62"/>
      <c r="M42" s="62"/>
      <c r="N42" s="77">
        <v>1</v>
      </c>
      <c r="O42" s="63">
        <v>0</v>
      </c>
      <c r="P42" s="64">
        <f t="shared" si="0"/>
        <v>0</v>
      </c>
    </row>
    <row r="43" spans="1:16" x14ac:dyDescent="0.3">
      <c r="A43" s="74" t="s">
        <v>269</v>
      </c>
      <c r="B43" s="57" t="s">
        <v>122</v>
      </c>
      <c r="C43" s="58" t="s">
        <v>32</v>
      </c>
      <c r="D43" s="59">
        <v>275</v>
      </c>
      <c r="E43" s="58" t="s">
        <v>33</v>
      </c>
      <c r="F43" s="60">
        <v>4</v>
      </c>
      <c r="G43" s="61"/>
      <c r="H43" s="62"/>
      <c r="I43" s="62"/>
      <c r="J43" s="62"/>
      <c r="K43" s="62"/>
      <c r="L43" s="62"/>
      <c r="M43" s="62"/>
      <c r="N43" s="77">
        <v>1</v>
      </c>
      <c r="O43" s="63">
        <v>0</v>
      </c>
      <c r="P43" s="64">
        <f t="shared" si="0"/>
        <v>0</v>
      </c>
    </row>
    <row r="44" spans="1:16" x14ac:dyDescent="0.3">
      <c r="A44" s="74" t="s">
        <v>269</v>
      </c>
      <c r="B44" s="57" t="s">
        <v>72</v>
      </c>
      <c r="C44" s="58" t="s">
        <v>32</v>
      </c>
      <c r="D44" s="59">
        <v>500</v>
      </c>
      <c r="E44" s="58" t="s">
        <v>33</v>
      </c>
      <c r="F44" s="60">
        <v>3</v>
      </c>
      <c r="G44" s="61"/>
      <c r="H44" s="62"/>
      <c r="I44" s="62"/>
      <c r="J44" s="62"/>
      <c r="K44" s="62"/>
      <c r="L44" s="62"/>
      <c r="M44" s="62"/>
      <c r="N44" s="77">
        <v>1</v>
      </c>
      <c r="O44" s="63">
        <v>0</v>
      </c>
      <c r="P44" s="64">
        <f t="shared" si="0"/>
        <v>0</v>
      </c>
    </row>
    <row r="45" spans="1:16" x14ac:dyDescent="0.3">
      <c r="A45" s="74" t="s">
        <v>269</v>
      </c>
      <c r="B45" s="57" t="s">
        <v>457</v>
      </c>
      <c r="C45" s="58" t="s">
        <v>39</v>
      </c>
      <c r="D45" s="59">
        <v>200</v>
      </c>
      <c r="E45" s="58" t="s">
        <v>33</v>
      </c>
      <c r="F45" s="60">
        <v>2</v>
      </c>
      <c r="G45" s="61"/>
      <c r="H45" s="62"/>
      <c r="I45" s="62"/>
      <c r="J45" s="62"/>
      <c r="K45" s="62"/>
      <c r="L45" s="62"/>
      <c r="M45" s="62"/>
      <c r="N45" s="77">
        <v>1</v>
      </c>
      <c r="O45" s="63">
        <v>0</v>
      </c>
      <c r="P45" s="64">
        <f t="shared" si="0"/>
        <v>0</v>
      </c>
    </row>
    <row r="46" spans="1:16" x14ac:dyDescent="0.3">
      <c r="A46" s="74" t="s">
        <v>269</v>
      </c>
      <c r="B46" s="57" t="s">
        <v>458</v>
      </c>
      <c r="C46" s="58" t="s">
        <v>35</v>
      </c>
      <c r="D46" s="59">
        <v>100</v>
      </c>
      <c r="E46" s="58" t="s">
        <v>33</v>
      </c>
      <c r="F46" s="60">
        <v>1</v>
      </c>
      <c r="G46" s="61"/>
      <c r="H46" s="62"/>
      <c r="I46" s="62"/>
      <c r="J46" s="62"/>
      <c r="K46" s="62"/>
      <c r="L46" s="62"/>
      <c r="M46" s="62"/>
      <c r="N46" s="77">
        <v>1</v>
      </c>
      <c r="O46" s="63">
        <v>0</v>
      </c>
      <c r="P46" s="64">
        <f t="shared" si="0"/>
        <v>0</v>
      </c>
    </row>
    <row r="47" spans="1:16" x14ac:dyDescent="0.3">
      <c r="A47" s="74" t="s">
        <v>269</v>
      </c>
      <c r="B47" s="57" t="s">
        <v>459</v>
      </c>
      <c r="C47" s="58" t="s">
        <v>39</v>
      </c>
      <c r="D47" s="59">
        <v>600</v>
      </c>
      <c r="E47" s="58" t="s">
        <v>33</v>
      </c>
      <c r="F47" s="60">
        <v>2</v>
      </c>
      <c r="G47" s="61"/>
      <c r="H47" s="62"/>
      <c r="I47" s="62"/>
      <c r="J47" s="62"/>
      <c r="K47" s="62"/>
      <c r="L47" s="62"/>
      <c r="M47" s="62"/>
      <c r="N47" s="77">
        <v>1</v>
      </c>
      <c r="O47" s="63">
        <v>0</v>
      </c>
      <c r="P47" s="64">
        <f t="shared" si="0"/>
        <v>0</v>
      </c>
    </row>
    <row r="48" spans="1:16" x14ac:dyDescent="0.3">
      <c r="A48" s="74" t="s">
        <v>269</v>
      </c>
      <c r="B48" s="57" t="s">
        <v>271</v>
      </c>
      <c r="C48" s="58" t="s">
        <v>59</v>
      </c>
      <c r="D48" s="59">
        <v>40</v>
      </c>
      <c r="E48" s="58" t="s">
        <v>33</v>
      </c>
      <c r="F48" s="60">
        <v>1</v>
      </c>
      <c r="G48" s="61"/>
      <c r="H48" s="62"/>
      <c r="I48" s="62"/>
      <c r="J48" s="62"/>
      <c r="K48" s="62"/>
      <c r="L48" s="62"/>
      <c r="M48" s="62"/>
      <c r="N48" s="77">
        <v>1</v>
      </c>
      <c r="O48" s="63">
        <v>0</v>
      </c>
      <c r="P48" s="64">
        <f t="shared" si="0"/>
        <v>0</v>
      </c>
    </row>
    <row r="49" spans="1:16" x14ac:dyDescent="0.3">
      <c r="A49" s="74" t="s">
        <v>269</v>
      </c>
      <c r="B49" s="57" t="s">
        <v>272</v>
      </c>
      <c r="C49" s="58" t="s">
        <v>48</v>
      </c>
      <c r="D49" s="59">
        <v>340</v>
      </c>
      <c r="E49" s="58" t="s">
        <v>33</v>
      </c>
      <c r="F49" s="60">
        <v>2</v>
      </c>
      <c r="G49" s="61"/>
      <c r="H49" s="62"/>
      <c r="I49" s="62"/>
      <c r="J49" s="62"/>
      <c r="K49" s="62"/>
      <c r="L49" s="62"/>
      <c r="M49" s="62"/>
      <c r="N49" s="77">
        <v>1</v>
      </c>
      <c r="O49" s="63">
        <v>0</v>
      </c>
      <c r="P49" s="64">
        <f t="shared" si="0"/>
        <v>0</v>
      </c>
    </row>
    <row r="50" spans="1:16" x14ac:dyDescent="0.3">
      <c r="A50" s="74" t="s">
        <v>269</v>
      </c>
      <c r="B50" s="57" t="s">
        <v>124</v>
      </c>
      <c r="C50" s="58" t="s">
        <v>56</v>
      </c>
      <c r="D50" s="59">
        <v>250</v>
      </c>
      <c r="E50" s="58" t="s">
        <v>60</v>
      </c>
      <c r="F50" s="60">
        <v>1</v>
      </c>
      <c r="G50" s="61"/>
      <c r="H50" s="62"/>
      <c r="I50" s="62"/>
      <c r="J50" s="62"/>
      <c r="K50" s="62"/>
      <c r="L50" s="62"/>
      <c r="M50" s="62"/>
      <c r="N50" s="77">
        <v>1</v>
      </c>
      <c r="O50" s="63">
        <v>0</v>
      </c>
      <c r="P50" s="64">
        <f t="shared" si="0"/>
        <v>0</v>
      </c>
    </row>
    <row r="51" spans="1:16" x14ac:dyDescent="0.3">
      <c r="A51" s="56" t="s">
        <v>273</v>
      </c>
      <c r="B51" s="57" t="s">
        <v>460</v>
      </c>
      <c r="C51" s="58" t="s">
        <v>461</v>
      </c>
      <c r="D51" s="59">
        <v>1</v>
      </c>
      <c r="E51" s="58" t="s">
        <v>47</v>
      </c>
      <c r="F51" s="60">
        <v>12</v>
      </c>
      <c r="G51" s="61"/>
      <c r="H51" s="62"/>
      <c r="I51" s="62"/>
      <c r="J51" s="62"/>
      <c r="K51" s="62"/>
      <c r="L51" s="62"/>
      <c r="M51" s="62"/>
      <c r="N51" s="77">
        <v>1</v>
      </c>
      <c r="O51" s="63">
        <v>0</v>
      </c>
      <c r="P51" s="64">
        <f t="shared" si="0"/>
        <v>0</v>
      </c>
    </row>
    <row r="52" spans="1:16" x14ac:dyDescent="0.3">
      <c r="A52" s="56" t="s">
        <v>273</v>
      </c>
      <c r="B52" s="57" t="s">
        <v>462</v>
      </c>
      <c r="C52" s="58" t="s">
        <v>461</v>
      </c>
      <c r="D52" s="59">
        <v>500</v>
      </c>
      <c r="E52" s="58" t="s">
        <v>33</v>
      </c>
      <c r="F52" s="60">
        <v>33</v>
      </c>
      <c r="G52" s="61"/>
      <c r="H52" s="62"/>
      <c r="I52" s="62"/>
      <c r="J52" s="62"/>
      <c r="K52" s="62"/>
      <c r="L52" s="62"/>
      <c r="M52" s="62"/>
      <c r="N52" s="77">
        <v>1</v>
      </c>
      <c r="O52" s="63">
        <v>0</v>
      </c>
      <c r="P52" s="64">
        <f t="shared" si="0"/>
        <v>0</v>
      </c>
    </row>
    <row r="53" spans="1:16" x14ac:dyDescent="0.3">
      <c r="A53" s="56" t="s">
        <v>273</v>
      </c>
      <c r="B53" s="57" t="s">
        <v>463</v>
      </c>
      <c r="C53" s="58" t="s">
        <v>32</v>
      </c>
      <c r="D53" s="59">
        <v>200</v>
      </c>
      <c r="E53" s="58" t="s">
        <v>33</v>
      </c>
      <c r="F53" s="60">
        <v>36</v>
      </c>
      <c r="G53" s="61"/>
      <c r="H53" s="62"/>
      <c r="I53" s="62"/>
      <c r="J53" s="62"/>
      <c r="K53" s="62"/>
      <c r="L53" s="62"/>
      <c r="M53" s="62"/>
      <c r="N53" s="77">
        <v>1</v>
      </c>
      <c r="O53" s="63">
        <v>0</v>
      </c>
      <c r="P53" s="64">
        <f t="shared" si="0"/>
        <v>0</v>
      </c>
    </row>
    <row r="54" spans="1:16" x14ac:dyDescent="0.3">
      <c r="A54" s="56" t="s">
        <v>273</v>
      </c>
      <c r="B54" s="57" t="s">
        <v>77</v>
      </c>
      <c r="C54" s="58" t="s">
        <v>48</v>
      </c>
      <c r="D54" s="59">
        <v>350</v>
      </c>
      <c r="E54" s="58" t="s">
        <v>33</v>
      </c>
      <c r="F54" s="60">
        <v>16</v>
      </c>
      <c r="G54" s="61"/>
      <c r="H54" s="62"/>
      <c r="I54" s="62"/>
      <c r="J54" s="62"/>
      <c r="K54" s="62"/>
      <c r="L54" s="62"/>
      <c r="M54" s="62"/>
      <c r="N54" s="77">
        <v>1</v>
      </c>
      <c r="O54" s="63">
        <v>0</v>
      </c>
      <c r="P54" s="64">
        <f t="shared" si="0"/>
        <v>0</v>
      </c>
    </row>
    <row r="55" spans="1:16" x14ac:dyDescent="0.3">
      <c r="A55" s="56" t="s">
        <v>273</v>
      </c>
      <c r="B55" s="57" t="s">
        <v>464</v>
      </c>
      <c r="C55" s="58" t="s">
        <v>39</v>
      </c>
      <c r="D55" s="59">
        <v>370</v>
      </c>
      <c r="E55" s="58" t="s">
        <v>33</v>
      </c>
      <c r="F55" s="60">
        <v>11</v>
      </c>
      <c r="G55" s="61"/>
      <c r="H55" s="62"/>
      <c r="I55" s="62"/>
      <c r="J55" s="62"/>
      <c r="K55" s="62"/>
      <c r="L55" s="62"/>
      <c r="M55" s="62"/>
      <c r="N55" s="77">
        <v>1</v>
      </c>
      <c r="O55" s="63">
        <v>0</v>
      </c>
      <c r="P55" s="64">
        <f t="shared" ref="P55:P92" si="1">SUM(F55)*(N55*O55)</f>
        <v>0</v>
      </c>
    </row>
    <row r="56" spans="1:16" x14ac:dyDescent="0.3">
      <c r="A56" s="56" t="s">
        <v>273</v>
      </c>
      <c r="B56" s="57" t="s">
        <v>465</v>
      </c>
      <c r="C56" s="58" t="s">
        <v>461</v>
      </c>
      <c r="D56" s="59">
        <v>500</v>
      </c>
      <c r="E56" s="58" t="s">
        <v>33</v>
      </c>
      <c r="F56" s="60">
        <v>6</v>
      </c>
      <c r="G56" s="61"/>
      <c r="H56" s="62"/>
      <c r="I56" s="62"/>
      <c r="J56" s="62"/>
      <c r="K56" s="62"/>
      <c r="L56" s="62"/>
      <c r="M56" s="62"/>
      <c r="N56" s="77">
        <v>1</v>
      </c>
      <c r="O56" s="63">
        <v>0</v>
      </c>
      <c r="P56" s="64">
        <f t="shared" si="1"/>
        <v>0</v>
      </c>
    </row>
    <row r="57" spans="1:16" x14ac:dyDescent="0.3">
      <c r="A57" s="56" t="s">
        <v>273</v>
      </c>
      <c r="B57" s="57" t="s">
        <v>466</v>
      </c>
      <c r="C57" s="58" t="s">
        <v>32</v>
      </c>
      <c r="D57" s="59">
        <v>14</v>
      </c>
      <c r="E57" s="58" t="s">
        <v>37</v>
      </c>
      <c r="F57" s="60">
        <v>5</v>
      </c>
      <c r="G57" s="61"/>
      <c r="H57" s="62"/>
      <c r="I57" s="62"/>
      <c r="J57" s="62"/>
      <c r="K57" s="62"/>
      <c r="L57" s="62"/>
      <c r="M57" s="62"/>
      <c r="N57" s="77">
        <v>1</v>
      </c>
      <c r="O57" s="63">
        <v>0</v>
      </c>
      <c r="P57" s="64">
        <f t="shared" si="1"/>
        <v>0</v>
      </c>
    </row>
    <row r="58" spans="1:16" x14ac:dyDescent="0.3">
      <c r="A58" s="56" t="s">
        <v>273</v>
      </c>
      <c r="B58" s="57" t="s">
        <v>133</v>
      </c>
      <c r="C58" s="58" t="s">
        <v>461</v>
      </c>
      <c r="D58" s="59">
        <v>12</v>
      </c>
      <c r="E58" s="58" t="s">
        <v>37</v>
      </c>
      <c r="F58" s="60">
        <v>2</v>
      </c>
      <c r="G58" s="61"/>
      <c r="H58" s="62"/>
      <c r="I58" s="62"/>
      <c r="J58" s="62"/>
      <c r="K58" s="62"/>
      <c r="L58" s="62"/>
      <c r="M58" s="62"/>
      <c r="N58" s="77">
        <v>1</v>
      </c>
      <c r="O58" s="63">
        <v>0</v>
      </c>
      <c r="P58" s="64">
        <f t="shared" si="1"/>
        <v>0</v>
      </c>
    </row>
    <row r="59" spans="1:16" x14ac:dyDescent="0.3">
      <c r="A59" s="56" t="s">
        <v>273</v>
      </c>
      <c r="B59" s="57" t="s">
        <v>76</v>
      </c>
      <c r="C59" s="58" t="s">
        <v>48</v>
      </c>
      <c r="D59" s="59">
        <v>370</v>
      </c>
      <c r="E59" s="58" t="s">
        <v>33</v>
      </c>
      <c r="F59" s="60">
        <v>4</v>
      </c>
      <c r="G59" s="61"/>
      <c r="H59" s="62"/>
      <c r="I59" s="62"/>
      <c r="J59" s="62"/>
      <c r="K59" s="62"/>
      <c r="L59" s="62"/>
      <c r="M59" s="62"/>
      <c r="N59" s="77">
        <v>1</v>
      </c>
      <c r="O59" s="63">
        <v>0</v>
      </c>
      <c r="P59" s="64">
        <f t="shared" si="1"/>
        <v>0</v>
      </c>
    </row>
    <row r="60" spans="1:16" x14ac:dyDescent="0.3">
      <c r="A60" s="56" t="s">
        <v>273</v>
      </c>
      <c r="B60" s="57" t="s">
        <v>134</v>
      </c>
      <c r="C60" s="58" t="s">
        <v>42</v>
      </c>
      <c r="D60" s="59">
        <v>390</v>
      </c>
      <c r="E60" s="58" t="s">
        <v>33</v>
      </c>
      <c r="F60" s="60">
        <v>1</v>
      </c>
      <c r="G60" s="61"/>
      <c r="H60" s="62"/>
      <c r="I60" s="62"/>
      <c r="J60" s="62"/>
      <c r="K60" s="62"/>
      <c r="L60" s="62"/>
      <c r="M60" s="62"/>
      <c r="N60" s="77">
        <v>1</v>
      </c>
      <c r="O60" s="63">
        <v>0</v>
      </c>
      <c r="P60" s="64">
        <f t="shared" si="1"/>
        <v>0</v>
      </c>
    </row>
    <row r="61" spans="1:16" x14ac:dyDescent="0.3">
      <c r="A61" s="56" t="s">
        <v>273</v>
      </c>
      <c r="B61" s="57" t="s">
        <v>467</v>
      </c>
      <c r="C61" s="58" t="s">
        <v>48</v>
      </c>
      <c r="D61" s="59">
        <v>400</v>
      </c>
      <c r="E61" s="58" t="s">
        <v>33</v>
      </c>
      <c r="F61" s="60">
        <v>3</v>
      </c>
      <c r="G61" s="61"/>
      <c r="H61" s="62"/>
      <c r="I61" s="62"/>
      <c r="J61" s="62"/>
      <c r="K61" s="62"/>
      <c r="L61" s="62"/>
      <c r="M61" s="62"/>
      <c r="N61" s="77">
        <v>1</v>
      </c>
      <c r="O61" s="63">
        <v>0</v>
      </c>
      <c r="P61" s="64">
        <f t="shared" si="1"/>
        <v>0</v>
      </c>
    </row>
    <row r="62" spans="1:16" x14ac:dyDescent="0.3">
      <c r="A62" s="56" t="s">
        <v>273</v>
      </c>
      <c r="B62" s="57" t="s">
        <v>132</v>
      </c>
      <c r="C62" s="58" t="s">
        <v>56</v>
      </c>
      <c r="D62" s="59">
        <v>600</v>
      </c>
      <c r="E62" s="58" t="s">
        <v>33</v>
      </c>
      <c r="F62" s="60">
        <v>6</v>
      </c>
      <c r="G62" s="61"/>
      <c r="H62" s="62"/>
      <c r="I62" s="62"/>
      <c r="J62" s="62"/>
      <c r="K62" s="62"/>
      <c r="L62" s="62"/>
      <c r="M62" s="62"/>
      <c r="N62" s="77">
        <v>1</v>
      </c>
      <c r="O62" s="63">
        <v>0</v>
      </c>
      <c r="P62" s="64">
        <f t="shared" si="1"/>
        <v>0</v>
      </c>
    </row>
    <row r="63" spans="1:16" x14ac:dyDescent="0.3">
      <c r="A63" s="56" t="s">
        <v>273</v>
      </c>
      <c r="B63" s="57" t="s">
        <v>131</v>
      </c>
      <c r="C63" s="58" t="s">
        <v>62</v>
      </c>
      <c r="D63" s="59">
        <v>150</v>
      </c>
      <c r="E63" s="58" t="s">
        <v>33</v>
      </c>
      <c r="F63" s="60">
        <v>2</v>
      </c>
      <c r="G63" s="61"/>
      <c r="H63" s="62"/>
      <c r="I63" s="62"/>
      <c r="J63" s="62"/>
      <c r="K63" s="62"/>
      <c r="L63" s="62"/>
      <c r="M63" s="62"/>
      <c r="N63" s="77">
        <v>1</v>
      </c>
      <c r="O63" s="63">
        <v>0</v>
      </c>
      <c r="P63" s="64">
        <f t="shared" si="1"/>
        <v>0</v>
      </c>
    </row>
    <row r="64" spans="1:16" x14ac:dyDescent="0.3">
      <c r="A64" s="56" t="s">
        <v>273</v>
      </c>
      <c r="B64" s="57" t="s">
        <v>129</v>
      </c>
      <c r="C64" s="58" t="s">
        <v>48</v>
      </c>
      <c r="D64" s="59">
        <v>360</v>
      </c>
      <c r="E64" s="58" t="s">
        <v>33</v>
      </c>
      <c r="F64" s="60">
        <v>1</v>
      </c>
      <c r="G64" s="61"/>
      <c r="H64" s="62"/>
      <c r="I64" s="62"/>
      <c r="J64" s="62"/>
      <c r="K64" s="62"/>
      <c r="L64" s="62"/>
      <c r="M64" s="62"/>
      <c r="N64" s="77">
        <v>1</v>
      </c>
      <c r="O64" s="63">
        <v>0</v>
      </c>
      <c r="P64" s="64">
        <f t="shared" si="1"/>
        <v>0</v>
      </c>
    </row>
    <row r="65" spans="1:16" x14ac:dyDescent="0.3">
      <c r="A65" s="56" t="s">
        <v>273</v>
      </c>
      <c r="B65" s="57" t="s">
        <v>130</v>
      </c>
      <c r="C65" s="58" t="s">
        <v>39</v>
      </c>
      <c r="D65" s="59">
        <v>600</v>
      </c>
      <c r="E65" s="58" t="s">
        <v>33</v>
      </c>
      <c r="F65" s="60">
        <v>1</v>
      </c>
      <c r="G65" s="61"/>
      <c r="H65" s="62"/>
      <c r="I65" s="62"/>
      <c r="J65" s="62"/>
      <c r="K65" s="62"/>
      <c r="L65" s="62"/>
      <c r="M65" s="62"/>
      <c r="N65" s="77">
        <v>1</v>
      </c>
      <c r="O65" s="63">
        <v>0</v>
      </c>
      <c r="P65" s="64">
        <f t="shared" si="1"/>
        <v>0</v>
      </c>
    </row>
    <row r="66" spans="1:16" x14ac:dyDescent="0.3">
      <c r="A66" s="56" t="s">
        <v>202</v>
      </c>
      <c r="B66" s="57" t="s">
        <v>137</v>
      </c>
      <c r="C66" s="58" t="s">
        <v>56</v>
      </c>
      <c r="D66" s="59">
        <v>1</v>
      </c>
      <c r="E66" s="58" t="s">
        <v>47</v>
      </c>
      <c r="F66" s="60">
        <v>180</v>
      </c>
      <c r="G66" s="61"/>
      <c r="H66" s="62"/>
      <c r="I66" s="62"/>
      <c r="J66" s="62"/>
      <c r="K66" s="62"/>
      <c r="L66" s="62"/>
      <c r="M66" s="62"/>
      <c r="N66" s="77">
        <v>1</v>
      </c>
      <c r="O66" s="63">
        <v>0</v>
      </c>
      <c r="P66" s="64">
        <f t="shared" si="1"/>
        <v>0</v>
      </c>
    </row>
    <row r="67" spans="1:16" x14ac:dyDescent="0.3">
      <c r="A67" s="56" t="s">
        <v>202</v>
      </c>
      <c r="B67" s="57" t="s">
        <v>138</v>
      </c>
      <c r="C67" s="58" t="s">
        <v>56</v>
      </c>
      <c r="D67" s="59">
        <v>1</v>
      </c>
      <c r="E67" s="58" t="s">
        <v>47</v>
      </c>
      <c r="F67" s="60">
        <v>48</v>
      </c>
      <c r="G67" s="61"/>
      <c r="H67" s="62"/>
      <c r="I67" s="62"/>
      <c r="J67" s="62"/>
      <c r="K67" s="62"/>
      <c r="L67" s="62"/>
      <c r="M67" s="62"/>
      <c r="N67" s="77">
        <v>1</v>
      </c>
      <c r="O67" s="63">
        <v>0</v>
      </c>
      <c r="P67" s="64">
        <f t="shared" si="1"/>
        <v>0</v>
      </c>
    </row>
    <row r="68" spans="1:16" x14ac:dyDescent="0.3">
      <c r="A68" s="56" t="s">
        <v>202</v>
      </c>
      <c r="B68" s="57" t="s">
        <v>274</v>
      </c>
      <c r="C68" s="58" t="s">
        <v>39</v>
      </c>
      <c r="D68" s="59">
        <v>250</v>
      </c>
      <c r="E68" s="58" t="s">
        <v>33</v>
      </c>
      <c r="F68" s="60">
        <v>94</v>
      </c>
      <c r="G68" s="61"/>
      <c r="H68" s="62"/>
      <c r="I68" s="62"/>
      <c r="J68" s="62"/>
      <c r="K68" s="62"/>
      <c r="L68" s="62"/>
      <c r="M68" s="62"/>
      <c r="N68" s="77">
        <v>1</v>
      </c>
      <c r="O68" s="63">
        <v>0</v>
      </c>
      <c r="P68" s="64">
        <f t="shared" si="1"/>
        <v>0</v>
      </c>
    </row>
    <row r="69" spans="1:16" x14ac:dyDescent="0.3">
      <c r="A69" s="56" t="s">
        <v>202</v>
      </c>
      <c r="B69" s="57" t="s">
        <v>136</v>
      </c>
      <c r="C69" s="58" t="s">
        <v>58</v>
      </c>
      <c r="D69" s="59">
        <v>3</v>
      </c>
      <c r="E69" s="58" t="s">
        <v>47</v>
      </c>
      <c r="F69" s="60">
        <v>4</v>
      </c>
      <c r="G69" s="61"/>
      <c r="H69" s="62"/>
      <c r="I69" s="62"/>
      <c r="J69" s="62"/>
      <c r="K69" s="62"/>
      <c r="L69" s="62"/>
      <c r="M69" s="62"/>
      <c r="N69" s="77">
        <v>1</v>
      </c>
      <c r="O69" s="63">
        <v>0</v>
      </c>
      <c r="P69" s="64">
        <f t="shared" si="1"/>
        <v>0</v>
      </c>
    </row>
    <row r="70" spans="1:16" x14ac:dyDescent="0.3">
      <c r="A70" s="56" t="s">
        <v>202</v>
      </c>
      <c r="B70" s="57" t="s">
        <v>469</v>
      </c>
      <c r="C70" s="58" t="s">
        <v>56</v>
      </c>
      <c r="D70" s="59">
        <v>750</v>
      </c>
      <c r="E70" s="58" t="s">
        <v>60</v>
      </c>
      <c r="F70" s="60">
        <v>1</v>
      </c>
      <c r="G70" s="61"/>
      <c r="H70" s="62"/>
      <c r="I70" s="62"/>
      <c r="J70" s="62"/>
      <c r="K70" s="62"/>
      <c r="L70" s="62"/>
      <c r="M70" s="62"/>
      <c r="N70" s="77">
        <v>1</v>
      </c>
      <c r="O70" s="63">
        <v>0</v>
      </c>
      <c r="P70" s="64">
        <f t="shared" si="1"/>
        <v>0</v>
      </c>
    </row>
    <row r="71" spans="1:16" x14ac:dyDescent="0.3">
      <c r="A71" s="56" t="s">
        <v>202</v>
      </c>
      <c r="B71" s="57" t="s">
        <v>135</v>
      </c>
      <c r="C71" s="58" t="s">
        <v>79</v>
      </c>
      <c r="D71" s="59">
        <v>500</v>
      </c>
      <c r="E71" s="58" t="s">
        <v>33</v>
      </c>
      <c r="F71" s="60">
        <v>10</v>
      </c>
      <c r="G71" s="61"/>
      <c r="H71" s="62"/>
      <c r="I71" s="62"/>
      <c r="J71" s="62"/>
      <c r="K71" s="62"/>
      <c r="L71" s="62"/>
      <c r="M71" s="62"/>
      <c r="N71" s="77">
        <v>1</v>
      </c>
      <c r="O71" s="63">
        <v>0</v>
      </c>
      <c r="P71" s="64">
        <f t="shared" si="1"/>
        <v>0</v>
      </c>
    </row>
    <row r="72" spans="1:16" x14ac:dyDescent="0.3">
      <c r="A72" s="56" t="s">
        <v>201</v>
      </c>
      <c r="B72" s="57" t="s">
        <v>470</v>
      </c>
      <c r="C72" s="58" t="s">
        <v>42</v>
      </c>
      <c r="D72" s="59">
        <v>16</v>
      </c>
      <c r="E72" s="58" t="s">
        <v>33</v>
      </c>
      <c r="F72" s="60">
        <v>14</v>
      </c>
      <c r="G72" s="61"/>
      <c r="H72" s="62"/>
      <c r="I72" s="62"/>
      <c r="J72" s="62"/>
      <c r="K72" s="62"/>
      <c r="L72" s="62"/>
      <c r="M72" s="62"/>
      <c r="N72" s="77">
        <v>1</v>
      </c>
      <c r="O72" s="63">
        <v>0</v>
      </c>
      <c r="P72" s="64">
        <f t="shared" si="1"/>
        <v>0</v>
      </c>
    </row>
    <row r="73" spans="1:16" x14ac:dyDescent="0.3">
      <c r="A73" s="56" t="s">
        <v>201</v>
      </c>
      <c r="B73" s="57" t="s">
        <v>471</v>
      </c>
      <c r="C73" s="58" t="s">
        <v>42</v>
      </c>
      <c r="D73" s="59">
        <v>16</v>
      </c>
      <c r="E73" s="58" t="s">
        <v>33</v>
      </c>
      <c r="F73" s="60">
        <v>7</v>
      </c>
      <c r="G73" s="61"/>
      <c r="H73" s="62"/>
      <c r="I73" s="62"/>
      <c r="J73" s="62"/>
      <c r="K73" s="62"/>
      <c r="L73" s="62"/>
      <c r="M73" s="62"/>
      <c r="N73" s="77">
        <v>1</v>
      </c>
      <c r="O73" s="63">
        <v>0</v>
      </c>
      <c r="P73" s="64">
        <f t="shared" si="1"/>
        <v>0</v>
      </c>
    </row>
    <row r="74" spans="1:16" x14ac:dyDescent="0.3">
      <c r="A74" s="56" t="s">
        <v>201</v>
      </c>
      <c r="B74" s="57" t="s">
        <v>472</v>
      </c>
      <c r="C74" s="58" t="s">
        <v>42</v>
      </c>
      <c r="D74" s="59">
        <v>16</v>
      </c>
      <c r="E74" s="58" t="s">
        <v>33</v>
      </c>
      <c r="F74" s="60">
        <v>5</v>
      </c>
      <c r="G74" s="61"/>
      <c r="H74" s="62"/>
      <c r="I74" s="62"/>
      <c r="J74" s="62"/>
      <c r="K74" s="62"/>
      <c r="L74" s="62"/>
      <c r="M74" s="62"/>
      <c r="N74" s="77">
        <v>1</v>
      </c>
      <c r="O74" s="63">
        <v>0</v>
      </c>
      <c r="P74" s="64">
        <f t="shared" si="1"/>
        <v>0</v>
      </c>
    </row>
    <row r="75" spans="1:16" x14ac:dyDescent="0.3">
      <c r="A75" s="56" t="s">
        <v>201</v>
      </c>
      <c r="B75" s="57" t="s">
        <v>139</v>
      </c>
      <c r="C75" s="58" t="s">
        <v>32</v>
      </c>
      <c r="D75" s="59">
        <v>41</v>
      </c>
      <c r="E75" s="58" t="s">
        <v>33</v>
      </c>
      <c r="F75" s="60">
        <v>2</v>
      </c>
      <c r="G75" s="61"/>
      <c r="H75" s="62"/>
      <c r="I75" s="62"/>
      <c r="J75" s="62"/>
      <c r="K75" s="62"/>
      <c r="L75" s="62"/>
      <c r="M75" s="62"/>
      <c r="N75" s="77">
        <v>1</v>
      </c>
      <c r="O75" s="63">
        <v>0</v>
      </c>
      <c r="P75" s="64">
        <f t="shared" si="1"/>
        <v>0</v>
      </c>
    </row>
    <row r="76" spans="1:16" x14ac:dyDescent="0.3">
      <c r="A76" s="56" t="s">
        <v>201</v>
      </c>
      <c r="B76" s="57" t="s">
        <v>473</v>
      </c>
      <c r="C76" s="58" t="s">
        <v>59</v>
      </c>
      <c r="D76" s="59">
        <v>150</v>
      </c>
      <c r="E76" s="58" t="s">
        <v>33</v>
      </c>
      <c r="F76" s="60">
        <v>2</v>
      </c>
      <c r="G76" s="61"/>
      <c r="H76" s="62"/>
      <c r="I76" s="62"/>
      <c r="J76" s="62"/>
      <c r="K76" s="62"/>
      <c r="L76" s="62"/>
      <c r="M76" s="62"/>
      <c r="N76" s="77">
        <v>1</v>
      </c>
      <c r="O76" s="63">
        <v>0</v>
      </c>
      <c r="P76" s="64">
        <f t="shared" si="1"/>
        <v>0</v>
      </c>
    </row>
    <row r="77" spans="1:16" x14ac:dyDescent="0.3">
      <c r="A77" s="56" t="s">
        <v>200</v>
      </c>
      <c r="B77" s="57" t="s">
        <v>141</v>
      </c>
      <c r="C77" s="58" t="s">
        <v>423</v>
      </c>
      <c r="D77" s="59">
        <v>4</v>
      </c>
      <c r="E77" s="58" t="s">
        <v>37</v>
      </c>
      <c r="F77" s="60">
        <v>3</v>
      </c>
      <c r="G77" s="61"/>
      <c r="H77" s="62"/>
      <c r="I77" s="62"/>
      <c r="J77" s="62"/>
      <c r="K77" s="62"/>
      <c r="L77" s="62"/>
      <c r="M77" s="62"/>
      <c r="N77" s="77">
        <v>1</v>
      </c>
      <c r="O77" s="63">
        <v>0</v>
      </c>
      <c r="P77" s="64">
        <f t="shared" si="1"/>
        <v>0</v>
      </c>
    </row>
    <row r="78" spans="1:16" x14ac:dyDescent="0.3">
      <c r="A78" s="56" t="s">
        <v>200</v>
      </c>
      <c r="B78" s="57" t="s">
        <v>80</v>
      </c>
      <c r="C78" s="58" t="s">
        <v>423</v>
      </c>
      <c r="D78" s="59">
        <v>600</v>
      </c>
      <c r="E78" s="58" t="s">
        <v>33</v>
      </c>
      <c r="F78" s="60">
        <v>120</v>
      </c>
      <c r="G78" s="61"/>
      <c r="H78" s="62"/>
      <c r="I78" s="62"/>
      <c r="J78" s="62"/>
      <c r="K78" s="62"/>
      <c r="L78" s="62"/>
      <c r="M78" s="62"/>
      <c r="N78" s="77">
        <v>1</v>
      </c>
      <c r="O78" s="63">
        <v>0</v>
      </c>
      <c r="P78" s="64">
        <f t="shared" si="1"/>
        <v>0</v>
      </c>
    </row>
    <row r="79" spans="1:16" x14ac:dyDescent="0.3">
      <c r="A79" s="56" t="s">
        <v>200</v>
      </c>
      <c r="B79" s="57" t="s">
        <v>474</v>
      </c>
      <c r="C79" s="58" t="s">
        <v>56</v>
      </c>
      <c r="D79" s="59">
        <v>186</v>
      </c>
      <c r="E79" s="58" t="s">
        <v>60</v>
      </c>
      <c r="F79" s="60">
        <v>10</v>
      </c>
      <c r="G79" s="61"/>
      <c r="H79" s="62"/>
      <c r="I79" s="62"/>
      <c r="J79" s="62"/>
      <c r="K79" s="62"/>
      <c r="L79" s="62"/>
      <c r="M79" s="62"/>
      <c r="N79" s="77">
        <v>1</v>
      </c>
      <c r="O79" s="63">
        <v>0</v>
      </c>
      <c r="P79" s="64">
        <f t="shared" si="1"/>
        <v>0</v>
      </c>
    </row>
    <row r="80" spans="1:16" x14ac:dyDescent="0.3">
      <c r="A80" s="56" t="s">
        <v>200</v>
      </c>
      <c r="B80" s="57" t="s">
        <v>475</v>
      </c>
      <c r="C80" s="58" t="s">
        <v>42</v>
      </c>
      <c r="D80" s="59">
        <v>60</v>
      </c>
      <c r="E80" s="58" t="s">
        <v>33</v>
      </c>
      <c r="F80" s="60">
        <v>5</v>
      </c>
      <c r="G80" s="61"/>
      <c r="H80" s="62"/>
      <c r="I80" s="62"/>
      <c r="J80" s="62"/>
      <c r="K80" s="62"/>
      <c r="L80" s="62"/>
      <c r="M80" s="62"/>
      <c r="N80" s="77">
        <v>1</v>
      </c>
      <c r="O80" s="63">
        <v>0</v>
      </c>
      <c r="P80" s="64">
        <f t="shared" si="1"/>
        <v>0</v>
      </c>
    </row>
    <row r="81" spans="1:16" x14ac:dyDescent="0.3">
      <c r="A81" s="56" t="s">
        <v>200</v>
      </c>
      <c r="B81" s="57" t="s">
        <v>476</v>
      </c>
      <c r="C81" s="58" t="s">
        <v>42</v>
      </c>
      <c r="D81" s="59">
        <v>1</v>
      </c>
      <c r="E81" s="58" t="s">
        <v>39</v>
      </c>
      <c r="F81" s="60">
        <v>5</v>
      </c>
      <c r="G81" s="61"/>
      <c r="H81" s="62"/>
      <c r="I81" s="62"/>
      <c r="J81" s="62"/>
      <c r="K81" s="62"/>
      <c r="L81" s="62"/>
      <c r="M81" s="62"/>
      <c r="N81" s="77">
        <v>1</v>
      </c>
      <c r="O81" s="63">
        <v>0</v>
      </c>
      <c r="P81" s="64">
        <f t="shared" si="1"/>
        <v>0</v>
      </c>
    </row>
    <row r="82" spans="1:16" x14ac:dyDescent="0.3">
      <c r="A82" s="56" t="s">
        <v>200</v>
      </c>
      <c r="B82" s="57" t="s">
        <v>477</v>
      </c>
      <c r="C82" s="58" t="s">
        <v>42</v>
      </c>
      <c r="D82" s="59">
        <v>1</v>
      </c>
      <c r="E82" s="58" t="s">
        <v>39</v>
      </c>
      <c r="F82" s="60">
        <v>10</v>
      </c>
      <c r="G82" s="61"/>
      <c r="H82" s="62"/>
      <c r="I82" s="62"/>
      <c r="J82" s="62"/>
      <c r="K82" s="62"/>
      <c r="L82" s="62"/>
      <c r="M82" s="62"/>
      <c r="N82" s="77">
        <v>1</v>
      </c>
      <c r="O82" s="63">
        <v>0</v>
      </c>
      <c r="P82" s="64">
        <f t="shared" si="1"/>
        <v>0</v>
      </c>
    </row>
    <row r="83" spans="1:16" x14ac:dyDescent="0.3">
      <c r="A83" s="56" t="s">
        <v>200</v>
      </c>
      <c r="B83" s="57" t="s">
        <v>478</v>
      </c>
      <c r="C83" s="58" t="s">
        <v>42</v>
      </c>
      <c r="D83" s="59">
        <v>1</v>
      </c>
      <c r="E83" s="58" t="s">
        <v>39</v>
      </c>
      <c r="F83" s="60">
        <v>1</v>
      </c>
      <c r="G83" s="61"/>
      <c r="H83" s="62"/>
      <c r="I83" s="62"/>
      <c r="J83" s="62"/>
      <c r="K83" s="62"/>
      <c r="L83" s="62"/>
      <c r="M83" s="62"/>
      <c r="N83" s="77">
        <v>1</v>
      </c>
      <c r="O83" s="63">
        <v>0</v>
      </c>
      <c r="P83" s="64">
        <f t="shared" si="1"/>
        <v>0</v>
      </c>
    </row>
    <row r="84" spans="1:16" x14ac:dyDescent="0.3">
      <c r="A84" s="56" t="s">
        <v>200</v>
      </c>
      <c r="B84" s="57" t="s">
        <v>479</v>
      </c>
      <c r="C84" s="58" t="s">
        <v>42</v>
      </c>
      <c r="D84" s="59">
        <v>50</v>
      </c>
      <c r="E84" s="58" t="s">
        <v>37</v>
      </c>
      <c r="F84" s="60">
        <v>15</v>
      </c>
      <c r="G84" s="61"/>
      <c r="H84" s="62"/>
      <c r="I84" s="62"/>
      <c r="J84" s="62"/>
      <c r="K84" s="62"/>
      <c r="L84" s="62"/>
      <c r="M84" s="62"/>
      <c r="N84" s="77">
        <v>1</v>
      </c>
      <c r="O84" s="63">
        <v>0</v>
      </c>
      <c r="P84" s="64">
        <f t="shared" si="1"/>
        <v>0</v>
      </c>
    </row>
    <row r="85" spans="1:16" x14ac:dyDescent="0.3">
      <c r="A85" s="56" t="s">
        <v>200</v>
      </c>
      <c r="B85" s="57" t="s">
        <v>480</v>
      </c>
      <c r="C85" s="58" t="s">
        <v>42</v>
      </c>
      <c r="D85" s="59">
        <v>50</v>
      </c>
      <c r="E85" s="58" t="s">
        <v>37</v>
      </c>
      <c r="F85" s="60">
        <v>1</v>
      </c>
      <c r="G85" s="61"/>
      <c r="H85" s="62"/>
      <c r="I85" s="62"/>
      <c r="J85" s="62"/>
      <c r="K85" s="62"/>
      <c r="L85" s="62"/>
      <c r="M85" s="62"/>
      <c r="N85" s="77">
        <v>1</v>
      </c>
      <c r="O85" s="63">
        <v>0</v>
      </c>
      <c r="P85" s="64">
        <f t="shared" si="1"/>
        <v>0</v>
      </c>
    </row>
    <row r="86" spans="1:16" x14ac:dyDescent="0.3">
      <c r="A86" s="56" t="s">
        <v>200</v>
      </c>
      <c r="B86" s="57" t="s">
        <v>140</v>
      </c>
      <c r="C86" s="58" t="s">
        <v>39</v>
      </c>
      <c r="D86" s="59">
        <v>750</v>
      </c>
      <c r="E86" s="58" t="s">
        <v>33</v>
      </c>
      <c r="F86" s="60">
        <v>1</v>
      </c>
      <c r="G86" s="61"/>
      <c r="H86" s="62"/>
      <c r="I86" s="62"/>
      <c r="J86" s="62"/>
      <c r="K86" s="62"/>
      <c r="L86" s="62"/>
      <c r="M86" s="62"/>
      <c r="N86" s="77">
        <v>1</v>
      </c>
      <c r="O86" s="63">
        <v>0</v>
      </c>
      <c r="P86" s="64">
        <f t="shared" si="1"/>
        <v>0</v>
      </c>
    </row>
    <row r="87" spans="1:16" x14ac:dyDescent="0.3">
      <c r="A87" s="56" t="s">
        <v>199</v>
      </c>
      <c r="B87" s="57" t="s">
        <v>145</v>
      </c>
      <c r="C87" s="58" t="s">
        <v>56</v>
      </c>
      <c r="D87" s="59">
        <v>500</v>
      </c>
      <c r="E87" s="58" t="s">
        <v>60</v>
      </c>
      <c r="F87" s="60">
        <v>90</v>
      </c>
      <c r="G87" s="61"/>
      <c r="H87" s="62"/>
      <c r="I87" s="62"/>
      <c r="J87" s="62"/>
      <c r="K87" s="62"/>
      <c r="L87" s="62"/>
      <c r="M87" s="62"/>
      <c r="N87" s="77">
        <v>1</v>
      </c>
      <c r="O87" s="63">
        <v>0</v>
      </c>
      <c r="P87" s="64">
        <f t="shared" si="1"/>
        <v>0</v>
      </c>
    </row>
    <row r="88" spans="1:16" x14ac:dyDescent="0.3">
      <c r="A88" s="56" t="s">
        <v>199</v>
      </c>
      <c r="B88" s="57" t="s">
        <v>146</v>
      </c>
      <c r="C88" s="58" t="s">
        <v>56</v>
      </c>
      <c r="D88" s="59">
        <v>400</v>
      </c>
      <c r="E88" s="58" t="s">
        <v>60</v>
      </c>
      <c r="F88" s="60">
        <v>36</v>
      </c>
      <c r="G88" s="61"/>
      <c r="H88" s="62"/>
      <c r="I88" s="62"/>
      <c r="J88" s="62"/>
      <c r="K88" s="62"/>
      <c r="L88" s="62"/>
      <c r="M88" s="62"/>
      <c r="N88" s="77">
        <v>1</v>
      </c>
      <c r="O88" s="63">
        <v>0</v>
      </c>
      <c r="P88" s="64">
        <f t="shared" si="1"/>
        <v>0</v>
      </c>
    </row>
    <row r="89" spans="1:16" x14ac:dyDescent="0.3">
      <c r="A89" s="56" t="s">
        <v>199</v>
      </c>
      <c r="B89" s="57" t="s">
        <v>142</v>
      </c>
      <c r="C89" s="58" t="s">
        <v>56</v>
      </c>
      <c r="D89" s="59">
        <v>1</v>
      </c>
      <c r="E89" s="58" t="s">
        <v>481</v>
      </c>
      <c r="F89" s="60">
        <v>3</v>
      </c>
      <c r="G89" s="61"/>
      <c r="H89" s="62"/>
      <c r="I89" s="62"/>
      <c r="J89" s="62"/>
      <c r="K89" s="62"/>
      <c r="L89" s="62"/>
      <c r="M89" s="62"/>
      <c r="N89" s="77">
        <v>1</v>
      </c>
      <c r="O89" s="63">
        <v>0</v>
      </c>
      <c r="P89" s="64">
        <f t="shared" si="1"/>
        <v>0</v>
      </c>
    </row>
    <row r="90" spans="1:16" x14ac:dyDescent="0.3">
      <c r="A90" s="56" t="s">
        <v>199</v>
      </c>
      <c r="B90" s="57" t="s">
        <v>144</v>
      </c>
      <c r="C90" s="58" t="s">
        <v>48</v>
      </c>
      <c r="D90" s="59">
        <v>320</v>
      </c>
      <c r="E90" s="58" t="s">
        <v>60</v>
      </c>
      <c r="F90" s="60">
        <v>4</v>
      </c>
      <c r="G90" s="61"/>
      <c r="H90" s="62"/>
      <c r="I90" s="62"/>
      <c r="J90" s="62"/>
      <c r="K90" s="62"/>
      <c r="L90" s="62"/>
      <c r="M90" s="62"/>
      <c r="N90" s="77">
        <v>1</v>
      </c>
      <c r="O90" s="63">
        <v>0</v>
      </c>
      <c r="P90" s="64">
        <f t="shared" si="1"/>
        <v>0</v>
      </c>
    </row>
    <row r="91" spans="1:16" x14ac:dyDescent="0.3">
      <c r="A91" s="56" t="s">
        <v>199</v>
      </c>
      <c r="B91" s="57" t="s">
        <v>482</v>
      </c>
      <c r="C91" s="58" t="s">
        <v>468</v>
      </c>
      <c r="D91" s="59">
        <v>120</v>
      </c>
      <c r="E91" s="58" t="s">
        <v>33</v>
      </c>
      <c r="F91" s="60">
        <v>3</v>
      </c>
      <c r="G91" s="61"/>
      <c r="H91" s="62"/>
      <c r="I91" s="62"/>
      <c r="J91" s="62"/>
      <c r="K91" s="62"/>
      <c r="L91" s="62"/>
      <c r="M91" s="62"/>
      <c r="N91" s="77">
        <v>1</v>
      </c>
      <c r="O91" s="63">
        <v>0</v>
      </c>
      <c r="P91" s="64">
        <f t="shared" si="1"/>
        <v>0</v>
      </c>
    </row>
    <row r="92" spans="1:16" x14ac:dyDescent="0.3">
      <c r="A92" s="56" t="s">
        <v>199</v>
      </c>
      <c r="B92" s="57" t="s">
        <v>143</v>
      </c>
      <c r="C92" s="58" t="s">
        <v>52</v>
      </c>
      <c r="D92" s="59">
        <v>200</v>
      </c>
      <c r="E92" s="58" t="s">
        <v>60</v>
      </c>
      <c r="F92" s="60">
        <v>2</v>
      </c>
      <c r="G92" s="61"/>
      <c r="H92" s="62"/>
      <c r="I92" s="62"/>
      <c r="J92" s="62"/>
      <c r="K92" s="62"/>
      <c r="L92" s="62"/>
      <c r="M92" s="62"/>
      <c r="N92" s="77">
        <v>1</v>
      </c>
      <c r="O92" s="63">
        <v>0</v>
      </c>
      <c r="P92" s="64">
        <f t="shared" si="1"/>
        <v>0</v>
      </c>
    </row>
    <row r="93" spans="1:16" x14ac:dyDescent="0.3">
      <c r="O93" s="31"/>
    </row>
    <row r="94" spans="1:16" x14ac:dyDescent="0.3">
      <c r="B94" s="135" t="s">
        <v>559</v>
      </c>
      <c r="O94" s="38"/>
      <c r="P94" s="37">
        <f>SUM(P3:P93)</f>
        <v>0</v>
      </c>
    </row>
  </sheetData>
  <mergeCells count="1">
    <mergeCell ref="A1:O1"/>
  </mergeCells>
  <conditionalFormatting sqref="H2:H92 J4:M92">
    <cfRule type="expression" dxfId="36" priority="10">
      <formula>#REF!&gt;0</formula>
    </cfRule>
  </conditionalFormatting>
  <conditionalFormatting sqref="I2:I92">
    <cfRule type="expression" dxfId="35" priority="11">
      <formula>#REF!&gt;0</formula>
    </cfRule>
  </conditionalFormatting>
  <conditionalFormatting sqref="J2:M3">
    <cfRule type="expression" dxfId="34" priority="6">
      <formula>#REF!&gt;0</formula>
    </cfRule>
  </conditionalFormatting>
  <conditionalFormatting sqref="N2:O92 P3:P92">
    <cfRule type="expression" dxfId="33" priority="2">
      <formula>#REF!&gt;0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4F17-AA8E-44DD-8E7E-895C151E89E7}">
  <sheetPr>
    <tabColor rgb="FF92D050"/>
  </sheetPr>
  <dimension ref="A1:P38"/>
  <sheetViews>
    <sheetView zoomScale="80" zoomScaleNormal="80" workbookViewId="0">
      <selection sqref="A1:O1"/>
    </sheetView>
  </sheetViews>
  <sheetFormatPr defaultColWidth="9.109375" defaultRowHeight="14.4" x14ac:dyDescent="0.3"/>
  <cols>
    <col min="1" max="1" width="17.77734375" bestFit="1" customWidth="1"/>
    <col min="2" max="2" width="36.21875" style="30" bestFit="1" customWidth="1"/>
    <col min="3" max="3" width="7.109375" style="30" bestFit="1" customWidth="1"/>
    <col min="4" max="4" width="7.21875" style="30" bestFit="1" customWidth="1"/>
    <col min="5" max="5" width="5.5546875" bestFit="1" customWidth="1"/>
    <col min="6" max="6" width="7.8867187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236</v>
      </c>
      <c r="B3" s="57" t="s">
        <v>483</v>
      </c>
      <c r="C3" s="58" t="s">
        <v>42</v>
      </c>
      <c r="D3" s="59">
        <v>10</v>
      </c>
      <c r="E3" s="58" t="s">
        <v>37</v>
      </c>
      <c r="F3" s="60">
        <v>93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 t="shared" ref="P3:P36" si="0">SUM(F3)*(N3*O3)</f>
        <v>0</v>
      </c>
    </row>
    <row r="4" spans="1:16" x14ac:dyDescent="0.3">
      <c r="A4" s="56" t="s">
        <v>236</v>
      </c>
      <c r="B4" s="57" t="s">
        <v>237</v>
      </c>
      <c r="C4" s="58" t="s">
        <v>56</v>
      </c>
      <c r="D4" s="59">
        <v>250</v>
      </c>
      <c r="E4" s="58" t="s">
        <v>33</v>
      </c>
      <c r="F4" s="60">
        <v>254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si="0"/>
        <v>0</v>
      </c>
    </row>
    <row r="5" spans="1:16" x14ac:dyDescent="0.3">
      <c r="A5" s="56" t="s">
        <v>236</v>
      </c>
      <c r="B5" s="57" t="s">
        <v>238</v>
      </c>
      <c r="C5" s="58" t="s">
        <v>56</v>
      </c>
      <c r="D5" s="59">
        <v>25</v>
      </c>
      <c r="E5" s="58" t="s">
        <v>33</v>
      </c>
      <c r="F5" s="60">
        <v>126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236</v>
      </c>
      <c r="B6" s="57" t="s">
        <v>484</v>
      </c>
      <c r="C6" s="58" t="s">
        <v>39</v>
      </c>
      <c r="D6" s="59">
        <v>9</v>
      </c>
      <c r="E6" s="58" t="s">
        <v>37</v>
      </c>
      <c r="F6" s="60">
        <v>72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236</v>
      </c>
      <c r="B7" s="57" t="s">
        <v>239</v>
      </c>
      <c r="C7" s="58" t="s">
        <v>56</v>
      </c>
      <c r="D7" s="59">
        <v>250</v>
      </c>
      <c r="E7" s="58" t="s">
        <v>60</v>
      </c>
      <c r="F7" s="60">
        <v>130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119" t="s">
        <v>236</v>
      </c>
      <c r="B8" s="120" t="s">
        <v>240</v>
      </c>
      <c r="C8" s="121" t="s">
        <v>37</v>
      </c>
      <c r="D8" s="122">
        <v>435</v>
      </c>
      <c r="E8" s="121" t="s">
        <v>33</v>
      </c>
      <c r="F8" s="123">
        <v>86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236</v>
      </c>
      <c r="B9" s="57" t="s">
        <v>241</v>
      </c>
      <c r="C9" s="58" t="s">
        <v>32</v>
      </c>
      <c r="D9" s="59">
        <v>200</v>
      </c>
      <c r="E9" s="58" t="s">
        <v>33</v>
      </c>
      <c r="F9" s="60">
        <v>75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236</v>
      </c>
      <c r="B10" s="57" t="s">
        <v>242</v>
      </c>
      <c r="C10" s="58" t="s">
        <v>39</v>
      </c>
      <c r="D10" s="59">
        <v>1</v>
      </c>
      <c r="E10" s="58" t="s">
        <v>47</v>
      </c>
      <c r="F10" s="60">
        <v>59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236</v>
      </c>
      <c r="B11" s="57" t="s">
        <v>243</v>
      </c>
      <c r="C11" s="58" t="s">
        <v>35</v>
      </c>
      <c r="D11" s="59">
        <v>250</v>
      </c>
      <c r="E11" s="58" t="s">
        <v>33</v>
      </c>
      <c r="F11" s="60">
        <v>15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236</v>
      </c>
      <c r="B12" s="57" t="s">
        <v>485</v>
      </c>
      <c r="C12" s="58" t="s">
        <v>39</v>
      </c>
      <c r="D12" s="59">
        <v>9</v>
      </c>
      <c r="E12" s="58" t="s">
        <v>37</v>
      </c>
      <c r="F12" s="60">
        <v>4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236</v>
      </c>
      <c r="B13" s="57" t="s">
        <v>486</v>
      </c>
      <c r="C13" s="58" t="s">
        <v>48</v>
      </c>
      <c r="D13" s="59">
        <v>200</v>
      </c>
      <c r="E13" s="58" t="s">
        <v>33</v>
      </c>
      <c r="F13" s="60">
        <v>15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236</v>
      </c>
      <c r="B14" s="57" t="s">
        <v>487</v>
      </c>
      <c r="C14" s="58" t="s">
        <v>32</v>
      </c>
      <c r="D14" s="59">
        <v>200</v>
      </c>
      <c r="E14" s="58" t="s">
        <v>33</v>
      </c>
      <c r="F14" s="60">
        <v>29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236</v>
      </c>
      <c r="B15" s="57" t="s">
        <v>488</v>
      </c>
      <c r="C15" s="58" t="s">
        <v>48</v>
      </c>
      <c r="D15" s="59">
        <v>100</v>
      </c>
      <c r="E15" s="58" t="s">
        <v>33</v>
      </c>
      <c r="F15" s="60">
        <v>9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56" t="s">
        <v>236</v>
      </c>
      <c r="B16" s="57" t="s">
        <v>244</v>
      </c>
      <c r="C16" s="58" t="s">
        <v>37</v>
      </c>
      <c r="D16" s="59">
        <v>125</v>
      </c>
      <c r="E16" s="58" t="s">
        <v>33</v>
      </c>
      <c r="F16" s="60">
        <v>5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56" t="s">
        <v>236</v>
      </c>
      <c r="B17" s="57" t="s">
        <v>245</v>
      </c>
      <c r="C17" s="58" t="s">
        <v>39</v>
      </c>
      <c r="D17" s="59">
        <v>1</v>
      </c>
      <c r="E17" s="58" t="s">
        <v>47</v>
      </c>
      <c r="F17" s="60">
        <v>16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56" t="s">
        <v>236</v>
      </c>
      <c r="B18" s="57" t="s">
        <v>246</v>
      </c>
      <c r="C18" s="58" t="s">
        <v>56</v>
      </c>
      <c r="D18" s="59">
        <v>1</v>
      </c>
      <c r="E18" s="58" t="s">
        <v>47</v>
      </c>
      <c r="F18" s="60">
        <v>8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56" t="s">
        <v>236</v>
      </c>
      <c r="B19" s="57" t="s">
        <v>247</v>
      </c>
      <c r="C19" s="58" t="s">
        <v>39</v>
      </c>
      <c r="D19" s="59">
        <v>500</v>
      </c>
      <c r="E19" s="58" t="s">
        <v>60</v>
      </c>
      <c r="F19" s="60">
        <v>38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56" t="s">
        <v>236</v>
      </c>
      <c r="B20" s="57" t="s">
        <v>248</v>
      </c>
      <c r="C20" s="58" t="s">
        <v>39</v>
      </c>
      <c r="D20" s="59">
        <v>1</v>
      </c>
      <c r="E20" s="58" t="s">
        <v>47</v>
      </c>
      <c r="F20" s="60">
        <v>15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56" t="s">
        <v>236</v>
      </c>
      <c r="B21" s="57" t="s">
        <v>249</v>
      </c>
      <c r="C21" s="58" t="s">
        <v>56</v>
      </c>
      <c r="D21" s="59">
        <v>500</v>
      </c>
      <c r="E21" s="58" t="s">
        <v>60</v>
      </c>
      <c r="F21" s="60">
        <v>5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56" t="s">
        <v>236</v>
      </c>
      <c r="B22" s="57" t="s">
        <v>259</v>
      </c>
      <c r="C22" s="58" t="s">
        <v>56</v>
      </c>
      <c r="D22" s="59">
        <v>500</v>
      </c>
      <c r="E22" s="58" t="s">
        <v>60</v>
      </c>
      <c r="F22" s="60">
        <v>4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si="0"/>
        <v>0</v>
      </c>
    </row>
    <row r="23" spans="1:16" x14ac:dyDescent="0.3">
      <c r="A23" s="56" t="s">
        <v>236</v>
      </c>
      <c r="B23" s="57" t="s">
        <v>489</v>
      </c>
      <c r="C23" s="58" t="s">
        <v>39</v>
      </c>
      <c r="D23" s="59">
        <v>1</v>
      </c>
      <c r="E23" s="58" t="s">
        <v>83</v>
      </c>
      <c r="F23" s="60">
        <v>15</v>
      </c>
      <c r="G23" s="61"/>
      <c r="H23" s="62"/>
      <c r="I23" s="62"/>
      <c r="J23" s="62"/>
      <c r="K23" s="62"/>
      <c r="L23" s="62"/>
      <c r="M23" s="62"/>
      <c r="N23" s="77">
        <v>1</v>
      </c>
      <c r="O23" s="63">
        <v>0</v>
      </c>
      <c r="P23" s="64">
        <f t="shared" si="0"/>
        <v>0</v>
      </c>
    </row>
    <row r="24" spans="1:16" x14ac:dyDescent="0.3">
      <c r="A24" s="56" t="s">
        <v>236</v>
      </c>
      <c r="B24" s="57" t="s">
        <v>250</v>
      </c>
      <c r="C24" s="58" t="s">
        <v>468</v>
      </c>
      <c r="D24" s="59">
        <v>200</v>
      </c>
      <c r="E24" s="58" t="s">
        <v>33</v>
      </c>
      <c r="F24" s="60">
        <v>3</v>
      </c>
      <c r="G24" s="61"/>
      <c r="H24" s="62"/>
      <c r="I24" s="62"/>
      <c r="J24" s="62"/>
      <c r="K24" s="62"/>
      <c r="L24" s="62"/>
      <c r="M24" s="62"/>
      <c r="N24" s="77">
        <v>1</v>
      </c>
      <c r="O24" s="63">
        <v>0</v>
      </c>
      <c r="P24" s="64">
        <f t="shared" si="0"/>
        <v>0</v>
      </c>
    </row>
    <row r="25" spans="1:16" x14ac:dyDescent="0.3">
      <c r="A25" s="56" t="s">
        <v>236</v>
      </c>
      <c r="B25" s="57" t="s">
        <v>251</v>
      </c>
      <c r="C25" s="58" t="s">
        <v>56</v>
      </c>
      <c r="D25" s="59">
        <v>1</v>
      </c>
      <c r="E25" s="58" t="s">
        <v>47</v>
      </c>
      <c r="F25" s="60">
        <v>4</v>
      </c>
      <c r="G25" s="61"/>
      <c r="H25" s="62"/>
      <c r="I25" s="62"/>
      <c r="J25" s="62"/>
      <c r="K25" s="62"/>
      <c r="L25" s="62"/>
      <c r="M25" s="62"/>
      <c r="N25" s="77">
        <v>1</v>
      </c>
      <c r="O25" s="63">
        <v>0</v>
      </c>
      <c r="P25" s="64">
        <f t="shared" si="0"/>
        <v>0</v>
      </c>
    </row>
    <row r="26" spans="1:16" x14ac:dyDescent="0.3">
      <c r="A26" s="56" t="s">
        <v>236</v>
      </c>
      <c r="B26" s="57" t="s">
        <v>252</v>
      </c>
      <c r="C26" s="58" t="s">
        <v>35</v>
      </c>
      <c r="D26" s="59">
        <v>500</v>
      </c>
      <c r="E26" s="58" t="s">
        <v>33</v>
      </c>
      <c r="F26" s="60">
        <v>4</v>
      </c>
      <c r="G26" s="61"/>
      <c r="H26" s="62"/>
      <c r="I26" s="62"/>
      <c r="J26" s="62"/>
      <c r="K26" s="62"/>
      <c r="L26" s="62"/>
      <c r="M26" s="62"/>
      <c r="N26" s="77">
        <v>1</v>
      </c>
      <c r="O26" s="63">
        <v>0</v>
      </c>
      <c r="P26" s="64">
        <f t="shared" si="0"/>
        <v>0</v>
      </c>
    </row>
    <row r="27" spans="1:16" x14ac:dyDescent="0.3">
      <c r="A27" s="56" t="s">
        <v>236</v>
      </c>
      <c r="B27" s="57" t="s">
        <v>253</v>
      </c>
      <c r="C27" s="58" t="s">
        <v>39</v>
      </c>
      <c r="D27" s="59">
        <v>1</v>
      </c>
      <c r="E27" s="58" t="s">
        <v>47</v>
      </c>
      <c r="F27" s="60">
        <v>4</v>
      </c>
      <c r="G27" s="61"/>
      <c r="H27" s="62"/>
      <c r="I27" s="62"/>
      <c r="J27" s="62"/>
      <c r="K27" s="62"/>
      <c r="L27" s="62"/>
      <c r="M27" s="62"/>
      <c r="N27" s="77">
        <v>1</v>
      </c>
      <c r="O27" s="63">
        <v>0</v>
      </c>
      <c r="P27" s="64">
        <f t="shared" si="0"/>
        <v>0</v>
      </c>
    </row>
    <row r="28" spans="1:16" x14ac:dyDescent="0.3">
      <c r="A28" s="56" t="s">
        <v>236</v>
      </c>
      <c r="B28" s="57" t="s">
        <v>254</v>
      </c>
      <c r="C28" s="58" t="s">
        <v>39</v>
      </c>
      <c r="D28" s="59">
        <v>1</v>
      </c>
      <c r="E28" s="58" t="s">
        <v>47</v>
      </c>
      <c r="F28" s="60">
        <v>4</v>
      </c>
      <c r="G28" s="61"/>
      <c r="H28" s="62"/>
      <c r="I28" s="62"/>
      <c r="J28" s="62"/>
      <c r="K28" s="62"/>
      <c r="L28" s="62"/>
      <c r="M28" s="62"/>
      <c r="N28" s="77">
        <v>1</v>
      </c>
      <c r="O28" s="63">
        <v>0</v>
      </c>
      <c r="P28" s="64">
        <f t="shared" si="0"/>
        <v>0</v>
      </c>
    </row>
    <row r="29" spans="1:16" x14ac:dyDescent="0.3">
      <c r="A29" s="56" t="s">
        <v>236</v>
      </c>
      <c r="B29" s="57" t="s">
        <v>255</v>
      </c>
      <c r="C29" s="58" t="s">
        <v>35</v>
      </c>
      <c r="D29" s="59">
        <v>500</v>
      </c>
      <c r="E29" s="58" t="s">
        <v>33</v>
      </c>
      <c r="F29" s="60">
        <v>3</v>
      </c>
      <c r="G29" s="61"/>
      <c r="H29" s="62"/>
      <c r="I29" s="62"/>
      <c r="J29" s="62"/>
      <c r="K29" s="62"/>
      <c r="L29" s="62"/>
      <c r="M29" s="62"/>
      <c r="N29" s="77">
        <v>1</v>
      </c>
      <c r="O29" s="63">
        <v>0</v>
      </c>
      <c r="P29" s="64">
        <f t="shared" si="0"/>
        <v>0</v>
      </c>
    </row>
    <row r="30" spans="1:16" x14ac:dyDescent="0.3">
      <c r="A30" s="56" t="s">
        <v>236</v>
      </c>
      <c r="B30" s="57" t="s">
        <v>256</v>
      </c>
      <c r="C30" s="58" t="s">
        <v>42</v>
      </c>
      <c r="D30" s="59">
        <v>175</v>
      </c>
      <c r="E30" s="58" t="s">
        <v>33</v>
      </c>
      <c r="F30" s="60">
        <v>1</v>
      </c>
      <c r="G30" s="61"/>
      <c r="H30" s="62"/>
      <c r="I30" s="62"/>
      <c r="J30" s="62"/>
      <c r="K30" s="62"/>
      <c r="L30" s="62"/>
      <c r="M30" s="62"/>
      <c r="N30" s="77">
        <v>1</v>
      </c>
      <c r="O30" s="63">
        <v>0</v>
      </c>
      <c r="P30" s="64">
        <f t="shared" si="0"/>
        <v>0</v>
      </c>
    </row>
    <row r="31" spans="1:16" x14ac:dyDescent="0.3">
      <c r="A31" s="56" t="s">
        <v>236</v>
      </c>
      <c r="B31" s="57" t="s">
        <v>257</v>
      </c>
      <c r="C31" s="58" t="s">
        <v>39</v>
      </c>
      <c r="D31" s="59">
        <v>1</v>
      </c>
      <c r="E31" s="58" t="s">
        <v>481</v>
      </c>
      <c r="F31" s="60">
        <v>6</v>
      </c>
      <c r="G31" s="61"/>
      <c r="H31" s="62"/>
      <c r="I31" s="62"/>
      <c r="J31" s="62"/>
      <c r="K31" s="62"/>
      <c r="L31" s="62"/>
      <c r="M31" s="62"/>
      <c r="N31" s="77">
        <v>1</v>
      </c>
      <c r="O31" s="63">
        <v>0</v>
      </c>
      <c r="P31" s="64">
        <f t="shared" si="0"/>
        <v>0</v>
      </c>
    </row>
    <row r="32" spans="1:16" x14ac:dyDescent="0.3">
      <c r="A32" s="56" t="s">
        <v>236</v>
      </c>
      <c r="B32" s="57" t="s">
        <v>258</v>
      </c>
      <c r="C32" s="58" t="s">
        <v>42</v>
      </c>
      <c r="D32" s="59">
        <v>175</v>
      </c>
      <c r="E32" s="58" t="s">
        <v>37</v>
      </c>
      <c r="F32" s="60">
        <v>8</v>
      </c>
      <c r="G32" s="61"/>
      <c r="H32" s="62"/>
      <c r="I32" s="62"/>
      <c r="J32" s="62"/>
      <c r="K32" s="62"/>
      <c r="L32" s="62"/>
      <c r="M32" s="62"/>
      <c r="N32" s="77">
        <v>1</v>
      </c>
      <c r="O32" s="63">
        <v>0</v>
      </c>
      <c r="P32" s="64">
        <f t="shared" si="0"/>
        <v>0</v>
      </c>
    </row>
    <row r="33" spans="1:16" x14ac:dyDescent="0.3">
      <c r="A33" s="56" t="s">
        <v>236</v>
      </c>
      <c r="B33" s="57" t="s">
        <v>260</v>
      </c>
      <c r="C33" s="58" t="s">
        <v>39</v>
      </c>
      <c r="D33" s="59">
        <v>1</v>
      </c>
      <c r="E33" s="58" t="s">
        <v>47</v>
      </c>
      <c r="F33" s="60">
        <v>1</v>
      </c>
      <c r="G33" s="61"/>
      <c r="H33" s="62"/>
      <c r="I33" s="62"/>
      <c r="J33" s="62"/>
      <c r="K33" s="62"/>
      <c r="L33" s="62"/>
      <c r="M33" s="62"/>
      <c r="N33" s="77">
        <v>1</v>
      </c>
      <c r="O33" s="63">
        <v>0</v>
      </c>
      <c r="P33" s="64">
        <f t="shared" si="0"/>
        <v>0</v>
      </c>
    </row>
    <row r="34" spans="1:16" s="146" customFormat="1" x14ac:dyDescent="0.3">
      <c r="A34" s="136" t="s">
        <v>236</v>
      </c>
      <c r="B34" s="137" t="s">
        <v>261</v>
      </c>
      <c r="C34" s="138" t="s">
        <v>35</v>
      </c>
      <c r="D34" s="139">
        <v>150</v>
      </c>
      <c r="E34" s="138" t="s">
        <v>33</v>
      </c>
      <c r="F34" s="140">
        <v>7</v>
      </c>
      <c r="G34" s="141"/>
      <c r="H34" s="142"/>
      <c r="I34" s="142"/>
      <c r="J34" s="142"/>
      <c r="K34" s="142"/>
      <c r="L34" s="142"/>
      <c r="M34" s="142"/>
      <c r="N34" s="143">
        <v>1</v>
      </c>
      <c r="O34" s="144">
        <v>0</v>
      </c>
      <c r="P34" s="145">
        <f t="shared" si="0"/>
        <v>0</v>
      </c>
    </row>
    <row r="35" spans="1:16" x14ac:dyDescent="0.3">
      <c r="A35" s="56" t="s">
        <v>262</v>
      </c>
      <c r="B35" s="57" t="s">
        <v>263</v>
      </c>
      <c r="C35" s="58" t="s">
        <v>56</v>
      </c>
      <c r="D35" s="59">
        <v>600</v>
      </c>
      <c r="E35" s="58" t="s">
        <v>60</v>
      </c>
      <c r="F35" s="60">
        <v>1</v>
      </c>
      <c r="G35" s="61"/>
      <c r="H35" s="62"/>
      <c r="I35" s="62"/>
      <c r="J35" s="62"/>
      <c r="K35" s="62"/>
      <c r="L35" s="62"/>
      <c r="M35" s="62"/>
      <c r="N35" s="77">
        <v>1</v>
      </c>
      <c r="O35" s="63">
        <v>0</v>
      </c>
      <c r="P35" s="64">
        <f t="shared" si="0"/>
        <v>0</v>
      </c>
    </row>
    <row r="36" spans="1:16" x14ac:dyDescent="0.3">
      <c r="A36" s="56" t="s">
        <v>262</v>
      </c>
      <c r="B36" s="57" t="s">
        <v>490</v>
      </c>
      <c r="C36" s="58" t="s">
        <v>56</v>
      </c>
      <c r="D36" s="59">
        <v>125</v>
      </c>
      <c r="E36" s="58" t="s">
        <v>60</v>
      </c>
      <c r="F36" s="60">
        <v>5</v>
      </c>
      <c r="G36" s="61"/>
      <c r="H36" s="62"/>
      <c r="I36" s="62"/>
      <c r="J36" s="62"/>
      <c r="K36" s="62"/>
      <c r="L36" s="62"/>
      <c r="M36" s="62"/>
      <c r="N36" s="77">
        <v>1</v>
      </c>
      <c r="O36" s="63">
        <v>0</v>
      </c>
      <c r="P36" s="64">
        <f t="shared" si="0"/>
        <v>0</v>
      </c>
    </row>
    <row r="37" spans="1:16" x14ac:dyDescent="0.3">
      <c r="O37" s="31"/>
    </row>
    <row r="38" spans="1:16" x14ac:dyDescent="0.3">
      <c r="B38" s="135" t="s">
        <v>559</v>
      </c>
      <c r="O38" s="38"/>
      <c r="P38" s="37">
        <f>SUM(P3:P37)</f>
        <v>0</v>
      </c>
    </row>
  </sheetData>
  <mergeCells count="1">
    <mergeCell ref="A1:O1"/>
  </mergeCells>
  <conditionalFormatting sqref="H2:H36 J3:M36">
    <cfRule type="expression" dxfId="32" priority="9">
      <formula>#REF!&gt;0</formula>
    </cfRule>
  </conditionalFormatting>
  <conditionalFormatting sqref="I2:I36">
    <cfRule type="expression" dxfId="31" priority="10">
      <formula>#REF!&gt;0</formula>
    </cfRule>
  </conditionalFormatting>
  <conditionalFormatting sqref="J2:M2">
    <cfRule type="expression" dxfId="30" priority="12">
      <formula>#REF!&gt;0</formula>
    </cfRule>
  </conditionalFormatting>
  <conditionalFormatting sqref="N2:O36 P3:P36">
    <cfRule type="expression" dxfId="29" priority="2">
      <formula>#REF!&gt;0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E684-BD47-401D-BD2E-05FACB0E8D7C}">
  <sheetPr>
    <tabColor rgb="FF92D050"/>
  </sheetPr>
  <dimension ref="A1:P56"/>
  <sheetViews>
    <sheetView zoomScale="80" zoomScaleNormal="80" workbookViewId="0">
      <selection sqref="A1:O1"/>
    </sheetView>
  </sheetViews>
  <sheetFormatPr defaultColWidth="9.109375" defaultRowHeight="14.4" x14ac:dyDescent="0.3"/>
  <cols>
    <col min="1" max="1" width="30.21875" customWidth="1"/>
    <col min="2" max="2" width="40.44140625" style="76" bestFit="1" customWidth="1"/>
    <col min="3" max="3" width="7" style="30" bestFit="1" customWidth="1"/>
    <col min="4" max="4" width="7.109375" style="30" bestFit="1" customWidth="1"/>
    <col min="5" max="5" width="5.5546875" bestFit="1" customWidth="1"/>
    <col min="6" max="6" width="6.4414062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29"/>
    </row>
    <row r="2" spans="1:16" s="11" customFormat="1" ht="55.2" x14ac:dyDescent="0.3">
      <c r="A2" s="4" t="s">
        <v>220</v>
      </c>
      <c r="B2" s="75" t="s">
        <v>221</v>
      </c>
      <c r="C2" s="9" t="s">
        <v>222</v>
      </c>
      <c r="D2" s="9" t="s">
        <v>223</v>
      </c>
      <c r="E2" s="4" t="s">
        <v>224</v>
      </c>
      <c r="F2" s="35" t="s">
        <v>225</v>
      </c>
      <c r="G2" s="10"/>
      <c r="H2" s="5" t="s">
        <v>191</v>
      </c>
      <c r="I2" s="5" t="s">
        <v>26</v>
      </c>
      <c r="J2" s="5" t="s">
        <v>21</v>
      </c>
      <c r="K2" s="5" t="s">
        <v>1</v>
      </c>
      <c r="L2" s="5" t="s">
        <v>2</v>
      </c>
      <c r="M2" s="5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234</v>
      </c>
      <c r="B3" s="57" t="s">
        <v>152</v>
      </c>
      <c r="C3" s="59"/>
      <c r="D3" s="58">
        <v>1</v>
      </c>
      <c r="E3" s="57" t="s">
        <v>37</v>
      </c>
      <c r="F3" s="60">
        <v>10</v>
      </c>
      <c r="G3" s="6"/>
      <c r="H3" s="8"/>
      <c r="I3" s="8"/>
      <c r="J3" s="8"/>
      <c r="K3" s="8"/>
      <c r="L3" s="8"/>
      <c r="M3" s="8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234</v>
      </c>
      <c r="B4" s="57" t="s">
        <v>159</v>
      </c>
      <c r="C4" s="59"/>
      <c r="D4" s="58">
        <v>1</v>
      </c>
      <c r="E4" s="57" t="s">
        <v>37</v>
      </c>
      <c r="F4" s="60">
        <v>7</v>
      </c>
      <c r="G4" s="6"/>
      <c r="H4" s="8"/>
      <c r="I4" s="8"/>
      <c r="J4" s="8"/>
      <c r="K4" s="8"/>
      <c r="L4" s="8"/>
      <c r="M4" s="8"/>
      <c r="N4" s="77">
        <v>1</v>
      </c>
      <c r="O4" s="63">
        <v>0</v>
      </c>
      <c r="P4" s="64">
        <f t="shared" ref="P4:P54" si="0">SUM(F4)*(N4*O4)</f>
        <v>0</v>
      </c>
    </row>
    <row r="5" spans="1:16" x14ac:dyDescent="0.3">
      <c r="A5" s="56" t="s">
        <v>234</v>
      </c>
      <c r="B5" s="57" t="s">
        <v>107</v>
      </c>
      <c r="C5" s="59"/>
      <c r="D5" s="58">
        <v>1</v>
      </c>
      <c r="E5" s="57" t="s">
        <v>37</v>
      </c>
      <c r="F5" s="60">
        <v>20</v>
      </c>
      <c r="G5" s="6"/>
      <c r="H5" s="8"/>
      <c r="I5" s="8"/>
      <c r="J5" s="8"/>
      <c r="K5" s="8"/>
      <c r="L5" s="8"/>
      <c r="M5" s="8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234</v>
      </c>
      <c r="B6" s="57" t="s">
        <v>108</v>
      </c>
      <c r="C6" s="59"/>
      <c r="D6" s="58">
        <v>1</v>
      </c>
      <c r="E6" s="57" t="s">
        <v>37</v>
      </c>
      <c r="F6" s="60">
        <v>12</v>
      </c>
      <c r="G6" s="6"/>
      <c r="H6" s="8"/>
      <c r="I6" s="8"/>
      <c r="J6" s="8"/>
      <c r="K6" s="8"/>
      <c r="L6" s="8"/>
      <c r="M6" s="8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234</v>
      </c>
      <c r="B7" s="57" t="s">
        <v>106</v>
      </c>
      <c r="C7" s="59"/>
      <c r="D7" s="58">
        <v>1</v>
      </c>
      <c r="E7" s="57" t="s">
        <v>37</v>
      </c>
      <c r="F7" s="60">
        <v>2</v>
      </c>
      <c r="G7" s="6"/>
      <c r="H7" s="8"/>
      <c r="I7" s="8"/>
      <c r="J7" s="8"/>
      <c r="K7" s="8"/>
      <c r="L7" s="8"/>
      <c r="M7" s="8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234</v>
      </c>
      <c r="B8" s="57" t="s">
        <v>157</v>
      </c>
      <c r="C8" s="59" t="s">
        <v>105</v>
      </c>
      <c r="D8" s="58">
        <v>3</v>
      </c>
      <c r="E8" s="57" t="s">
        <v>37</v>
      </c>
      <c r="F8" s="60">
        <v>3</v>
      </c>
      <c r="G8" s="6"/>
      <c r="H8" s="8"/>
      <c r="I8" s="8"/>
      <c r="J8" s="8"/>
      <c r="K8" s="8"/>
      <c r="L8" s="8"/>
      <c r="M8" s="8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234</v>
      </c>
      <c r="B9" s="57" t="s">
        <v>100</v>
      </c>
      <c r="C9" s="59"/>
      <c r="D9" s="58">
        <v>1</v>
      </c>
      <c r="E9" s="57" t="s">
        <v>37</v>
      </c>
      <c r="F9" s="60">
        <v>7</v>
      </c>
      <c r="G9" s="6"/>
      <c r="H9" s="8"/>
      <c r="I9" s="8"/>
      <c r="J9" s="8"/>
      <c r="K9" s="8"/>
      <c r="L9" s="8"/>
      <c r="M9" s="8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234</v>
      </c>
      <c r="B10" s="57" t="s">
        <v>158</v>
      </c>
      <c r="C10" s="59" t="s">
        <v>105</v>
      </c>
      <c r="D10" s="58">
        <v>3</v>
      </c>
      <c r="E10" s="57" t="s">
        <v>37</v>
      </c>
      <c r="F10" s="60">
        <v>3</v>
      </c>
      <c r="G10" s="6"/>
      <c r="H10" s="8"/>
      <c r="I10" s="8"/>
      <c r="J10" s="8"/>
      <c r="K10" s="8"/>
      <c r="L10" s="8"/>
      <c r="M10" s="8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234</v>
      </c>
      <c r="B11" s="57" t="s">
        <v>153</v>
      </c>
      <c r="C11" s="59"/>
      <c r="D11" s="58">
        <v>1</v>
      </c>
      <c r="E11" s="57" t="s">
        <v>37</v>
      </c>
      <c r="F11" s="60">
        <v>15</v>
      </c>
      <c r="G11" s="6"/>
      <c r="H11" s="8"/>
      <c r="I11" s="8"/>
      <c r="J11" s="8"/>
      <c r="K11" s="8"/>
      <c r="L11" s="8"/>
      <c r="M11" s="8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234</v>
      </c>
      <c r="B12" s="57" t="s">
        <v>156</v>
      </c>
      <c r="C12" s="59"/>
      <c r="D12" s="58">
        <v>1</v>
      </c>
      <c r="E12" s="57" t="s">
        <v>37</v>
      </c>
      <c r="F12" s="60">
        <v>9</v>
      </c>
      <c r="G12" s="6"/>
      <c r="H12" s="8"/>
      <c r="I12" s="8"/>
      <c r="J12" s="8"/>
      <c r="K12" s="8"/>
      <c r="L12" s="8"/>
      <c r="M12" s="8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234</v>
      </c>
      <c r="B13" s="57" t="s">
        <v>102</v>
      </c>
      <c r="C13" s="59" t="s">
        <v>42</v>
      </c>
      <c r="D13" s="58">
        <v>200</v>
      </c>
      <c r="E13" s="57" t="s">
        <v>37</v>
      </c>
      <c r="F13" s="60">
        <v>3</v>
      </c>
      <c r="G13" s="6"/>
      <c r="H13" s="8"/>
      <c r="I13" s="8"/>
      <c r="J13" s="8"/>
      <c r="K13" s="8"/>
      <c r="L13" s="8"/>
      <c r="M13" s="8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234</v>
      </c>
      <c r="B14" s="57" t="s">
        <v>101</v>
      </c>
      <c r="C14" s="59"/>
      <c r="D14" s="58">
        <v>1</v>
      </c>
      <c r="E14" s="57" t="s">
        <v>37</v>
      </c>
      <c r="F14" s="60">
        <v>6</v>
      </c>
      <c r="G14" s="6"/>
      <c r="H14" s="8"/>
      <c r="I14" s="8"/>
      <c r="J14" s="8"/>
      <c r="K14" s="8"/>
      <c r="L14" s="8"/>
      <c r="M14" s="8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234</v>
      </c>
      <c r="B15" s="57" t="s">
        <v>155</v>
      </c>
      <c r="C15" s="59" t="s">
        <v>62</v>
      </c>
      <c r="D15" s="58">
        <v>2000</v>
      </c>
      <c r="E15" s="57" t="s">
        <v>37</v>
      </c>
      <c r="F15" s="60">
        <v>1</v>
      </c>
      <c r="G15" s="6"/>
      <c r="H15" s="8"/>
      <c r="I15" s="8"/>
      <c r="J15" s="8"/>
      <c r="K15" s="8"/>
      <c r="L15" s="8"/>
      <c r="M15" s="8"/>
      <c r="N15" s="77">
        <v>1</v>
      </c>
      <c r="O15" s="63">
        <v>0</v>
      </c>
      <c r="P15" s="64">
        <f t="shared" si="0"/>
        <v>0</v>
      </c>
    </row>
    <row r="16" spans="1:16" x14ac:dyDescent="0.3">
      <c r="A16" s="56" t="s">
        <v>234</v>
      </c>
      <c r="B16" s="57" t="s">
        <v>154</v>
      </c>
      <c r="C16" s="59" t="s">
        <v>62</v>
      </c>
      <c r="D16" s="58">
        <v>5000</v>
      </c>
      <c r="E16" s="57" t="s">
        <v>37</v>
      </c>
      <c r="F16" s="60">
        <v>1</v>
      </c>
      <c r="G16" s="6"/>
      <c r="H16" s="8"/>
      <c r="I16" s="8"/>
      <c r="J16" s="8"/>
      <c r="K16" s="8"/>
      <c r="L16" s="8"/>
      <c r="M16" s="8"/>
      <c r="N16" s="77">
        <v>1</v>
      </c>
      <c r="O16" s="63">
        <v>0</v>
      </c>
      <c r="P16" s="64">
        <f t="shared" si="0"/>
        <v>0</v>
      </c>
    </row>
    <row r="17" spans="1:16" x14ac:dyDescent="0.3">
      <c r="A17" s="56" t="s">
        <v>234</v>
      </c>
      <c r="B17" s="57" t="s">
        <v>104</v>
      </c>
      <c r="C17" s="59"/>
      <c r="D17" s="58">
        <v>1</v>
      </c>
      <c r="E17" s="57" t="s">
        <v>37</v>
      </c>
      <c r="F17" s="60">
        <v>1</v>
      </c>
      <c r="G17" s="6"/>
      <c r="H17" s="8"/>
      <c r="I17" s="8"/>
      <c r="J17" s="8"/>
      <c r="K17" s="8"/>
      <c r="L17" s="8"/>
      <c r="M17" s="8"/>
      <c r="N17" s="77">
        <v>1</v>
      </c>
      <c r="O17" s="63">
        <v>0</v>
      </c>
      <c r="P17" s="64">
        <f t="shared" si="0"/>
        <v>0</v>
      </c>
    </row>
    <row r="18" spans="1:16" x14ac:dyDescent="0.3">
      <c r="A18" s="56" t="s">
        <v>210</v>
      </c>
      <c r="B18" s="57" t="s">
        <v>161</v>
      </c>
      <c r="C18" s="59"/>
      <c r="D18" s="58">
        <v>1</v>
      </c>
      <c r="E18" s="57" t="s">
        <v>37</v>
      </c>
      <c r="F18" s="60">
        <v>1</v>
      </c>
      <c r="G18" s="6"/>
      <c r="H18" s="8"/>
      <c r="I18" s="8"/>
      <c r="J18" s="8"/>
      <c r="K18" s="8"/>
      <c r="L18" s="8"/>
      <c r="M18" s="8"/>
      <c r="N18" s="77">
        <v>1</v>
      </c>
      <c r="O18" s="63">
        <v>0</v>
      </c>
      <c r="P18" s="64">
        <f t="shared" si="0"/>
        <v>0</v>
      </c>
    </row>
    <row r="19" spans="1:16" x14ac:dyDescent="0.3">
      <c r="A19" s="56" t="s">
        <v>210</v>
      </c>
      <c r="B19" s="57" t="s">
        <v>160</v>
      </c>
      <c r="C19" s="59"/>
      <c r="D19" s="58">
        <v>2</v>
      </c>
      <c r="E19" s="57" t="s">
        <v>37</v>
      </c>
      <c r="F19" s="60">
        <v>2</v>
      </c>
      <c r="G19" s="6"/>
      <c r="H19" s="8"/>
      <c r="I19" s="8"/>
      <c r="J19" s="8"/>
      <c r="K19" s="8"/>
      <c r="L19" s="8"/>
      <c r="M19" s="8"/>
      <c r="N19" s="77">
        <v>1</v>
      </c>
      <c r="O19" s="63">
        <v>0</v>
      </c>
      <c r="P19" s="64">
        <f t="shared" si="0"/>
        <v>0</v>
      </c>
    </row>
    <row r="20" spans="1:16" x14ac:dyDescent="0.3">
      <c r="A20" s="56" t="s">
        <v>209</v>
      </c>
      <c r="B20" s="57" t="s">
        <v>165</v>
      </c>
      <c r="C20" s="59" t="s">
        <v>42</v>
      </c>
      <c r="D20" s="58">
        <v>300</v>
      </c>
      <c r="E20" s="57" t="s">
        <v>37</v>
      </c>
      <c r="F20" s="60">
        <v>2</v>
      </c>
      <c r="G20" s="6"/>
      <c r="H20" s="8"/>
      <c r="I20" s="8"/>
      <c r="J20" s="8"/>
      <c r="K20" s="8"/>
      <c r="L20" s="8"/>
      <c r="M20" s="8"/>
      <c r="N20" s="77">
        <v>1</v>
      </c>
      <c r="O20" s="63">
        <v>0</v>
      </c>
      <c r="P20" s="64">
        <f t="shared" si="0"/>
        <v>0</v>
      </c>
    </row>
    <row r="21" spans="1:16" x14ac:dyDescent="0.3">
      <c r="A21" s="56" t="s">
        <v>209</v>
      </c>
      <c r="B21" s="57" t="s">
        <v>163</v>
      </c>
      <c r="C21" s="59"/>
      <c r="D21" s="58">
        <v>1</v>
      </c>
      <c r="E21" s="57" t="s">
        <v>37</v>
      </c>
      <c r="F21" s="60">
        <v>24</v>
      </c>
      <c r="G21" s="6"/>
      <c r="H21" s="8"/>
      <c r="I21" s="8"/>
      <c r="J21" s="8"/>
      <c r="K21" s="8"/>
      <c r="L21" s="8"/>
      <c r="M21" s="8"/>
      <c r="N21" s="77">
        <v>1</v>
      </c>
      <c r="O21" s="63">
        <v>0</v>
      </c>
      <c r="P21" s="64">
        <f t="shared" si="0"/>
        <v>0</v>
      </c>
    </row>
    <row r="22" spans="1:16" x14ac:dyDescent="0.3">
      <c r="A22" s="56" t="s">
        <v>209</v>
      </c>
      <c r="B22" s="57" t="s">
        <v>162</v>
      </c>
      <c r="C22" s="59" t="s">
        <v>92</v>
      </c>
      <c r="D22" s="58">
        <v>20</v>
      </c>
      <c r="E22" s="57" t="s">
        <v>37</v>
      </c>
      <c r="F22" s="60">
        <v>20</v>
      </c>
      <c r="G22" s="6"/>
      <c r="H22" s="8"/>
      <c r="I22" s="8"/>
      <c r="J22" s="8"/>
      <c r="K22" s="8"/>
      <c r="L22" s="8"/>
      <c r="M22" s="8"/>
      <c r="N22" s="77">
        <v>1</v>
      </c>
      <c r="O22" s="63">
        <v>0</v>
      </c>
      <c r="P22" s="64">
        <f t="shared" si="0"/>
        <v>0</v>
      </c>
    </row>
    <row r="23" spans="1:16" x14ac:dyDescent="0.3">
      <c r="A23" s="56" t="s">
        <v>209</v>
      </c>
      <c r="B23" s="57" t="s">
        <v>110</v>
      </c>
      <c r="C23" s="59" t="s">
        <v>32</v>
      </c>
      <c r="D23" s="58">
        <v>150</v>
      </c>
      <c r="E23" s="57" t="s">
        <v>37</v>
      </c>
      <c r="F23" s="60">
        <v>1</v>
      </c>
      <c r="G23" s="6"/>
      <c r="H23" s="8"/>
      <c r="I23" s="8"/>
      <c r="J23" s="8"/>
      <c r="K23" s="8"/>
      <c r="L23" s="8"/>
      <c r="M23" s="8"/>
      <c r="N23" s="77">
        <v>1</v>
      </c>
      <c r="O23" s="63">
        <v>0</v>
      </c>
      <c r="P23" s="64">
        <f t="shared" si="0"/>
        <v>0</v>
      </c>
    </row>
    <row r="24" spans="1:16" x14ac:dyDescent="0.3">
      <c r="A24" s="56" t="s">
        <v>209</v>
      </c>
      <c r="B24" s="57" t="s">
        <v>109</v>
      </c>
      <c r="C24" s="59"/>
      <c r="D24" s="58">
        <v>1</v>
      </c>
      <c r="E24" s="57" t="s">
        <v>37</v>
      </c>
      <c r="F24" s="60">
        <v>4</v>
      </c>
      <c r="G24" s="6"/>
      <c r="H24" s="8"/>
      <c r="I24" s="8"/>
      <c r="J24" s="8"/>
      <c r="K24" s="8"/>
      <c r="L24" s="8"/>
      <c r="M24" s="8"/>
      <c r="N24" s="77">
        <v>1</v>
      </c>
      <c r="O24" s="63">
        <v>0</v>
      </c>
      <c r="P24" s="64">
        <f t="shared" si="0"/>
        <v>0</v>
      </c>
    </row>
    <row r="25" spans="1:16" x14ac:dyDescent="0.3">
      <c r="A25" s="56" t="s">
        <v>209</v>
      </c>
      <c r="B25" s="57" t="s">
        <v>111</v>
      </c>
      <c r="C25" s="59" t="s">
        <v>32</v>
      </c>
      <c r="D25" s="58">
        <v>100</v>
      </c>
      <c r="E25" s="57" t="s">
        <v>37</v>
      </c>
      <c r="F25" s="60">
        <v>1</v>
      </c>
      <c r="G25" s="6"/>
      <c r="H25" s="8"/>
      <c r="I25" s="8"/>
      <c r="J25" s="8"/>
      <c r="K25" s="8"/>
      <c r="L25" s="8"/>
      <c r="M25" s="8"/>
      <c r="N25" s="77">
        <v>1</v>
      </c>
      <c r="O25" s="63">
        <v>0</v>
      </c>
      <c r="P25" s="64">
        <f t="shared" si="0"/>
        <v>0</v>
      </c>
    </row>
    <row r="26" spans="1:16" x14ac:dyDescent="0.3">
      <c r="A26" s="56" t="s">
        <v>209</v>
      </c>
      <c r="B26" s="57" t="s">
        <v>164</v>
      </c>
      <c r="C26" s="59"/>
      <c r="D26" s="58">
        <v>1</v>
      </c>
      <c r="E26" s="57" t="s">
        <v>37</v>
      </c>
      <c r="F26" s="60">
        <v>1</v>
      </c>
      <c r="G26" s="6"/>
      <c r="H26" s="8"/>
      <c r="I26" s="8"/>
      <c r="J26" s="8"/>
      <c r="K26" s="8"/>
      <c r="L26" s="8"/>
      <c r="M26" s="8"/>
      <c r="N26" s="77">
        <v>1</v>
      </c>
      <c r="O26" s="63">
        <v>0</v>
      </c>
      <c r="P26" s="64">
        <f t="shared" si="0"/>
        <v>0</v>
      </c>
    </row>
    <row r="27" spans="1:16" x14ac:dyDescent="0.3">
      <c r="A27" s="56" t="s">
        <v>208</v>
      </c>
      <c r="B27" s="57" t="s">
        <v>166</v>
      </c>
      <c r="C27" s="59" t="s">
        <v>39</v>
      </c>
      <c r="D27" s="58">
        <v>4</v>
      </c>
      <c r="E27" s="57" t="s">
        <v>37</v>
      </c>
      <c r="F27" s="60">
        <v>3</v>
      </c>
      <c r="G27" s="6"/>
      <c r="H27" s="8"/>
      <c r="I27" s="8"/>
      <c r="J27" s="8"/>
      <c r="K27" s="8"/>
      <c r="L27" s="8"/>
      <c r="M27" s="8"/>
      <c r="N27" s="77">
        <v>1</v>
      </c>
      <c r="O27" s="63">
        <v>0</v>
      </c>
      <c r="P27" s="64">
        <f t="shared" si="0"/>
        <v>0</v>
      </c>
    </row>
    <row r="28" spans="1:16" x14ac:dyDescent="0.3">
      <c r="A28" s="56" t="s">
        <v>207</v>
      </c>
      <c r="B28" s="57" t="s">
        <v>168</v>
      </c>
      <c r="C28" s="59" t="s">
        <v>42</v>
      </c>
      <c r="D28" s="58">
        <v>200</v>
      </c>
      <c r="E28" s="57" t="s">
        <v>37</v>
      </c>
      <c r="F28" s="60">
        <v>2</v>
      </c>
      <c r="G28" s="6"/>
      <c r="H28" s="8"/>
      <c r="I28" s="8"/>
      <c r="J28" s="8"/>
      <c r="K28" s="8"/>
      <c r="L28" s="8"/>
      <c r="M28" s="8"/>
      <c r="N28" s="77">
        <v>1</v>
      </c>
      <c r="O28" s="63">
        <v>0</v>
      </c>
      <c r="P28" s="64">
        <f t="shared" si="0"/>
        <v>0</v>
      </c>
    </row>
    <row r="29" spans="1:16" x14ac:dyDescent="0.3">
      <c r="A29" s="56" t="s">
        <v>207</v>
      </c>
      <c r="B29" s="57" t="s">
        <v>169</v>
      </c>
      <c r="C29" s="59" t="s">
        <v>62</v>
      </c>
      <c r="D29" s="58">
        <v>3</v>
      </c>
      <c r="E29" s="57" t="s">
        <v>56</v>
      </c>
      <c r="F29" s="60">
        <v>2</v>
      </c>
      <c r="G29" s="6"/>
      <c r="H29" s="8"/>
      <c r="I29" s="8"/>
      <c r="J29" s="8"/>
      <c r="K29" s="8"/>
      <c r="L29" s="8"/>
      <c r="M29" s="8"/>
      <c r="N29" s="77">
        <v>1</v>
      </c>
      <c r="O29" s="63">
        <v>0</v>
      </c>
      <c r="P29" s="64">
        <f t="shared" si="0"/>
        <v>0</v>
      </c>
    </row>
    <row r="30" spans="1:16" x14ac:dyDescent="0.3">
      <c r="A30" s="56" t="s">
        <v>207</v>
      </c>
      <c r="B30" s="57" t="s">
        <v>171</v>
      </c>
      <c r="C30" s="59" t="s">
        <v>56</v>
      </c>
      <c r="D30" s="58">
        <v>1250</v>
      </c>
      <c r="E30" s="57" t="s">
        <v>60</v>
      </c>
      <c r="F30" s="60">
        <v>5</v>
      </c>
      <c r="G30" s="6"/>
      <c r="H30" s="8"/>
      <c r="I30" s="8"/>
      <c r="J30" s="8"/>
      <c r="K30" s="8"/>
      <c r="L30" s="8"/>
      <c r="M30" s="8"/>
      <c r="N30" s="77">
        <v>1</v>
      </c>
      <c r="O30" s="63">
        <v>0</v>
      </c>
      <c r="P30" s="64">
        <f t="shared" si="0"/>
        <v>0</v>
      </c>
    </row>
    <row r="31" spans="1:16" x14ac:dyDescent="0.3">
      <c r="A31" s="56" t="s">
        <v>207</v>
      </c>
      <c r="B31" s="57" t="s">
        <v>167</v>
      </c>
      <c r="C31" s="59" t="s">
        <v>62</v>
      </c>
      <c r="D31" s="58">
        <v>6</v>
      </c>
      <c r="E31" s="57" t="s">
        <v>56</v>
      </c>
      <c r="F31" s="60">
        <v>1</v>
      </c>
      <c r="G31" s="6"/>
      <c r="H31" s="8"/>
      <c r="I31" s="8"/>
      <c r="J31" s="8"/>
      <c r="K31" s="8"/>
      <c r="L31" s="8"/>
      <c r="M31" s="8"/>
      <c r="N31" s="77">
        <v>1</v>
      </c>
      <c r="O31" s="63">
        <v>0</v>
      </c>
      <c r="P31" s="64">
        <f t="shared" si="0"/>
        <v>0</v>
      </c>
    </row>
    <row r="32" spans="1:16" x14ac:dyDescent="0.3">
      <c r="A32" s="56" t="s">
        <v>207</v>
      </c>
      <c r="B32" s="57" t="s">
        <v>170</v>
      </c>
      <c r="C32" s="59" t="s">
        <v>32</v>
      </c>
      <c r="D32" s="58">
        <v>10</v>
      </c>
      <c r="E32" s="57" t="s">
        <v>34</v>
      </c>
      <c r="F32" s="60">
        <v>1</v>
      </c>
      <c r="G32" s="6"/>
      <c r="H32" s="8"/>
      <c r="I32" s="8"/>
      <c r="J32" s="8"/>
      <c r="K32" s="8"/>
      <c r="L32" s="8"/>
      <c r="M32" s="8"/>
      <c r="N32" s="77">
        <v>1</v>
      </c>
      <c r="O32" s="63">
        <v>0</v>
      </c>
      <c r="P32" s="64">
        <f t="shared" si="0"/>
        <v>0</v>
      </c>
    </row>
    <row r="33" spans="1:16" x14ac:dyDescent="0.3">
      <c r="A33" s="56" t="s">
        <v>206</v>
      </c>
      <c r="B33" s="57" t="s">
        <v>175</v>
      </c>
      <c r="C33" s="59" t="s">
        <v>42</v>
      </c>
      <c r="D33" s="58">
        <v>100</v>
      </c>
      <c r="E33" s="57" t="s">
        <v>37</v>
      </c>
      <c r="F33" s="60">
        <v>20</v>
      </c>
      <c r="G33" s="6"/>
      <c r="H33" s="8"/>
      <c r="I33" s="8"/>
      <c r="J33" s="8"/>
      <c r="K33" s="8"/>
      <c r="L33" s="8"/>
      <c r="M33" s="8"/>
      <c r="N33" s="77">
        <v>1</v>
      </c>
      <c r="O33" s="63">
        <v>0</v>
      </c>
      <c r="P33" s="64">
        <f t="shared" si="0"/>
        <v>0</v>
      </c>
    </row>
    <row r="34" spans="1:16" x14ac:dyDescent="0.3">
      <c r="A34" s="56" t="s">
        <v>206</v>
      </c>
      <c r="B34" s="57" t="s">
        <v>184</v>
      </c>
      <c r="C34" s="59" t="s">
        <v>39</v>
      </c>
      <c r="D34" s="58">
        <v>100</v>
      </c>
      <c r="E34" s="57" t="s">
        <v>37</v>
      </c>
      <c r="F34" s="60">
        <v>16</v>
      </c>
      <c r="G34" s="6"/>
      <c r="H34" s="8"/>
      <c r="I34" s="8"/>
      <c r="J34" s="8"/>
      <c r="K34" s="8"/>
      <c r="L34" s="8"/>
      <c r="M34" s="8"/>
      <c r="N34" s="77">
        <v>1</v>
      </c>
      <c r="O34" s="63">
        <v>0</v>
      </c>
      <c r="P34" s="64">
        <f t="shared" si="0"/>
        <v>0</v>
      </c>
    </row>
    <row r="35" spans="1:16" x14ac:dyDescent="0.3">
      <c r="A35" s="56" t="s">
        <v>206</v>
      </c>
      <c r="B35" s="57" t="s">
        <v>182</v>
      </c>
      <c r="C35" s="59" t="s">
        <v>42</v>
      </c>
      <c r="D35" s="58">
        <v>1</v>
      </c>
      <c r="E35" s="57" t="s">
        <v>92</v>
      </c>
      <c r="F35" s="60">
        <v>23</v>
      </c>
      <c r="G35" s="6"/>
      <c r="H35" s="8"/>
      <c r="I35" s="8"/>
      <c r="J35" s="8"/>
      <c r="K35" s="8"/>
      <c r="L35" s="8"/>
      <c r="M35" s="8"/>
      <c r="N35" s="77">
        <v>1</v>
      </c>
      <c r="O35" s="63">
        <v>0</v>
      </c>
      <c r="P35" s="64">
        <f t="shared" si="0"/>
        <v>0</v>
      </c>
    </row>
    <row r="36" spans="1:16" x14ac:dyDescent="0.3">
      <c r="A36" s="56" t="s">
        <v>206</v>
      </c>
      <c r="B36" s="57" t="s">
        <v>172</v>
      </c>
      <c r="C36" s="59" t="s">
        <v>62</v>
      </c>
      <c r="D36" s="58">
        <v>10</v>
      </c>
      <c r="E36" s="57" t="s">
        <v>39</v>
      </c>
      <c r="F36" s="60">
        <v>9</v>
      </c>
      <c r="G36" s="6"/>
      <c r="H36" s="8"/>
      <c r="I36" s="8"/>
      <c r="J36" s="8"/>
      <c r="K36" s="8"/>
      <c r="L36" s="8"/>
      <c r="M36" s="8"/>
      <c r="N36" s="77">
        <v>1</v>
      </c>
      <c r="O36" s="63">
        <v>0</v>
      </c>
      <c r="P36" s="64">
        <f t="shared" si="0"/>
        <v>0</v>
      </c>
    </row>
    <row r="37" spans="1:16" x14ac:dyDescent="0.3">
      <c r="A37" s="56" t="s">
        <v>206</v>
      </c>
      <c r="B37" s="57" t="s">
        <v>176</v>
      </c>
      <c r="C37" s="59" t="s">
        <v>62</v>
      </c>
      <c r="D37" s="58">
        <v>100</v>
      </c>
      <c r="E37" s="57" t="s">
        <v>37</v>
      </c>
      <c r="F37" s="60">
        <v>25</v>
      </c>
      <c r="G37" s="6"/>
      <c r="H37" s="8"/>
      <c r="I37" s="8"/>
      <c r="J37" s="8"/>
      <c r="K37" s="8"/>
      <c r="L37" s="8"/>
      <c r="M37" s="8"/>
      <c r="N37" s="77">
        <v>1</v>
      </c>
      <c r="O37" s="63">
        <v>0</v>
      </c>
      <c r="P37" s="64">
        <f t="shared" si="0"/>
        <v>0</v>
      </c>
    </row>
    <row r="38" spans="1:16" x14ac:dyDescent="0.3">
      <c r="A38" s="56" t="s">
        <v>206</v>
      </c>
      <c r="B38" s="57" t="s">
        <v>183</v>
      </c>
      <c r="C38" s="59" t="s">
        <v>39</v>
      </c>
      <c r="D38" s="58">
        <v>100</v>
      </c>
      <c r="E38" s="57" t="s">
        <v>37</v>
      </c>
      <c r="F38" s="60">
        <v>10</v>
      </c>
      <c r="G38" s="6"/>
      <c r="H38" s="8"/>
      <c r="I38" s="8"/>
      <c r="J38" s="8"/>
      <c r="K38" s="8"/>
      <c r="L38" s="8"/>
      <c r="M38" s="8"/>
      <c r="N38" s="77">
        <v>1</v>
      </c>
      <c r="O38" s="63">
        <v>0</v>
      </c>
      <c r="P38" s="64">
        <f t="shared" si="0"/>
        <v>0</v>
      </c>
    </row>
    <row r="39" spans="1:16" x14ac:dyDescent="0.3">
      <c r="A39" s="56" t="s">
        <v>206</v>
      </c>
      <c r="B39" s="57" t="s">
        <v>113</v>
      </c>
      <c r="C39" s="59" t="s">
        <v>42</v>
      </c>
      <c r="D39" s="58">
        <v>50</v>
      </c>
      <c r="E39" s="57" t="s">
        <v>37</v>
      </c>
      <c r="F39" s="60">
        <v>12</v>
      </c>
      <c r="G39" s="6"/>
      <c r="H39" s="8"/>
      <c r="I39" s="8"/>
      <c r="J39" s="8"/>
      <c r="K39" s="8"/>
      <c r="L39" s="8"/>
      <c r="M39" s="8"/>
      <c r="N39" s="77">
        <v>1</v>
      </c>
      <c r="O39" s="63">
        <v>0</v>
      </c>
      <c r="P39" s="64">
        <f t="shared" si="0"/>
        <v>0</v>
      </c>
    </row>
    <row r="40" spans="1:16" x14ac:dyDescent="0.3">
      <c r="A40" s="56" t="s">
        <v>206</v>
      </c>
      <c r="B40" s="57" t="s">
        <v>180</v>
      </c>
      <c r="C40" s="59"/>
      <c r="D40" s="58">
        <v>1</v>
      </c>
      <c r="E40" s="57" t="s">
        <v>37</v>
      </c>
      <c r="F40" s="60">
        <v>2</v>
      </c>
      <c r="G40" s="6"/>
      <c r="H40" s="8"/>
      <c r="I40" s="8"/>
      <c r="J40" s="8"/>
      <c r="K40" s="8"/>
      <c r="L40" s="8"/>
      <c r="M40" s="8"/>
      <c r="N40" s="77">
        <v>1</v>
      </c>
      <c r="O40" s="63">
        <v>0</v>
      </c>
      <c r="P40" s="64">
        <f t="shared" si="0"/>
        <v>0</v>
      </c>
    </row>
    <row r="41" spans="1:16" x14ac:dyDescent="0.3">
      <c r="A41" s="56" t="s">
        <v>206</v>
      </c>
      <c r="B41" s="57" t="s">
        <v>181</v>
      </c>
      <c r="C41" s="59" t="s">
        <v>42</v>
      </c>
      <c r="D41" s="58">
        <v>1</v>
      </c>
      <c r="E41" s="57" t="s">
        <v>92</v>
      </c>
      <c r="F41" s="60">
        <v>2</v>
      </c>
      <c r="G41" s="6"/>
      <c r="H41" s="8"/>
      <c r="I41" s="8"/>
      <c r="J41" s="8"/>
      <c r="K41" s="8"/>
      <c r="L41" s="8"/>
      <c r="M41" s="8"/>
      <c r="N41" s="77">
        <v>1</v>
      </c>
      <c r="O41" s="63">
        <v>0</v>
      </c>
      <c r="P41" s="64">
        <f t="shared" si="0"/>
        <v>0</v>
      </c>
    </row>
    <row r="42" spans="1:16" x14ac:dyDescent="0.3">
      <c r="A42" s="56" t="s">
        <v>206</v>
      </c>
      <c r="B42" s="57" t="s">
        <v>174</v>
      </c>
      <c r="C42" s="59" t="s">
        <v>39</v>
      </c>
      <c r="D42" s="58">
        <v>45</v>
      </c>
      <c r="E42" s="57" t="s">
        <v>37</v>
      </c>
      <c r="F42" s="60">
        <v>4</v>
      </c>
      <c r="G42" s="6"/>
      <c r="H42" s="8"/>
      <c r="I42" s="8"/>
      <c r="J42" s="8"/>
      <c r="K42" s="8"/>
      <c r="L42" s="8"/>
      <c r="M42" s="8"/>
      <c r="N42" s="77">
        <v>1</v>
      </c>
      <c r="O42" s="63">
        <v>0</v>
      </c>
      <c r="P42" s="64">
        <f t="shared" si="0"/>
        <v>0</v>
      </c>
    </row>
    <row r="43" spans="1:16" x14ac:dyDescent="0.3">
      <c r="A43" s="56" t="s">
        <v>206</v>
      </c>
      <c r="B43" s="57" t="s">
        <v>178</v>
      </c>
      <c r="C43" s="59" t="s">
        <v>62</v>
      </c>
      <c r="D43" s="58">
        <v>3</v>
      </c>
      <c r="E43" s="57" t="s">
        <v>39</v>
      </c>
      <c r="F43" s="60">
        <v>3</v>
      </c>
      <c r="G43" s="6"/>
      <c r="H43" s="8"/>
      <c r="I43" s="8"/>
      <c r="J43" s="8"/>
      <c r="K43" s="8"/>
      <c r="L43" s="8"/>
      <c r="M43" s="8"/>
      <c r="N43" s="77">
        <v>1</v>
      </c>
      <c r="O43" s="63">
        <v>0</v>
      </c>
      <c r="P43" s="64">
        <f t="shared" si="0"/>
        <v>0</v>
      </c>
    </row>
    <row r="44" spans="1:16" x14ac:dyDescent="0.3">
      <c r="A44" s="56" t="s">
        <v>206</v>
      </c>
      <c r="B44" s="57" t="s">
        <v>179</v>
      </c>
      <c r="C44" s="59" t="s">
        <v>62</v>
      </c>
      <c r="D44" s="58">
        <v>3</v>
      </c>
      <c r="E44" s="57" t="s">
        <v>39</v>
      </c>
      <c r="F44" s="60">
        <v>4</v>
      </c>
      <c r="G44" s="6"/>
      <c r="H44" s="8"/>
      <c r="I44" s="8"/>
      <c r="J44" s="8"/>
      <c r="K44" s="8"/>
      <c r="L44" s="8"/>
      <c r="M44" s="8"/>
      <c r="N44" s="77">
        <v>1</v>
      </c>
      <c r="O44" s="63">
        <v>0</v>
      </c>
      <c r="P44" s="64">
        <f t="shared" si="0"/>
        <v>0</v>
      </c>
    </row>
    <row r="45" spans="1:16" x14ac:dyDescent="0.3">
      <c r="A45" s="56" t="s">
        <v>206</v>
      </c>
      <c r="B45" s="57" t="s">
        <v>177</v>
      </c>
      <c r="C45" s="59" t="s">
        <v>92</v>
      </c>
      <c r="D45" s="58">
        <v>100</v>
      </c>
      <c r="E45" s="57" t="s">
        <v>37</v>
      </c>
      <c r="F45" s="60">
        <v>7</v>
      </c>
      <c r="G45" s="6"/>
      <c r="H45" s="8"/>
      <c r="I45" s="8"/>
      <c r="J45" s="8"/>
      <c r="K45" s="8"/>
      <c r="L45" s="8"/>
      <c r="M45" s="8"/>
      <c r="N45" s="77">
        <v>1</v>
      </c>
      <c r="O45" s="63">
        <v>0</v>
      </c>
      <c r="P45" s="64">
        <f t="shared" si="0"/>
        <v>0</v>
      </c>
    </row>
    <row r="46" spans="1:16" x14ac:dyDescent="0.3">
      <c r="A46" s="56" t="s">
        <v>206</v>
      </c>
      <c r="B46" s="57" t="s">
        <v>114</v>
      </c>
      <c r="C46" s="59" t="s">
        <v>92</v>
      </c>
      <c r="D46" s="58">
        <v>10</v>
      </c>
      <c r="E46" s="57" t="s">
        <v>37</v>
      </c>
      <c r="F46" s="60">
        <v>3</v>
      </c>
      <c r="G46" s="6"/>
      <c r="H46" s="8"/>
      <c r="I46" s="8"/>
      <c r="J46" s="8"/>
      <c r="K46" s="8"/>
      <c r="L46" s="8"/>
      <c r="M46" s="8"/>
      <c r="N46" s="77">
        <v>1</v>
      </c>
      <c r="O46" s="63">
        <v>0</v>
      </c>
      <c r="P46" s="64">
        <f t="shared" si="0"/>
        <v>0</v>
      </c>
    </row>
    <row r="47" spans="1:16" x14ac:dyDescent="0.3">
      <c r="A47" s="56" t="s">
        <v>206</v>
      </c>
      <c r="B47" s="57" t="s">
        <v>173</v>
      </c>
      <c r="C47" s="59" t="s">
        <v>39</v>
      </c>
      <c r="D47" s="58">
        <v>250</v>
      </c>
      <c r="E47" s="57" t="s">
        <v>37</v>
      </c>
      <c r="F47" s="60">
        <v>1</v>
      </c>
      <c r="G47" s="6"/>
      <c r="H47" s="8"/>
      <c r="I47" s="8"/>
      <c r="J47" s="8"/>
      <c r="K47" s="8"/>
      <c r="L47" s="8"/>
      <c r="M47" s="8"/>
      <c r="N47" s="77">
        <v>1</v>
      </c>
      <c r="O47" s="63">
        <v>0</v>
      </c>
      <c r="P47" s="64">
        <f t="shared" si="0"/>
        <v>0</v>
      </c>
    </row>
    <row r="48" spans="1:16" x14ac:dyDescent="0.3">
      <c r="A48" s="56" t="s">
        <v>205</v>
      </c>
      <c r="B48" s="57" t="s">
        <v>185</v>
      </c>
      <c r="C48" s="59" t="s">
        <v>62</v>
      </c>
      <c r="D48" s="58">
        <v>3</v>
      </c>
      <c r="E48" s="57" t="s">
        <v>37</v>
      </c>
      <c r="F48" s="60">
        <v>7</v>
      </c>
      <c r="G48" s="6"/>
      <c r="H48" s="8"/>
      <c r="I48" s="8"/>
      <c r="J48" s="8"/>
      <c r="K48" s="8"/>
      <c r="L48" s="8"/>
      <c r="M48" s="8"/>
      <c r="N48" s="77">
        <v>1</v>
      </c>
      <c r="O48" s="63">
        <v>0</v>
      </c>
      <c r="P48" s="64">
        <f t="shared" si="0"/>
        <v>0</v>
      </c>
    </row>
    <row r="49" spans="1:16" x14ac:dyDescent="0.3">
      <c r="A49" s="56" t="s">
        <v>204</v>
      </c>
      <c r="B49" s="57" t="s">
        <v>117</v>
      </c>
      <c r="C49" s="59" t="s">
        <v>62</v>
      </c>
      <c r="D49" s="58">
        <v>25</v>
      </c>
      <c r="E49" s="57" t="s">
        <v>37</v>
      </c>
      <c r="F49" s="60">
        <v>10</v>
      </c>
      <c r="G49" s="6"/>
      <c r="H49" s="8"/>
      <c r="I49" s="8"/>
      <c r="J49" s="8"/>
      <c r="K49" s="8"/>
      <c r="L49" s="8"/>
      <c r="M49" s="8"/>
      <c r="N49" s="77">
        <v>1</v>
      </c>
      <c r="O49" s="63">
        <v>0</v>
      </c>
      <c r="P49" s="64">
        <f t="shared" si="0"/>
        <v>0</v>
      </c>
    </row>
    <row r="50" spans="1:16" x14ac:dyDescent="0.3">
      <c r="A50" s="56" t="s">
        <v>204</v>
      </c>
      <c r="B50" s="57" t="s">
        <v>187</v>
      </c>
      <c r="C50" s="59" t="s">
        <v>62</v>
      </c>
      <c r="D50" s="58">
        <v>4</v>
      </c>
      <c r="E50" s="57" t="s">
        <v>37</v>
      </c>
      <c r="F50" s="60">
        <v>5</v>
      </c>
      <c r="G50" s="6"/>
      <c r="H50" s="8"/>
      <c r="I50" s="8"/>
      <c r="J50" s="8"/>
      <c r="K50" s="8"/>
      <c r="L50" s="8"/>
      <c r="M50" s="8"/>
      <c r="N50" s="77">
        <v>1</v>
      </c>
      <c r="O50" s="63">
        <v>0</v>
      </c>
      <c r="P50" s="64">
        <f t="shared" si="0"/>
        <v>0</v>
      </c>
    </row>
    <row r="51" spans="1:16" x14ac:dyDescent="0.3">
      <c r="A51" s="56" t="s">
        <v>204</v>
      </c>
      <c r="B51" s="57" t="s">
        <v>186</v>
      </c>
      <c r="C51" s="59" t="s">
        <v>59</v>
      </c>
      <c r="D51" s="58">
        <v>200</v>
      </c>
      <c r="E51" s="57" t="s">
        <v>37</v>
      </c>
      <c r="F51" s="60">
        <v>2</v>
      </c>
      <c r="G51" s="6"/>
      <c r="H51" s="8"/>
      <c r="I51" s="8"/>
      <c r="J51" s="8"/>
      <c r="K51" s="8"/>
      <c r="L51" s="8"/>
      <c r="M51" s="8"/>
      <c r="N51" s="77">
        <v>1</v>
      </c>
      <c r="O51" s="63">
        <v>0</v>
      </c>
      <c r="P51" s="64">
        <f t="shared" si="0"/>
        <v>0</v>
      </c>
    </row>
    <row r="52" spans="1:16" x14ac:dyDescent="0.3">
      <c r="A52" s="56" t="s">
        <v>204</v>
      </c>
      <c r="B52" s="57" t="s">
        <v>188</v>
      </c>
      <c r="C52" s="59" t="s">
        <v>62</v>
      </c>
      <c r="D52" s="58">
        <v>20</v>
      </c>
      <c r="E52" s="57" t="s">
        <v>37</v>
      </c>
      <c r="F52" s="60">
        <v>3</v>
      </c>
      <c r="G52" s="6"/>
      <c r="H52" s="8"/>
      <c r="I52" s="8"/>
      <c r="J52" s="8"/>
      <c r="K52" s="8"/>
      <c r="L52" s="8"/>
      <c r="M52" s="8"/>
      <c r="N52" s="77">
        <v>1</v>
      </c>
      <c r="O52" s="63">
        <v>0</v>
      </c>
      <c r="P52" s="64">
        <f t="shared" si="0"/>
        <v>0</v>
      </c>
    </row>
    <row r="53" spans="1:16" x14ac:dyDescent="0.3">
      <c r="A53" s="56" t="s">
        <v>203</v>
      </c>
      <c r="B53" s="57" t="s">
        <v>119</v>
      </c>
      <c r="C53" s="59" t="s">
        <v>32</v>
      </c>
      <c r="D53" s="58">
        <v>1</v>
      </c>
      <c r="E53" s="57" t="s">
        <v>37</v>
      </c>
      <c r="F53" s="60">
        <v>4</v>
      </c>
      <c r="G53" s="6"/>
      <c r="H53" s="8"/>
      <c r="I53" s="8"/>
      <c r="J53" s="8"/>
      <c r="K53" s="8"/>
      <c r="L53" s="8"/>
      <c r="M53" s="8"/>
      <c r="N53" s="77">
        <v>1</v>
      </c>
      <c r="O53" s="63">
        <v>0</v>
      </c>
      <c r="P53" s="64">
        <f t="shared" si="0"/>
        <v>0</v>
      </c>
    </row>
    <row r="54" spans="1:16" x14ac:dyDescent="0.3">
      <c r="A54" s="56" t="s">
        <v>203</v>
      </c>
      <c r="B54" s="57" t="s">
        <v>189</v>
      </c>
      <c r="C54" s="59" t="s">
        <v>39</v>
      </c>
      <c r="D54" s="58">
        <v>6</v>
      </c>
      <c r="E54" s="57" t="s">
        <v>37</v>
      </c>
      <c r="F54" s="60">
        <v>10</v>
      </c>
      <c r="G54" s="6"/>
      <c r="H54" s="8"/>
      <c r="I54" s="8"/>
      <c r="J54" s="8"/>
      <c r="K54" s="8"/>
      <c r="L54" s="8"/>
      <c r="M54" s="8"/>
      <c r="N54" s="77">
        <v>1</v>
      </c>
      <c r="O54" s="63">
        <v>0</v>
      </c>
      <c r="P54" s="64">
        <f t="shared" si="0"/>
        <v>0</v>
      </c>
    </row>
    <row r="55" spans="1:16" x14ac:dyDescent="0.3">
      <c r="O55" s="31"/>
    </row>
    <row r="56" spans="1:16" x14ac:dyDescent="0.3">
      <c r="B56" s="135" t="s">
        <v>559</v>
      </c>
      <c r="O56" s="38"/>
      <c r="P56" s="37">
        <f>SUM(P3:P55)</f>
        <v>0</v>
      </c>
    </row>
  </sheetData>
  <mergeCells count="1">
    <mergeCell ref="A1:O1"/>
  </mergeCells>
  <conditionalFormatting sqref="H2:H54 J4:M54">
    <cfRule type="expression" dxfId="28" priority="5">
      <formula>#REF!&gt;0</formula>
    </cfRule>
  </conditionalFormatting>
  <conditionalFormatting sqref="I2:I54">
    <cfRule type="expression" dxfId="27" priority="6">
      <formula>#REF!&gt;0</formula>
    </cfRule>
  </conditionalFormatting>
  <conditionalFormatting sqref="J2:M2">
    <cfRule type="expression" dxfId="26" priority="7">
      <formula>#REF!&gt;0</formula>
    </cfRule>
  </conditionalFormatting>
  <conditionalFormatting sqref="J3:M3">
    <cfRule type="expression" dxfId="25" priority="8">
      <formula>#REF!&gt;0</formula>
    </cfRule>
  </conditionalFormatting>
  <conditionalFormatting sqref="N2:O54">
    <cfRule type="expression" dxfId="24" priority="2">
      <formula>#REF!&gt;0</formula>
    </cfRule>
  </conditionalFormatting>
  <conditionalFormatting sqref="P3:P54">
    <cfRule type="expression" dxfId="23" priority="1">
      <formula>#REF!&gt;0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66FF-272C-49F6-979A-04A9849A80F7}">
  <sheetPr>
    <tabColor rgb="FF92D050"/>
  </sheetPr>
  <dimension ref="A1:P29"/>
  <sheetViews>
    <sheetView zoomScale="80" zoomScaleNormal="80" workbookViewId="0">
      <selection sqref="A1:O1"/>
    </sheetView>
  </sheetViews>
  <sheetFormatPr defaultColWidth="9.109375" defaultRowHeight="14.4" x14ac:dyDescent="0.3"/>
  <cols>
    <col min="1" max="1" width="20.21875" customWidth="1"/>
    <col min="2" max="2" width="34.77734375" style="30" bestFit="1" customWidth="1"/>
    <col min="3" max="4" width="7.21875" style="30" bestFit="1" customWidth="1"/>
    <col min="5" max="5" width="5.77734375" bestFit="1" customWidth="1"/>
    <col min="6" max="6" width="6.664062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211</v>
      </c>
      <c r="B3" s="57" t="s">
        <v>491</v>
      </c>
      <c r="C3" s="58" t="s">
        <v>35</v>
      </c>
      <c r="D3" s="59">
        <v>80</v>
      </c>
      <c r="E3" s="58" t="s">
        <v>33</v>
      </c>
      <c r="F3" s="60">
        <v>14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211</v>
      </c>
      <c r="B4" s="57" t="s">
        <v>99</v>
      </c>
      <c r="C4" s="58" t="s">
        <v>32</v>
      </c>
      <c r="D4" s="59">
        <v>480</v>
      </c>
      <c r="E4" s="58" t="s">
        <v>33</v>
      </c>
      <c r="F4" s="60">
        <v>60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27" si="0">SUM(F4)*(N4*O4)</f>
        <v>0</v>
      </c>
    </row>
    <row r="5" spans="1:16" x14ac:dyDescent="0.3">
      <c r="A5" s="56" t="s">
        <v>211</v>
      </c>
      <c r="B5" s="57" t="s">
        <v>492</v>
      </c>
      <c r="C5" s="58" t="s">
        <v>42</v>
      </c>
      <c r="D5" s="59">
        <v>17</v>
      </c>
      <c r="E5" s="58" t="s">
        <v>37</v>
      </c>
      <c r="F5" s="60">
        <v>6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211</v>
      </c>
      <c r="B6" s="57" t="s">
        <v>493</v>
      </c>
      <c r="C6" s="58" t="s">
        <v>42</v>
      </c>
      <c r="D6" s="59">
        <v>17</v>
      </c>
      <c r="E6" s="58" t="s">
        <v>37</v>
      </c>
      <c r="F6" s="60">
        <v>5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211</v>
      </c>
      <c r="B7" s="57" t="s">
        <v>494</v>
      </c>
      <c r="C7" s="58" t="s">
        <v>42</v>
      </c>
      <c r="D7" s="59">
        <v>15</v>
      </c>
      <c r="E7" s="58" t="s">
        <v>37</v>
      </c>
      <c r="F7" s="60">
        <v>6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211</v>
      </c>
      <c r="B8" s="57" t="s">
        <v>495</v>
      </c>
      <c r="C8" s="58" t="s">
        <v>32</v>
      </c>
      <c r="D8" s="59">
        <v>35</v>
      </c>
      <c r="E8" s="58" t="s">
        <v>33</v>
      </c>
      <c r="F8" s="60">
        <v>31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211</v>
      </c>
      <c r="B9" s="57" t="s">
        <v>496</v>
      </c>
      <c r="C9" s="58" t="s">
        <v>461</v>
      </c>
      <c r="D9" s="59">
        <v>378</v>
      </c>
      <c r="E9" s="58" t="s">
        <v>33</v>
      </c>
      <c r="F9" s="60">
        <v>4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211</v>
      </c>
      <c r="B10" s="57" t="s">
        <v>497</v>
      </c>
      <c r="C10" s="58" t="s">
        <v>423</v>
      </c>
      <c r="D10" s="59">
        <v>345</v>
      </c>
      <c r="E10" s="58" t="s">
        <v>33</v>
      </c>
      <c r="F10" s="60">
        <v>2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211</v>
      </c>
      <c r="B11" s="57" t="s">
        <v>98</v>
      </c>
      <c r="C11" s="58" t="s">
        <v>97</v>
      </c>
      <c r="D11" s="59">
        <v>100</v>
      </c>
      <c r="E11" s="58" t="s">
        <v>33</v>
      </c>
      <c r="F11" s="60">
        <v>15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211</v>
      </c>
      <c r="B12" s="57" t="s">
        <v>91</v>
      </c>
      <c r="C12" s="58" t="s">
        <v>461</v>
      </c>
      <c r="D12" s="59">
        <v>22</v>
      </c>
      <c r="E12" s="58" t="s">
        <v>39</v>
      </c>
      <c r="F12" s="60">
        <v>3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211</v>
      </c>
      <c r="B13" s="57" t="s">
        <v>498</v>
      </c>
      <c r="C13" s="58" t="s">
        <v>42</v>
      </c>
      <c r="D13" s="59">
        <v>6</v>
      </c>
      <c r="E13" s="58" t="s">
        <v>37</v>
      </c>
      <c r="F13" s="60">
        <v>4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211</v>
      </c>
      <c r="B14" s="57" t="s">
        <v>95</v>
      </c>
      <c r="C14" s="58" t="s">
        <v>37</v>
      </c>
      <c r="D14" s="59">
        <v>500</v>
      </c>
      <c r="E14" s="58" t="s">
        <v>33</v>
      </c>
      <c r="F14" s="60">
        <v>10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211</v>
      </c>
      <c r="B15" s="57" t="s">
        <v>103</v>
      </c>
      <c r="C15" s="58" t="s">
        <v>32</v>
      </c>
      <c r="D15" s="59">
        <v>250</v>
      </c>
      <c r="E15" s="58" t="s">
        <v>33</v>
      </c>
      <c r="F15" s="60">
        <v>2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56" t="s">
        <v>211</v>
      </c>
      <c r="B16" s="57" t="s">
        <v>499</v>
      </c>
      <c r="C16" s="58" t="s">
        <v>39</v>
      </c>
      <c r="D16" s="59">
        <v>13</v>
      </c>
      <c r="E16" s="58" t="s">
        <v>37</v>
      </c>
      <c r="F16" s="60">
        <v>4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56" t="s">
        <v>211</v>
      </c>
      <c r="B17" s="57" t="s">
        <v>500</v>
      </c>
      <c r="C17" s="58" t="s">
        <v>32</v>
      </c>
      <c r="D17" s="59">
        <v>300</v>
      </c>
      <c r="E17" s="58" t="s">
        <v>33</v>
      </c>
      <c r="F17" s="60">
        <v>10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56" t="s">
        <v>211</v>
      </c>
      <c r="B18" s="57" t="s">
        <v>501</v>
      </c>
      <c r="C18" s="58" t="s">
        <v>37</v>
      </c>
      <c r="D18" s="59">
        <v>1</v>
      </c>
      <c r="E18" s="58" t="s">
        <v>37</v>
      </c>
      <c r="F18" s="60">
        <v>15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56" t="s">
        <v>211</v>
      </c>
      <c r="B19" s="57" t="s">
        <v>502</v>
      </c>
      <c r="C19" s="58" t="s">
        <v>32</v>
      </c>
      <c r="D19" s="59">
        <v>1</v>
      </c>
      <c r="E19" s="58" t="s">
        <v>37</v>
      </c>
      <c r="F19" s="60">
        <v>15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56" t="s">
        <v>211</v>
      </c>
      <c r="B20" s="57" t="s">
        <v>503</v>
      </c>
      <c r="C20" s="58" t="s">
        <v>32</v>
      </c>
      <c r="D20" s="59">
        <v>6</v>
      </c>
      <c r="E20" s="58" t="s">
        <v>37</v>
      </c>
      <c r="F20" s="60">
        <v>5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56" t="s">
        <v>211</v>
      </c>
      <c r="B21" s="57" t="s">
        <v>504</v>
      </c>
      <c r="C21" s="58" t="s">
        <v>32</v>
      </c>
      <c r="D21" s="59">
        <v>10</v>
      </c>
      <c r="E21" s="58" t="s">
        <v>37</v>
      </c>
      <c r="F21" s="60">
        <v>5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56" t="s">
        <v>211</v>
      </c>
      <c r="B22" s="57" t="s">
        <v>94</v>
      </c>
      <c r="C22" s="58"/>
      <c r="D22" s="59">
        <v>1</v>
      </c>
      <c r="E22" s="58" t="s">
        <v>37</v>
      </c>
      <c r="F22" s="60">
        <v>2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si="0"/>
        <v>0</v>
      </c>
    </row>
    <row r="23" spans="1:16" x14ac:dyDescent="0.3">
      <c r="A23" s="56" t="s">
        <v>211</v>
      </c>
      <c r="B23" s="57" t="s">
        <v>96</v>
      </c>
      <c r="C23" s="58" t="s">
        <v>32</v>
      </c>
      <c r="D23" s="59">
        <v>250</v>
      </c>
      <c r="E23" s="58" t="s">
        <v>33</v>
      </c>
      <c r="F23" s="60">
        <v>2</v>
      </c>
      <c r="G23" s="61"/>
      <c r="H23" s="62"/>
      <c r="I23" s="62"/>
      <c r="J23" s="62"/>
      <c r="K23" s="62"/>
      <c r="L23" s="62"/>
      <c r="M23" s="62"/>
      <c r="N23" s="77">
        <v>1</v>
      </c>
      <c r="O23" s="63">
        <v>0</v>
      </c>
      <c r="P23" s="64">
        <f t="shared" si="0"/>
        <v>0</v>
      </c>
    </row>
    <row r="24" spans="1:16" x14ac:dyDescent="0.3">
      <c r="A24" s="56" t="s">
        <v>211</v>
      </c>
      <c r="B24" s="57" t="s">
        <v>93</v>
      </c>
      <c r="C24" s="58" t="s">
        <v>62</v>
      </c>
      <c r="D24" s="59">
        <v>4</v>
      </c>
      <c r="E24" s="58" t="s">
        <v>92</v>
      </c>
      <c r="F24" s="60">
        <v>1</v>
      </c>
      <c r="G24" s="61"/>
      <c r="H24" s="62"/>
      <c r="I24" s="62"/>
      <c r="J24" s="62"/>
      <c r="K24" s="62"/>
      <c r="L24" s="62"/>
      <c r="M24" s="62"/>
      <c r="N24" s="77">
        <v>1</v>
      </c>
      <c r="O24" s="63">
        <v>0</v>
      </c>
      <c r="P24" s="64">
        <f t="shared" si="0"/>
        <v>0</v>
      </c>
    </row>
    <row r="25" spans="1:16" x14ac:dyDescent="0.3">
      <c r="A25" s="56" t="s">
        <v>264</v>
      </c>
      <c r="B25" s="57" t="s">
        <v>151</v>
      </c>
      <c r="C25" s="58" t="s">
        <v>32</v>
      </c>
      <c r="D25" s="59">
        <v>150</v>
      </c>
      <c r="E25" s="58" t="s">
        <v>33</v>
      </c>
      <c r="F25" s="60">
        <v>2</v>
      </c>
      <c r="G25" s="61"/>
      <c r="H25" s="62"/>
      <c r="I25" s="62"/>
      <c r="J25" s="62"/>
      <c r="K25" s="62"/>
      <c r="L25" s="62"/>
      <c r="M25" s="62"/>
      <c r="N25" s="77">
        <v>1</v>
      </c>
      <c r="O25" s="63">
        <v>0</v>
      </c>
      <c r="P25" s="64">
        <f t="shared" si="0"/>
        <v>0</v>
      </c>
    </row>
    <row r="26" spans="1:16" x14ac:dyDescent="0.3">
      <c r="A26" s="56" t="s">
        <v>264</v>
      </c>
      <c r="B26" s="57" t="s">
        <v>505</v>
      </c>
      <c r="C26" s="58" t="s">
        <v>42</v>
      </c>
      <c r="D26" s="59">
        <v>200</v>
      </c>
      <c r="E26" s="58" t="s">
        <v>33</v>
      </c>
      <c r="F26" s="60">
        <v>1</v>
      </c>
      <c r="G26" s="61"/>
      <c r="H26" s="62"/>
      <c r="I26" s="62"/>
      <c r="J26" s="62"/>
      <c r="K26" s="62"/>
      <c r="L26" s="62"/>
      <c r="M26" s="62"/>
      <c r="N26" s="77">
        <v>1</v>
      </c>
      <c r="O26" s="63">
        <v>0</v>
      </c>
      <c r="P26" s="64">
        <f t="shared" si="0"/>
        <v>0</v>
      </c>
    </row>
    <row r="27" spans="1:16" x14ac:dyDescent="0.3">
      <c r="A27" s="56" t="s">
        <v>264</v>
      </c>
      <c r="B27" s="57" t="s">
        <v>506</v>
      </c>
      <c r="C27" s="58" t="s">
        <v>42</v>
      </c>
      <c r="D27" s="59">
        <v>8</v>
      </c>
      <c r="E27" s="58" t="s">
        <v>37</v>
      </c>
      <c r="F27" s="60">
        <v>1</v>
      </c>
      <c r="G27" s="61"/>
      <c r="H27" s="62"/>
      <c r="I27" s="62"/>
      <c r="J27" s="62"/>
      <c r="K27" s="62"/>
      <c r="L27" s="62"/>
      <c r="M27" s="62"/>
      <c r="N27" s="77">
        <v>1</v>
      </c>
      <c r="O27" s="63">
        <v>0</v>
      </c>
      <c r="P27" s="64">
        <f t="shared" si="0"/>
        <v>0</v>
      </c>
    </row>
    <row r="28" spans="1:16" x14ac:dyDescent="0.3">
      <c r="O28" s="31"/>
    </row>
    <row r="29" spans="1:16" x14ac:dyDescent="0.3">
      <c r="B29" s="135" t="s">
        <v>559</v>
      </c>
      <c r="O29" s="38"/>
      <c r="P29" s="37">
        <f>SUM(P3:P28)</f>
        <v>0</v>
      </c>
    </row>
  </sheetData>
  <mergeCells count="1">
    <mergeCell ref="A1:O1"/>
  </mergeCells>
  <conditionalFormatting sqref="H2:H27 J4:M27">
    <cfRule type="expression" dxfId="22" priority="5">
      <formula>#REF!&gt;0</formula>
    </cfRule>
  </conditionalFormatting>
  <conditionalFormatting sqref="I2:I27">
    <cfRule type="expression" dxfId="21" priority="6">
      <formula>#REF!&gt;0</formula>
    </cfRule>
  </conditionalFormatting>
  <conditionalFormatting sqref="J2:M2">
    <cfRule type="expression" dxfId="20" priority="7">
      <formula>#REF!&gt;0</formula>
    </cfRule>
  </conditionalFormatting>
  <conditionalFormatting sqref="J3:M3">
    <cfRule type="expression" dxfId="19" priority="8">
      <formula>#REF!&gt;0</formula>
    </cfRule>
  </conditionalFormatting>
  <conditionalFormatting sqref="N2:O27 P3:P27">
    <cfRule type="expression" dxfId="18" priority="2">
      <formula>#REF!&gt;0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BDBC-0F74-4408-90C9-5C79CAD86E4A}">
  <sheetPr>
    <tabColor rgb="FF92D050"/>
  </sheetPr>
  <dimension ref="A1:P41"/>
  <sheetViews>
    <sheetView zoomScale="90" zoomScaleNormal="90" workbookViewId="0">
      <selection sqref="A1:O1"/>
    </sheetView>
  </sheetViews>
  <sheetFormatPr defaultColWidth="9.109375" defaultRowHeight="14.4" x14ac:dyDescent="0.3"/>
  <cols>
    <col min="1" max="1" width="8.77734375" bestFit="1" customWidth="1"/>
    <col min="2" max="2" width="39.77734375" style="30" customWidth="1"/>
    <col min="3" max="3" width="10.5546875" style="30" bestFit="1" customWidth="1"/>
    <col min="4" max="4" width="8.77734375" style="30" bestFit="1" customWidth="1"/>
    <col min="5" max="5" width="5.5546875" bestFit="1" customWidth="1"/>
    <col min="6" max="6" width="11.8867187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3" width="15" style="7" customWidth="1"/>
    <col min="14" max="14" width="14.10937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30</v>
      </c>
      <c r="B3" s="57" t="s">
        <v>54</v>
      </c>
      <c r="C3" s="58"/>
      <c r="D3" s="59">
        <v>390</v>
      </c>
      <c r="E3" s="58" t="s">
        <v>33</v>
      </c>
      <c r="F3" s="60">
        <v>300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30</v>
      </c>
      <c r="B4" s="57" t="s">
        <v>508</v>
      </c>
      <c r="C4" s="58"/>
      <c r="D4" s="59">
        <v>150</v>
      </c>
      <c r="E4" s="58" t="s">
        <v>33</v>
      </c>
      <c r="F4" s="60">
        <v>14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21" si="0">SUM(F4)*(N4*O4)</f>
        <v>0</v>
      </c>
    </row>
    <row r="5" spans="1:16" x14ac:dyDescent="0.3">
      <c r="A5" s="56" t="s">
        <v>30</v>
      </c>
      <c r="B5" s="57" t="s">
        <v>509</v>
      </c>
      <c r="C5" s="58"/>
      <c r="D5" s="59">
        <v>600</v>
      </c>
      <c r="E5" s="58" t="s">
        <v>33</v>
      </c>
      <c r="F5" s="60">
        <v>40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30</v>
      </c>
      <c r="B6" s="57" t="s">
        <v>510</v>
      </c>
      <c r="C6" s="58" t="s">
        <v>32</v>
      </c>
      <c r="D6" s="59">
        <v>600</v>
      </c>
      <c r="E6" s="58" t="s">
        <v>33</v>
      </c>
      <c r="F6" s="60">
        <v>5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30</v>
      </c>
      <c r="B7" s="57" t="s">
        <v>82</v>
      </c>
      <c r="C7" s="58"/>
      <c r="D7" s="59">
        <v>150</v>
      </c>
      <c r="E7" s="58" t="s">
        <v>33</v>
      </c>
      <c r="F7" s="60">
        <v>9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30</v>
      </c>
      <c r="B8" s="57" t="s">
        <v>511</v>
      </c>
      <c r="C8" s="58"/>
      <c r="D8" s="59">
        <v>1.3</v>
      </c>
      <c r="E8" s="58" t="s">
        <v>34</v>
      </c>
      <c r="F8" s="60">
        <v>15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30</v>
      </c>
      <c r="B9" s="57" t="s">
        <v>512</v>
      </c>
      <c r="C9" s="58"/>
      <c r="D9" s="59">
        <v>280</v>
      </c>
      <c r="E9" s="58" t="s">
        <v>33</v>
      </c>
      <c r="F9" s="60">
        <v>13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30</v>
      </c>
      <c r="B10" s="57" t="s">
        <v>513</v>
      </c>
      <c r="C10" s="58"/>
      <c r="D10" s="59">
        <v>250</v>
      </c>
      <c r="E10" s="58" t="s">
        <v>33</v>
      </c>
      <c r="F10" s="60">
        <v>2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30</v>
      </c>
      <c r="B11" s="57" t="s">
        <v>53</v>
      </c>
      <c r="C11" s="58"/>
      <c r="D11" s="59">
        <v>400</v>
      </c>
      <c r="E11" s="58" t="s">
        <v>33</v>
      </c>
      <c r="F11" s="60">
        <v>5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30</v>
      </c>
      <c r="B12" s="57" t="s">
        <v>514</v>
      </c>
      <c r="C12" s="58"/>
      <c r="D12" s="59">
        <v>240</v>
      </c>
      <c r="E12" s="58" t="s">
        <v>33</v>
      </c>
      <c r="F12" s="60">
        <v>2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30</v>
      </c>
      <c r="B13" s="57" t="s">
        <v>78</v>
      </c>
      <c r="C13" s="58"/>
      <c r="D13" s="59">
        <v>600</v>
      </c>
      <c r="E13" s="58" t="s">
        <v>33</v>
      </c>
      <c r="F13" s="60">
        <v>12.204000000000001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30</v>
      </c>
      <c r="B14" s="57" t="s">
        <v>81</v>
      </c>
      <c r="C14" s="58" t="s">
        <v>468</v>
      </c>
      <c r="D14" s="59">
        <v>115</v>
      </c>
      <c r="E14" s="58" t="s">
        <v>33</v>
      </c>
      <c r="F14" s="60">
        <v>6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30</v>
      </c>
      <c r="B15" s="57" t="s">
        <v>515</v>
      </c>
      <c r="C15" s="58"/>
      <c r="D15" s="59">
        <v>250</v>
      </c>
      <c r="E15" s="58" t="s">
        <v>33</v>
      </c>
      <c r="F15" s="60">
        <v>8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56" t="s">
        <v>30</v>
      </c>
      <c r="B16" s="57" t="s">
        <v>516</v>
      </c>
      <c r="C16" s="58"/>
      <c r="D16" s="59">
        <v>400</v>
      </c>
      <c r="E16" s="58" t="s">
        <v>33</v>
      </c>
      <c r="F16" s="60">
        <v>18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56" t="s">
        <v>29</v>
      </c>
      <c r="B17" s="57" t="s">
        <v>517</v>
      </c>
      <c r="C17" s="58"/>
      <c r="D17" s="59">
        <v>300</v>
      </c>
      <c r="E17" s="58" t="s">
        <v>33</v>
      </c>
      <c r="F17" s="60">
        <v>81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56" t="s">
        <v>29</v>
      </c>
      <c r="B18" s="57" t="s">
        <v>518</v>
      </c>
      <c r="C18" s="58"/>
      <c r="D18" s="59">
        <v>150</v>
      </c>
      <c r="E18" s="58" t="s">
        <v>33</v>
      </c>
      <c r="F18" s="60">
        <v>83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56" t="s">
        <v>29</v>
      </c>
      <c r="B19" s="57" t="s">
        <v>519</v>
      </c>
      <c r="C19" s="58" t="s">
        <v>32</v>
      </c>
      <c r="D19" s="59">
        <v>300</v>
      </c>
      <c r="E19" s="58" t="s">
        <v>33</v>
      </c>
      <c r="F19" s="60">
        <v>62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56" t="s">
        <v>29</v>
      </c>
      <c r="B20" s="57" t="s">
        <v>522</v>
      </c>
      <c r="C20" s="58" t="s">
        <v>468</v>
      </c>
      <c r="D20" s="59">
        <v>500</v>
      </c>
      <c r="E20" s="58" t="s">
        <v>33</v>
      </c>
      <c r="F20" s="60">
        <v>58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56" t="s">
        <v>29</v>
      </c>
      <c r="B21" s="57" t="s">
        <v>520</v>
      </c>
      <c r="C21" s="58"/>
      <c r="D21" s="59">
        <v>260</v>
      </c>
      <c r="E21" s="58" t="s">
        <v>33</v>
      </c>
      <c r="F21" s="60">
        <v>15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56" t="s">
        <v>29</v>
      </c>
      <c r="B22" s="57" t="s">
        <v>521</v>
      </c>
      <c r="C22" s="58" t="s">
        <v>468</v>
      </c>
      <c r="D22" s="59">
        <v>250</v>
      </c>
      <c r="E22" s="58" t="s">
        <v>33</v>
      </c>
      <c r="F22" s="60">
        <v>15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ref="P22:P39" si="1">SUM(F22)*(N22*O22)</f>
        <v>0</v>
      </c>
    </row>
    <row r="23" spans="1:16" s="154" customFormat="1" x14ac:dyDescent="0.3">
      <c r="A23" s="147" t="s">
        <v>29</v>
      </c>
      <c r="B23" s="148" t="s">
        <v>523</v>
      </c>
      <c r="C23" s="149" t="s">
        <v>39</v>
      </c>
      <c r="D23" s="59">
        <v>100</v>
      </c>
      <c r="E23" s="149" t="s">
        <v>33</v>
      </c>
      <c r="F23" s="150">
        <v>14</v>
      </c>
      <c r="G23" s="151"/>
      <c r="H23" s="152"/>
      <c r="I23" s="152"/>
      <c r="J23" s="152"/>
      <c r="K23" s="152"/>
      <c r="L23" s="152"/>
      <c r="M23" s="152"/>
      <c r="N23" s="153">
        <v>1</v>
      </c>
      <c r="O23" s="153">
        <v>0</v>
      </c>
      <c r="P23" s="64">
        <f t="shared" si="1"/>
        <v>0</v>
      </c>
    </row>
    <row r="24" spans="1:16" x14ac:dyDescent="0.3">
      <c r="A24" s="56" t="s">
        <v>29</v>
      </c>
      <c r="B24" s="57" t="s">
        <v>524</v>
      </c>
      <c r="C24" s="58" t="s">
        <v>39</v>
      </c>
      <c r="D24" s="59">
        <v>150</v>
      </c>
      <c r="E24" s="58" t="s">
        <v>33</v>
      </c>
      <c r="F24" s="60">
        <v>52</v>
      </c>
      <c r="G24" s="61"/>
      <c r="H24" s="62"/>
      <c r="I24" s="62"/>
      <c r="J24" s="62"/>
      <c r="K24" s="62"/>
      <c r="L24" s="62"/>
      <c r="M24" s="62"/>
      <c r="N24" s="77">
        <v>1</v>
      </c>
      <c r="O24" s="63">
        <v>0</v>
      </c>
      <c r="P24" s="64">
        <f t="shared" si="1"/>
        <v>0</v>
      </c>
    </row>
    <row r="25" spans="1:16" x14ac:dyDescent="0.3">
      <c r="A25" s="56" t="s">
        <v>29</v>
      </c>
      <c r="B25" s="57" t="s">
        <v>525</v>
      </c>
      <c r="C25" s="58" t="s">
        <v>39</v>
      </c>
      <c r="D25" s="59">
        <v>150</v>
      </c>
      <c r="E25" s="58" t="s">
        <v>33</v>
      </c>
      <c r="F25" s="60">
        <v>10</v>
      </c>
      <c r="G25" s="61"/>
      <c r="H25" s="62"/>
      <c r="I25" s="62"/>
      <c r="J25" s="62"/>
      <c r="K25" s="62"/>
      <c r="L25" s="62"/>
      <c r="M25" s="62"/>
      <c r="N25" s="77">
        <v>1</v>
      </c>
      <c r="O25" s="63">
        <v>0</v>
      </c>
      <c r="P25" s="64">
        <f t="shared" si="1"/>
        <v>0</v>
      </c>
    </row>
    <row r="26" spans="1:16" x14ac:dyDescent="0.3">
      <c r="A26" s="56" t="s">
        <v>29</v>
      </c>
      <c r="B26" s="57" t="s">
        <v>526</v>
      </c>
      <c r="C26" s="58" t="s">
        <v>39</v>
      </c>
      <c r="D26" s="59">
        <v>70</v>
      </c>
      <c r="E26" s="58" t="s">
        <v>33</v>
      </c>
      <c r="F26" s="60">
        <v>7</v>
      </c>
      <c r="G26" s="61"/>
      <c r="H26" s="62"/>
      <c r="I26" s="62"/>
      <c r="J26" s="62"/>
      <c r="K26" s="62"/>
      <c r="L26" s="62"/>
      <c r="M26" s="62"/>
      <c r="N26" s="77">
        <v>1</v>
      </c>
      <c r="O26" s="63">
        <v>0</v>
      </c>
      <c r="P26" s="64">
        <f t="shared" si="1"/>
        <v>0</v>
      </c>
    </row>
    <row r="27" spans="1:16" x14ac:dyDescent="0.3">
      <c r="A27" s="56" t="s">
        <v>29</v>
      </c>
      <c r="B27" s="57" t="s">
        <v>527</v>
      </c>
      <c r="C27" s="58" t="s">
        <v>39</v>
      </c>
      <c r="D27" s="59">
        <v>150</v>
      </c>
      <c r="E27" s="58" t="s">
        <v>33</v>
      </c>
      <c r="F27" s="60">
        <v>27</v>
      </c>
      <c r="G27" s="61"/>
      <c r="H27" s="62"/>
      <c r="I27" s="62"/>
      <c r="J27" s="62"/>
      <c r="K27" s="62"/>
      <c r="L27" s="62"/>
      <c r="M27" s="62"/>
      <c r="N27" s="77">
        <v>1</v>
      </c>
      <c r="O27" s="63">
        <v>0</v>
      </c>
      <c r="P27" s="64">
        <f t="shared" si="1"/>
        <v>0</v>
      </c>
    </row>
    <row r="28" spans="1:16" x14ac:dyDescent="0.3">
      <c r="A28" s="56" t="s">
        <v>29</v>
      </c>
      <c r="B28" s="57" t="s">
        <v>528</v>
      </c>
      <c r="C28" s="58"/>
      <c r="D28" s="59">
        <v>270</v>
      </c>
      <c r="E28" s="58" t="s">
        <v>33</v>
      </c>
      <c r="F28" s="60">
        <v>7</v>
      </c>
      <c r="G28" s="61"/>
      <c r="H28" s="62"/>
      <c r="I28" s="62"/>
      <c r="J28" s="62"/>
      <c r="K28" s="62"/>
      <c r="L28" s="62"/>
      <c r="M28" s="62"/>
      <c r="N28" s="77">
        <v>1</v>
      </c>
      <c r="O28" s="63">
        <v>0</v>
      </c>
      <c r="P28" s="64">
        <f t="shared" si="1"/>
        <v>0</v>
      </c>
    </row>
    <row r="29" spans="1:16" x14ac:dyDescent="0.3">
      <c r="A29" s="56" t="s">
        <v>29</v>
      </c>
      <c r="B29" s="57" t="s">
        <v>529</v>
      </c>
      <c r="C29" s="58"/>
      <c r="D29" s="59">
        <v>285</v>
      </c>
      <c r="E29" s="58" t="s">
        <v>33</v>
      </c>
      <c r="F29" s="60">
        <v>5</v>
      </c>
      <c r="G29" s="61"/>
      <c r="H29" s="62"/>
      <c r="I29" s="62"/>
      <c r="J29" s="62"/>
      <c r="K29" s="62"/>
      <c r="L29" s="62"/>
      <c r="M29" s="62"/>
      <c r="N29" s="77">
        <v>1</v>
      </c>
      <c r="O29" s="63">
        <v>0</v>
      </c>
      <c r="P29" s="64">
        <f t="shared" si="1"/>
        <v>0</v>
      </c>
    </row>
    <row r="30" spans="1:16" x14ac:dyDescent="0.3">
      <c r="A30" s="56" t="s">
        <v>29</v>
      </c>
      <c r="B30" s="57" t="s">
        <v>90</v>
      </c>
      <c r="C30" s="58"/>
      <c r="D30" s="59">
        <v>150</v>
      </c>
      <c r="E30" s="58" t="s">
        <v>33</v>
      </c>
      <c r="F30" s="60">
        <v>5</v>
      </c>
      <c r="G30" s="61"/>
      <c r="H30" s="62"/>
      <c r="I30" s="62"/>
      <c r="J30" s="62"/>
      <c r="K30" s="62"/>
      <c r="L30" s="62"/>
      <c r="M30" s="62"/>
      <c r="N30" s="77">
        <v>1</v>
      </c>
      <c r="O30" s="63">
        <v>0</v>
      </c>
      <c r="P30" s="64">
        <f t="shared" si="1"/>
        <v>0</v>
      </c>
    </row>
    <row r="31" spans="1:16" x14ac:dyDescent="0.3">
      <c r="A31" s="56" t="s">
        <v>29</v>
      </c>
      <c r="B31" s="57" t="s">
        <v>84</v>
      </c>
      <c r="C31" s="58"/>
      <c r="D31" s="59">
        <v>500</v>
      </c>
      <c r="E31" s="58" t="s">
        <v>33</v>
      </c>
      <c r="F31" s="60">
        <v>5</v>
      </c>
      <c r="G31" s="61"/>
      <c r="H31" s="62"/>
      <c r="I31" s="62"/>
      <c r="J31" s="62"/>
      <c r="K31" s="62"/>
      <c r="L31" s="62"/>
      <c r="M31" s="62"/>
      <c r="N31" s="77">
        <v>1</v>
      </c>
      <c r="O31" s="63">
        <v>0</v>
      </c>
      <c r="P31" s="64">
        <f t="shared" si="1"/>
        <v>0</v>
      </c>
    </row>
    <row r="32" spans="1:16" x14ac:dyDescent="0.3">
      <c r="A32" s="56" t="s">
        <v>29</v>
      </c>
      <c r="B32" s="57" t="s">
        <v>507</v>
      </c>
      <c r="C32" s="58" t="s">
        <v>39</v>
      </c>
      <c r="D32" s="59">
        <v>150</v>
      </c>
      <c r="E32" s="58" t="s">
        <v>33</v>
      </c>
      <c r="F32" s="60">
        <v>5</v>
      </c>
      <c r="G32" s="61"/>
      <c r="H32" s="62"/>
      <c r="I32" s="62"/>
      <c r="J32" s="62"/>
      <c r="K32" s="62"/>
      <c r="L32" s="62"/>
      <c r="M32" s="62"/>
      <c r="N32" s="77">
        <v>1</v>
      </c>
      <c r="O32" s="63">
        <v>0</v>
      </c>
      <c r="P32" s="64">
        <f t="shared" si="1"/>
        <v>0</v>
      </c>
    </row>
    <row r="33" spans="1:16" x14ac:dyDescent="0.3">
      <c r="A33" s="56" t="s">
        <v>29</v>
      </c>
      <c r="B33" s="57" t="s">
        <v>530</v>
      </c>
      <c r="C33" s="58"/>
      <c r="D33" s="59">
        <v>720</v>
      </c>
      <c r="E33" s="58" t="s">
        <v>33</v>
      </c>
      <c r="F33" s="60">
        <v>5</v>
      </c>
      <c r="G33" s="61"/>
      <c r="H33" s="62"/>
      <c r="I33" s="62"/>
      <c r="J33" s="62"/>
      <c r="K33" s="62"/>
      <c r="L33" s="62"/>
      <c r="M33" s="62"/>
      <c r="N33" s="77">
        <v>1</v>
      </c>
      <c r="O33" s="63">
        <v>0</v>
      </c>
      <c r="P33" s="64">
        <f t="shared" si="1"/>
        <v>0</v>
      </c>
    </row>
    <row r="34" spans="1:16" x14ac:dyDescent="0.3">
      <c r="A34" s="56" t="s">
        <v>29</v>
      </c>
      <c r="B34" s="57" t="s">
        <v>531</v>
      </c>
      <c r="C34" s="58" t="s">
        <v>39</v>
      </c>
      <c r="D34" s="59">
        <v>150</v>
      </c>
      <c r="E34" s="58" t="s">
        <v>33</v>
      </c>
      <c r="F34" s="60">
        <v>10</v>
      </c>
      <c r="G34" s="61"/>
      <c r="H34" s="62"/>
      <c r="I34" s="62"/>
      <c r="J34" s="62"/>
      <c r="K34" s="62"/>
      <c r="L34" s="62"/>
      <c r="M34" s="62"/>
      <c r="N34" s="77">
        <v>1</v>
      </c>
      <c r="O34" s="63">
        <v>0</v>
      </c>
      <c r="P34" s="64">
        <f t="shared" si="1"/>
        <v>0</v>
      </c>
    </row>
    <row r="35" spans="1:16" x14ac:dyDescent="0.3">
      <c r="A35" s="56" t="s">
        <v>29</v>
      </c>
      <c r="B35" s="57" t="s">
        <v>532</v>
      </c>
      <c r="C35" s="58" t="s">
        <v>468</v>
      </c>
      <c r="D35" s="59">
        <v>12</v>
      </c>
      <c r="E35" s="58" t="s">
        <v>37</v>
      </c>
      <c r="F35" s="60">
        <v>15</v>
      </c>
      <c r="G35" s="61"/>
      <c r="H35" s="62"/>
      <c r="I35" s="62"/>
      <c r="J35" s="62"/>
      <c r="K35" s="62"/>
      <c r="L35" s="62"/>
      <c r="M35" s="62"/>
      <c r="N35" s="77">
        <v>1</v>
      </c>
      <c r="O35" s="63">
        <v>0</v>
      </c>
      <c r="P35" s="64">
        <f t="shared" si="1"/>
        <v>0</v>
      </c>
    </row>
    <row r="36" spans="1:16" x14ac:dyDescent="0.3">
      <c r="A36" s="56" t="s">
        <v>29</v>
      </c>
      <c r="B36" s="57" t="s">
        <v>87</v>
      </c>
      <c r="C36" s="58" t="s">
        <v>39</v>
      </c>
      <c r="D36" s="59">
        <v>500</v>
      </c>
      <c r="E36" s="58" t="s">
        <v>33</v>
      </c>
      <c r="F36" s="60">
        <v>2</v>
      </c>
      <c r="G36" s="61"/>
      <c r="H36" s="62"/>
      <c r="I36" s="62"/>
      <c r="J36" s="62"/>
      <c r="K36" s="62"/>
      <c r="L36" s="62"/>
      <c r="M36" s="62"/>
      <c r="N36" s="77">
        <v>1</v>
      </c>
      <c r="O36" s="63">
        <v>0</v>
      </c>
      <c r="P36" s="64">
        <f t="shared" si="1"/>
        <v>0</v>
      </c>
    </row>
    <row r="37" spans="1:16" x14ac:dyDescent="0.3">
      <c r="A37" s="56" t="s">
        <v>29</v>
      </c>
      <c r="B37" s="57" t="s">
        <v>89</v>
      </c>
      <c r="C37" s="58"/>
      <c r="D37" s="59">
        <v>1</v>
      </c>
      <c r="E37" s="58" t="s">
        <v>37</v>
      </c>
      <c r="F37" s="60">
        <v>6</v>
      </c>
      <c r="G37" s="61"/>
      <c r="H37" s="62"/>
      <c r="I37" s="62"/>
      <c r="J37" s="62"/>
      <c r="K37" s="62"/>
      <c r="L37" s="62"/>
      <c r="M37" s="62"/>
      <c r="N37" s="77">
        <v>1</v>
      </c>
      <c r="O37" s="63">
        <v>0</v>
      </c>
      <c r="P37" s="64">
        <f t="shared" si="1"/>
        <v>0</v>
      </c>
    </row>
    <row r="38" spans="1:16" x14ac:dyDescent="0.3">
      <c r="A38" s="56" t="s">
        <v>29</v>
      </c>
      <c r="B38" s="57" t="s">
        <v>88</v>
      </c>
      <c r="C38" s="58" t="s">
        <v>468</v>
      </c>
      <c r="D38" s="59">
        <v>150</v>
      </c>
      <c r="E38" s="58" t="s">
        <v>33</v>
      </c>
      <c r="F38" s="60">
        <v>1</v>
      </c>
      <c r="G38" s="61"/>
      <c r="H38" s="62"/>
      <c r="I38" s="62"/>
      <c r="J38" s="62"/>
      <c r="K38" s="62"/>
      <c r="L38" s="62"/>
      <c r="M38" s="62"/>
      <c r="N38" s="77">
        <v>1</v>
      </c>
      <c r="O38" s="63">
        <v>0</v>
      </c>
      <c r="P38" s="64">
        <f t="shared" si="1"/>
        <v>0</v>
      </c>
    </row>
    <row r="39" spans="1:16" x14ac:dyDescent="0.3">
      <c r="A39" s="56" t="s">
        <v>29</v>
      </c>
      <c r="B39" s="57" t="s">
        <v>86</v>
      </c>
      <c r="C39" s="58"/>
      <c r="D39" s="59">
        <v>500</v>
      </c>
      <c r="E39" s="58" t="s">
        <v>33</v>
      </c>
      <c r="F39" s="60">
        <v>0.501</v>
      </c>
      <c r="G39" s="61"/>
      <c r="H39" s="62"/>
      <c r="I39" s="62"/>
      <c r="J39" s="62"/>
      <c r="K39" s="62"/>
      <c r="L39" s="62"/>
      <c r="M39" s="62"/>
      <c r="N39" s="77">
        <v>1</v>
      </c>
      <c r="O39" s="63">
        <v>0</v>
      </c>
      <c r="P39" s="64">
        <f t="shared" si="1"/>
        <v>0</v>
      </c>
    </row>
    <row r="40" spans="1:16" x14ac:dyDescent="0.3">
      <c r="O40" s="31"/>
    </row>
    <row r="41" spans="1:16" x14ac:dyDescent="0.3">
      <c r="B41" s="135" t="s">
        <v>559</v>
      </c>
      <c r="N41" s="156" t="s">
        <v>190</v>
      </c>
      <c r="O41" s="157"/>
      <c r="P41" s="37">
        <f>SUM(P3:P40)</f>
        <v>0</v>
      </c>
    </row>
  </sheetData>
  <mergeCells count="2">
    <mergeCell ref="A1:O1"/>
    <mergeCell ref="N41:O41"/>
  </mergeCells>
  <conditionalFormatting sqref="H2:H39 N3:P39 J4:M39">
    <cfRule type="expression" dxfId="17" priority="1">
      <formula>#REF!&gt;0</formula>
    </cfRule>
  </conditionalFormatting>
  <conditionalFormatting sqref="I2:I39">
    <cfRule type="expression" dxfId="16" priority="2">
      <formula>#REF!&gt;0</formula>
    </cfRule>
  </conditionalFormatting>
  <conditionalFormatting sqref="J3:M3">
    <cfRule type="expression" dxfId="15" priority="4">
      <formula>#REF!&gt;0</formula>
    </cfRule>
  </conditionalFormatting>
  <conditionalFormatting sqref="J2:O2">
    <cfRule type="expression" dxfId="14" priority="3">
      <formula>#REF!&gt;0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9DE6-5ADB-4355-92EB-B1AADFD7D930}">
  <sheetPr>
    <tabColor rgb="FF92D050"/>
  </sheetPr>
  <dimension ref="A1:P11"/>
  <sheetViews>
    <sheetView zoomScale="90" zoomScaleNormal="90" workbookViewId="0">
      <selection sqref="A1:O1"/>
    </sheetView>
  </sheetViews>
  <sheetFormatPr defaultColWidth="9.109375" defaultRowHeight="14.4" x14ac:dyDescent="0.3"/>
  <cols>
    <col min="1" max="1" width="8.6640625" customWidth="1"/>
    <col min="2" max="2" width="35.6640625" style="30" customWidth="1"/>
    <col min="3" max="3" width="9.77734375" style="30" bestFit="1" customWidth="1"/>
    <col min="4" max="4" width="6.5546875" style="30" bestFit="1" customWidth="1"/>
    <col min="5" max="5" width="5.21875" bestFit="1" customWidth="1"/>
    <col min="6" max="6" width="10.109375" style="36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3" width="15" style="7" customWidth="1"/>
    <col min="14" max="14" width="14.10937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23</v>
      </c>
      <c r="B3" s="57" t="s">
        <v>533</v>
      </c>
      <c r="C3" s="58" t="s">
        <v>35</v>
      </c>
      <c r="D3" s="59">
        <v>100</v>
      </c>
      <c r="E3" s="58" t="s">
        <v>33</v>
      </c>
      <c r="F3" s="60">
        <v>100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23</v>
      </c>
      <c r="B4" s="57" t="s">
        <v>534</v>
      </c>
      <c r="C4" s="58"/>
      <c r="D4" s="59">
        <v>225</v>
      </c>
      <c r="E4" s="58" t="s">
        <v>33</v>
      </c>
      <c r="F4" s="60">
        <v>42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9" si="0">SUM(F4)*(N4*O4)</f>
        <v>0</v>
      </c>
    </row>
    <row r="5" spans="1:16" x14ac:dyDescent="0.3">
      <c r="A5" s="56" t="s">
        <v>23</v>
      </c>
      <c r="B5" s="57" t="s">
        <v>73</v>
      </c>
      <c r="C5" s="58" t="s">
        <v>468</v>
      </c>
      <c r="D5" s="59">
        <v>100</v>
      </c>
      <c r="E5" s="58" t="s">
        <v>33</v>
      </c>
      <c r="F5" s="60">
        <v>8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23</v>
      </c>
      <c r="B6" s="57" t="s">
        <v>67</v>
      </c>
      <c r="C6" s="58"/>
      <c r="D6" s="59">
        <v>165</v>
      </c>
      <c r="E6" s="58" t="s">
        <v>33</v>
      </c>
      <c r="F6" s="60">
        <v>15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23</v>
      </c>
      <c r="B7" s="57" t="s">
        <v>75</v>
      </c>
      <c r="C7" s="58" t="s">
        <v>32</v>
      </c>
      <c r="D7" s="59">
        <v>450</v>
      </c>
      <c r="E7" s="58" t="s">
        <v>33</v>
      </c>
      <c r="F7" s="60">
        <v>25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23</v>
      </c>
      <c r="B8" s="57" t="s">
        <v>535</v>
      </c>
      <c r="C8" s="58"/>
      <c r="D8" s="59">
        <v>250</v>
      </c>
      <c r="E8" s="58" t="s">
        <v>33</v>
      </c>
      <c r="F8" s="60">
        <v>15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23</v>
      </c>
      <c r="B9" s="57" t="s">
        <v>71</v>
      </c>
      <c r="C9" s="58" t="s">
        <v>35</v>
      </c>
      <c r="D9" s="59">
        <v>125</v>
      </c>
      <c r="E9" s="58" t="s">
        <v>33</v>
      </c>
      <c r="F9" s="60">
        <v>10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65"/>
      <c r="B10" s="66"/>
      <c r="C10" s="66"/>
      <c r="D10" s="66"/>
      <c r="E10" s="65"/>
      <c r="F10" s="67"/>
      <c r="G10" s="68"/>
      <c r="H10" s="68"/>
      <c r="I10" s="68"/>
      <c r="J10" s="69"/>
      <c r="K10" s="69"/>
      <c r="L10" s="69"/>
      <c r="M10" s="69"/>
      <c r="N10" s="69"/>
      <c r="O10" s="70"/>
      <c r="P10" s="71"/>
    </row>
    <row r="11" spans="1:16" x14ac:dyDescent="0.3">
      <c r="B11" s="135" t="s">
        <v>559</v>
      </c>
      <c r="N11" s="156" t="s">
        <v>190</v>
      </c>
      <c r="O11" s="157"/>
      <c r="P11" s="37">
        <f>SUM(P3:P10)</f>
        <v>0</v>
      </c>
    </row>
  </sheetData>
  <mergeCells count="2">
    <mergeCell ref="A1:O1"/>
    <mergeCell ref="N11:O11"/>
  </mergeCells>
  <conditionalFormatting sqref="H2:H9 N3:P9 J4:M9">
    <cfRule type="expression" dxfId="13" priority="1">
      <formula>#REF!&gt;0</formula>
    </cfRule>
  </conditionalFormatting>
  <conditionalFormatting sqref="I2:I9">
    <cfRule type="expression" dxfId="12" priority="2">
      <formula>#REF!&gt;0</formula>
    </cfRule>
  </conditionalFormatting>
  <conditionalFormatting sqref="J3:M3">
    <cfRule type="expression" dxfId="11" priority="4">
      <formula>#REF!&gt;0</formula>
    </cfRule>
  </conditionalFormatting>
  <conditionalFormatting sqref="J2:O2">
    <cfRule type="expression" dxfId="10" priority="3">
      <formula>#REF!&gt;0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A8BA-67A7-4F83-B2F6-C9C712D6B007}">
  <sheetPr>
    <tabColor rgb="FF92D050"/>
  </sheetPr>
  <dimension ref="A1:P17"/>
  <sheetViews>
    <sheetView workbookViewId="0">
      <selection sqref="A1:O1"/>
    </sheetView>
  </sheetViews>
  <sheetFormatPr defaultColWidth="9.109375" defaultRowHeight="14.4" x14ac:dyDescent="0.3"/>
  <cols>
    <col min="1" max="1" width="21.88671875" bestFit="1" customWidth="1"/>
    <col min="2" max="2" width="41.88671875" style="30" customWidth="1"/>
    <col min="3" max="3" width="7" style="30" bestFit="1" customWidth="1"/>
    <col min="4" max="4" width="7.109375" style="30" bestFit="1" customWidth="1"/>
    <col min="5" max="5" width="5.5546875" bestFit="1" customWidth="1"/>
    <col min="6" max="6" width="6.4414062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5</v>
      </c>
      <c r="B3" s="57" t="s">
        <v>536</v>
      </c>
      <c r="C3" s="58" t="s">
        <v>42</v>
      </c>
      <c r="D3" s="59">
        <v>20</v>
      </c>
      <c r="E3" s="58" t="s">
        <v>37</v>
      </c>
      <c r="F3" s="60">
        <v>35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 t="shared" ref="P3:P15" si="0">SUM(F3)*(N3*O3)</f>
        <v>0</v>
      </c>
    </row>
    <row r="4" spans="1:16" x14ac:dyDescent="0.3">
      <c r="A4" s="56" t="s">
        <v>5</v>
      </c>
      <c r="B4" s="57" t="s">
        <v>148</v>
      </c>
      <c r="C4" s="58" t="s">
        <v>42</v>
      </c>
      <c r="D4" s="59">
        <v>12</v>
      </c>
      <c r="E4" s="58" t="s">
        <v>37</v>
      </c>
      <c r="F4" s="60">
        <v>14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si="0"/>
        <v>0</v>
      </c>
    </row>
    <row r="5" spans="1:16" x14ac:dyDescent="0.3">
      <c r="A5" s="56" t="s">
        <v>5</v>
      </c>
      <c r="B5" s="57" t="s">
        <v>537</v>
      </c>
      <c r="C5" s="58" t="s">
        <v>42</v>
      </c>
      <c r="D5" s="59">
        <v>12</v>
      </c>
      <c r="E5" s="58" t="s">
        <v>37</v>
      </c>
      <c r="F5" s="60">
        <v>9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5</v>
      </c>
      <c r="B6" s="57" t="s">
        <v>538</v>
      </c>
      <c r="C6" s="58"/>
      <c r="D6" s="59">
        <v>1</v>
      </c>
      <c r="E6" s="58" t="s">
        <v>37</v>
      </c>
      <c r="F6" s="60">
        <v>12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5</v>
      </c>
      <c r="B7" s="57" t="s">
        <v>149</v>
      </c>
      <c r="C7" s="58" t="s">
        <v>35</v>
      </c>
      <c r="D7" s="59">
        <v>900</v>
      </c>
      <c r="E7" s="58" t="s">
        <v>60</v>
      </c>
      <c r="F7" s="60">
        <v>3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5</v>
      </c>
      <c r="B8" s="57" t="s">
        <v>539</v>
      </c>
      <c r="C8" s="58" t="s">
        <v>42</v>
      </c>
      <c r="D8" s="59">
        <v>8</v>
      </c>
      <c r="E8" s="58" t="s">
        <v>37</v>
      </c>
      <c r="F8" s="60">
        <v>3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ref="P8:P9" si="1">SUM(F8)*(N8*O8)</f>
        <v>0</v>
      </c>
    </row>
    <row r="9" spans="1:16" x14ac:dyDescent="0.3">
      <c r="A9" s="56" t="s">
        <v>5</v>
      </c>
      <c r="B9" s="57" t="s">
        <v>540</v>
      </c>
      <c r="C9" s="58" t="s">
        <v>42</v>
      </c>
      <c r="D9" s="59">
        <v>12</v>
      </c>
      <c r="E9" s="58" t="s">
        <v>37</v>
      </c>
      <c r="F9" s="60">
        <v>3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1"/>
        <v>0</v>
      </c>
    </row>
    <row r="10" spans="1:16" x14ac:dyDescent="0.3">
      <c r="A10" s="56" t="s">
        <v>5</v>
      </c>
      <c r="B10" s="57" t="s">
        <v>541</v>
      </c>
      <c r="C10" s="58" t="s">
        <v>42</v>
      </c>
      <c r="D10" s="59">
        <v>12</v>
      </c>
      <c r="E10" s="58" t="s">
        <v>37</v>
      </c>
      <c r="F10" s="60">
        <v>2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5</v>
      </c>
      <c r="B11" s="57" t="s">
        <v>542</v>
      </c>
      <c r="C11" s="58" t="s">
        <v>32</v>
      </c>
      <c r="D11" s="59">
        <v>10</v>
      </c>
      <c r="E11" s="58" t="s">
        <v>37</v>
      </c>
      <c r="F11" s="60">
        <v>5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5</v>
      </c>
      <c r="B12" s="57" t="s">
        <v>543</v>
      </c>
      <c r="C12" s="58" t="s">
        <v>32</v>
      </c>
      <c r="D12" s="59">
        <v>4</v>
      </c>
      <c r="E12" s="58" t="s">
        <v>37</v>
      </c>
      <c r="F12" s="60">
        <v>2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5</v>
      </c>
      <c r="B13" s="57" t="s">
        <v>544</v>
      </c>
      <c r="C13" s="58" t="s">
        <v>42</v>
      </c>
      <c r="D13" s="59">
        <v>750</v>
      </c>
      <c r="E13" s="58" t="s">
        <v>33</v>
      </c>
      <c r="F13" s="60">
        <v>1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5</v>
      </c>
      <c r="B14" s="57" t="s">
        <v>147</v>
      </c>
      <c r="C14" s="58" t="s">
        <v>32</v>
      </c>
      <c r="D14" s="59">
        <v>750</v>
      </c>
      <c r="E14" s="58" t="s">
        <v>33</v>
      </c>
      <c r="F14" s="60">
        <v>1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235</v>
      </c>
      <c r="B15" s="57" t="s">
        <v>150</v>
      </c>
      <c r="C15" s="58" t="s">
        <v>39</v>
      </c>
      <c r="D15" s="59">
        <v>125</v>
      </c>
      <c r="E15" s="58" t="s">
        <v>85</v>
      </c>
      <c r="F15" s="60">
        <v>13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65"/>
      <c r="B16" s="66"/>
      <c r="C16" s="66"/>
      <c r="D16" s="66"/>
      <c r="E16" s="65"/>
      <c r="F16" s="67"/>
      <c r="G16" s="68"/>
      <c r="H16" s="68"/>
      <c r="I16" s="68"/>
      <c r="J16" s="69"/>
      <c r="K16" s="69"/>
      <c r="L16" s="69"/>
      <c r="M16" s="69"/>
      <c r="N16" s="69"/>
      <c r="O16" s="70"/>
      <c r="P16" s="71"/>
    </row>
    <row r="17" spans="1:16" x14ac:dyDescent="0.3">
      <c r="A17" s="65"/>
      <c r="B17" s="135" t="s">
        <v>559</v>
      </c>
      <c r="C17" s="66"/>
      <c r="D17" s="66"/>
      <c r="E17" s="65"/>
      <c r="F17" s="67"/>
      <c r="G17" s="68"/>
      <c r="H17" s="68"/>
      <c r="I17" s="68"/>
      <c r="J17" s="69"/>
      <c r="K17" s="69"/>
      <c r="L17" s="69"/>
      <c r="M17" s="69"/>
      <c r="N17" s="69"/>
      <c r="O17" s="72"/>
      <c r="P17" s="73">
        <f>SUM(P3:P16)</f>
        <v>0</v>
      </c>
    </row>
  </sheetData>
  <mergeCells count="1">
    <mergeCell ref="A1:O1"/>
  </mergeCells>
  <conditionalFormatting sqref="H2:H15 J3:M15">
    <cfRule type="expression" dxfId="9" priority="4">
      <formula>#REF!&gt;0</formula>
    </cfRule>
  </conditionalFormatting>
  <conditionalFormatting sqref="I2:I15">
    <cfRule type="expression" dxfId="8" priority="5">
      <formula>#REF!&gt;0</formula>
    </cfRule>
  </conditionalFormatting>
  <conditionalFormatting sqref="J2:M2">
    <cfRule type="expression" dxfId="7" priority="6">
      <formula>#REF!&gt;0</formula>
    </cfRule>
  </conditionalFormatting>
  <conditionalFormatting sqref="N2:O2">
    <cfRule type="expression" dxfId="6" priority="3">
      <formula>#REF!&gt;0</formula>
    </cfRule>
  </conditionalFormatting>
  <conditionalFormatting sqref="N3:P15">
    <cfRule type="expression" dxfId="5" priority="1">
      <formula>#REF!&gt;0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D06E0DCA-6C26-47B8-9EAC-E146D593B41E}"/>
</file>

<file path=customXml/itemProps2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CBA0E-D289-4738-84D1-46540F4B7B20}">
  <ds:schemaRefs>
    <ds:schemaRef ds:uri="http://schemas.microsoft.com/office/2006/metadata/properties"/>
    <ds:schemaRef ds:uri="http://www.w3.org/XML/1998/namespace"/>
    <ds:schemaRef ds:uri="http://purl.org/dc/terms/"/>
    <ds:schemaRef ds:uri="a9dc8d25-622c-49f6-aff4-68619f64d8e2"/>
    <ds:schemaRef ds:uri="56b0e189-73bd-4cd4-9a0e-9beb2e9f6939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</vt:i4>
      </vt:variant>
    </vt:vector>
  </HeadingPairs>
  <TitlesOfParts>
    <vt:vector size="14" baseType="lpstr">
      <vt:lpstr>Voorwoord</vt:lpstr>
      <vt:lpstr>AGF</vt:lpstr>
      <vt:lpstr>DKW</vt:lpstr>
      <vt:lpstr>Koeling zuivel</vt:lpstr>
      <vt:lpstr>Non food</vt:lpstr>
      <vt:lpstr>Bakker</vt:lpstr>
      <vt:lpstr>Slager</vt:lpstr>
      <vt:lpstr>Vis</vt:lpstr>
      <vt:lpstr>Diepvries</vt:lpstr>
      <vt:lpstr>Dranken</vt:lpstr>
      <vt:lpstr>Kosten logistiek</vt:lpstr>
      <vt:lpstr>bijkomende kosten</vt:lpstr>
      <vt:lpstr>Totalisatie</vt:lpstr>
      <vt:lpstr>Totalisatie!Afdrukbereik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 Jan Pothof</dc:creator>
  <cp:lastModifiedBy>Sander Groenevelt | Inkada Inkoop &amp; Advies</cp:lastModifiedBy>
  <cp:lastPrinted>2019-05-20T11:38:26Z</cp:lastPrinted>
  <dcterms:created xsi:type="dcterms:W3CDTF">2019-02-06T11:32:54Z</dcterms:created>
  <dcterms:modified xsi:type="dcterms:W3CDTF">2023-11-08T07:37:08Z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