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nT\Projecten\2022\RD22-303 Vervangen vaste bruggen 2023-2024-2025\02 O+V\01 Contractstukken\Leverantiecontract bruggen\Aanbesteding 2\"/>
    </mc:Choice>
  </mc:AlternateContent>
  <xr:revisionPtr revIDLastSave="0" documentId="14_{3A3D0A13-1E97-4FF2-A211-DA43D6CEF8A9}" xr6:coauthVersionLast="47" xr6:coauthVersionMax="47" xr10:uidLastSave="{00000000-0000-0000-0000-000000000000}"/>
  <bookViews>
    <workbookView xWindow="28680" yWindow="-120" windowWidth="29040" windowHeight="15840" xr2:uid="{D000D074-1947-46FB-8140-F461A97398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F52" i="1"/>
  <c r="G19" i="1" l="1"/>
  <c r="F19" i="1"/>
  <c r="F14" i="1"/>
  <c r="J111" i="1"/>
  <c r="J110" i="1"/>
  <c r="J112" i="1" s="1"/>
  <c r="J106" i="1"/>
  <c r="J105" i="1"/>
  <c r="J104" i="1"/>
  <c r="J103" i="1"/>
  <c r="J102" i="1"/>
  <c r="J101" i="1"/>
  <c r="J100" i="1"/>
  <c r="J99" i="1"/>
  <c r="J98" i="1"/>
  <c r="J107" i="1" s="1"/>
  <c r="J14" i="1"/>
  <c r="J19" i="1"/>
  <c r="J8" i="1"/>
  <c r="J7" i="1"/>
  <c r="J6" i="1"/>
  <c r="J5" i="1"/>
  <c r="J10" i="1" s="1"/>
  <c r="G94" i="1" l="1"/>
  <c r="F94" i="1"/>
  <c r="J94" i="1" s="1"/>
  <c r="G93" i="1"/>
  <c r="F93" i="1"/>
  <c r="J93" i="1" s="1"/>
  <c r="G92" i="1"/>
  <c r="F92" i="1"/>
  <c r="J92" i="1" s="1"/>
  <c r="G91" i="1"/>
  <c r="F91" i="1"/>
  <c r="J91" i="1" s="1"/>
  <c r="G90" i="1"/>
  <c r="F90" i="1"/>
  <c r="J90" i="1" s="1"/>
  <c r="G89" i="1"/>
  <c r="F89" i="1"/>
  <c r="J89" i="1" s="1"/>
  <c r="G88" i="1"/>
  <c r="F88" i="1"/>
  <c r="J88" i="1" s="1"/>
  <c r="G87" i="1"/>
  <c r="F87" i="1"/>
  <c r="J87" i="1" s="1"/>
  <c r="G86" i="1"/>
  <c r="F86" i="1"/>
  <c r="J86" i="1" s="1"/>
  <c r="G85" i="1"/>
  <c r="F85" i="1"/>
  <c r="J85" i="1" s="1"/>
  <c r="G84" i="1"/>
  <c r="F84" i="1"/>
  <c r="J84" i="1" s="1"/>
  <c r="G83" i="1"/>
  <c r="F83" i="1"/>
  <c r="J83" i="1" s="1"/>
  <c r="G82" i="1"/>
  <c r="F82" i="1"/>
  <c r="J82" i="1" s="1"/>
  <c r="G81" i="1"/>
  <c r="F81" i="1"/>
  <c r="J81" i="1" s="1"/>
  <c r="G80" i="1"/>
  <c r="F80" i="1"/>
  <c r="J80" i="1" s="1"/>
  <c r="G79" i="1"/>
  <c r="F79" i="1"/>
  <c r="J79" i="1" s="1"/>
  <c r="G78" i="1"/>
  <c r="F78" i="1"/>
  <c r="J78" i="1" s="1"/>
  <c r="G77" i="1"/>
  <c r="F77" i="1"/>
  <c r="J77" i="1" s="1"/>
  <c r="G76" i="1"/>
  <c r="F76" i="1"/>
  <c r="J76" i="1" s="1"/>
  <c r="G75" i="1"/>
  <c r="F75" i="1"/>
  <c r="J75" i="1" s="1"/>
  <c r="G74" i="1"/>
  <c r="F74" i="1"/>
  <c r="J74" i="1" s="1"/>
  <c r="G73" i="1"/>
  <c r="F73" i="1"/>
  <c r="J73" i="1" s="1"/>
  <c r="G72" i="1"/>
  <c r="F72" i="1"/>
  <c r="J72" i="1" s="1"/>
  <c r="G71" i="1"/>
  <c r="F71" i="1"/>
  <c r="J71" i="1" s="1"/>
  <c r="G70" i="1"/>
  <c r="F70" i="1"/>
  <c r="J70" i="1" s="1"/>
  <c r="G69" i="1"/>
  <c r="F69" i="1"/>
  <c r="J69" i="1" s="1"/>
  <c r="G68" i="1"/>
  <c r="F68" i="1"/>
  <c r="J68" i="1" s="1"/>
  <c r="G67" i="1"/>
  <c r="F67" i="1"/>
  <c r="J67" i="1" s="1"/>
  <c r="G66" i="1"/>
  <c r="F66" i="1"/>
  <c r="J66" i="1" s="1"/>
  <c r="G65" i="1"/>
  <c r="F65" i="1"/>
  <c r="J65" i="1" s="1"/>
  <c r="G64" i="1"/>
  <c r="F64" i="1"/>
  <c r="J64" i="1" s="1"/>
  <c r="G63" i="1"/>
  <c r="F63" i="1"/>
  <c r="J63" i="1" s="1"/>
  <c r="G62" i="1"/>
  <c r="F62" i="1"/>
  <c r="J62" i="1" s="1"/>
  <c r="G61" i="1"/>
  <c r="F61" i="1"/>
  <c r="J61" i="1" s="1"/>
  <c r="G60" i="1"/>
  <c r="F60" i="1"/>
  <c r="J60" i="1" s="1"/>
  <c r="G59" i="1"/>
  <c r="F59" i="1"/>
  <c r="J59" i="1" s="1"/>
  <c r="G58" i="1"/>
  <c r="F58" i="1"/>
  <c r="J58" i="1" s="1"/>
  <c r="G57" i="1"/>
  <c r="F57" i="1"/>
  <c r="J57" i="1" s="1"/>
  <c r="G56" i="1"/>
  <c r="F56" i="1"/>
  <c r="J56" i="1" s="1"/>
  <c r="G55" i="1"/>
  <c r="F55" i="1"/>
  <c r="J55" i="1" s="1"/>
  <c r="G54" i="1"/>
  <c r="F54" i="1"/>
  <c r="J54" i="1" s="1"/>
  <c r="F53" i="1"/>
  <c r="J53" i="1" s="1"/>
  <c r="J52" i="1"/>
  <c r="G51" i="1"/>
  <c r="F51" i="1"/>
  <c r="J51" i="1" s="1"/>
  <c r="G50" i="1"/>
  <c r="F50" i="1"/>
  <c r="J50" i="1" s="1"/>
  <c r="G49" i="1"/>
  <c r="F49" i="1"/>
  <c r="J49" i="1" s="1"/>
  <c r="G48" i="1"/>
  <c r="F48" i="1"/>
  <c r="J48" i="1" s="1"/>
  <c r="G47" i="1"/>
  <c r="F47" i="1"/>
  <c r="J47" i="1" s="1"/>
  <c r="G46" i="1"/>
  <c r="F46" i="1"/>
  <c r="J46" i="1" s="1"/>
  <c r="G45" i="1"/>
  <c r="F45" i="1"/>
  <c r="J45" i="1" s="1"/>
  <c r="G44" i="1"/>
  <c r="F44" i="1"/>
  <c r="J44" i="1" s="1"/>
  <c r="G43" i="1"/>
  <c r="F43" i="1"/>
  <c r="J43" i="1" s="1"/>
  <c r="G42" i="1"/>
  <c r="F42" i="1"/>
  <c r="J42" i="1" s="1"/>
  <c r="G41" i="1"/>
  <c r="F41" i="1"/>
  <c r="J41" i="1" s="1"/>
  <c r="G40" i="1"/>
  <c r="F40" i="1"/>
  <c r="J40" i="1" s="1"/>
  <c r="G39" i="1"/>
  <c r="F39" i="1"/>
  <c r="J39" i="1" s="1"/>
  <c r="G38" i="1"/>
  <c r="F38" i="1"/>
  <c r="J38" i="1" s="1"/>
  <c r="G37" i="1"/>
  <c r="F37" i="1"/>
  <c r="J37" i="1" s="1"/>
  <c r="G36" i="1"/>
  <c r="F36" i="1"/>
  <c r="J36" i="1" s="1"/>
  <c r="G35" i="1"/>
  <c r="F35" i="1"/>
  <c r="J35" i="1" s="1"/>
  <c r="G34" i="1"/>
  <c r="F34" i="1"/>
  <c r="J34" i="1" s="1"/>
  <c r="G33" i="1"/>
  <c r="F33" i="1"/>
  <c r="J33" i="1" s="1"/>
  <c r="G32" i="1"/>
  <c r="F32" i="1"/>
  <c r="J32" i="1" s="1"/>
  <c r="G31" i="1"/>
  <c r="F31" i="1"/>
  <c r="J31" i="1" s="1"/>
  <c r="G30" i="1"/>
  <c r="F30" i="1"/>
  <c r="J30" i="1" s="1"/>
  <c r="G29" i="1"/>
  <c r="F29" i="1"/>
  <c r="J29" i="1" s="1"/>
  <c r="G28" i="1"/>
  <c r="F28" i="1"/>
  <c r="J28" i="1" s="1"/>
  <c r="G27" i="1"/>
  <c r="F27" i="1"/>
  <c r="J27" i="1" s="1"/>
  <c r="G26" i="1"/>
  <c r="F26" i="1"/>
  <c r="J26" i="1" s="1"/>
  <c r="G25" i="1"/>
  <c r="F25" i="1"/>
  <c r="J25" i="1" s="1"/>
  <c r="G24" i="1"/>
  <c r="F24" i="1"/>
  <c r="J24" i="1" s="1"/>
  <c r="G23" i="1"/>
  <c r="F23" i="1"/>
  <c r="J23" i="1" s="1"/>
  <c r="G22" i="1"/>
  <c r="F22" i="1"/>
  <c r="J22" i="1" s="1"/>
  <c r="G21" i="1"/>
  <c r="F21" i="1"/>
  <c r="J21" i="1" s="1"/>
  <c r="G20" i="1"/>
  <c r="F20" i="1"/>
  <c r="J20" i="1" s="1"/>
  <c r="G18" i="1"/>
  <c r="F18" i="1"/>
  <c r="J18" i="1" s="1"/>
  <c r="G17" i="1"/>
  <c r="F17" i="1"/>
  <c r="J17" i="1" s="1"/>
  <c r="G16" i="1"/>
  <c r="F16" i="1"/>
  <c r="J16" i="1" s="1"/>
  <c r="G15" i="1"/>
  <c r="F15" i="1"/>
  <c r="J15" i="1" s="1"/>
  <c r="J95" i="1" s="1"/>
  <c r="J113" i="1" s="1"/>
  <c r="G14" i="1"/>
</calcChain>
</file>

<file path=xl/sharedStrings.xml><?xml version="1.0" encoding="utf-8"?>
<sst xmlns="http://schemas.openxmlformats.org/spreadsheetml/2006/main" count="231" uniqueCount="65">
  <si>
    <t>Netto breedte (m)</t>
  </si>
  <si>
    <t>Brutto oppervlak (m²)</t>
  </si>
  <si>
    <t>Netto oppervlak (m²)</t>
  </si>
  <si>
    <t>Kolom1</t>
  </si>
  <si>
    <t>Object</t>
  </si>
  <si>
    <t>Klasse</t>
  </si>
  <si>
    <t>Lengte (m)</t>
  </si>
  <si>
    <t>Totale breedte (m)</t>
  </si>
  <si>
    <t>Kolom2</t>
  </si>
  <si>
    <t>Kolom3</t>
  </si>
  <si>
    <t>Kolom4</t>
  </si>
  <si>
    <t>Kolom6</t>
  </si>
  <si>
    <t>L/200</t>
  </si>
  <si>
    <t>Fietsers/voetgangers</t>
  </si>
  <si>
    <t>Voetgangers</t>
  </si>
  <si>
    <t>L/250</t>
  </si>
  <si>
    <t>Fietsers/voetgangers +  calamiteit</t>
  </si>
  <si>
    <t xml:space="preserve">L/200 </t>
  </si>
  <si>
    <t>Fietsers/voetgangers +calamiteit</t>
  </si>
  <si>
    <t>Fietsers/voetgangers + calamiteit</t>
  </si>
  <si>
    <t>L/150</t>
  </si>
  <si>
    <t>L/100</t>
  </si>
  <si>
    <t xml:space="preserve">voetgangers </t>
  </si>
  <si>
    <t>30 ton brug</t>
  </si>
  <si>
    <t>Fietsers/voetgangers + strooiwagen</t>
  </si>
  <si>
    <t>Bijlage 3 fictieve inschrijfstaat</t>
  </si>
  <si>
    <t>doorbuiging-criterium</t>
  </si>
  <si>
    <t>PRIJS PER EENHEID</t>
  </si>
  <si>
    <t>PRIJS</t>
  </si>
  <si>
    <t>EUR]</t>
  </si>
  <si>
    <t>ENGINEERINGSWERKZAAMHEDEN</t>
  </si>
  <si>
    <t>Omschrijving</t>
  </si>
  <si>
    <t>[stuks / uur]</t>
  </si>
  <si>
    <t>Prijs per eenheid [EUR]</t>
  </si>
  <si>
    <t>Prijs [EUR]</t>
  </si>
  <si>
    <t>Engineering brug incl. leuning o.b.v. technische omschrijving, bijlage 1 [stuks]</t>
  </si>
  <si>
    <t>TBS constructeur [uur]</t>
  </si>
  <si>
    <t>TBS tekenaar [uur]</t>
  </si>
  <si>
    <t>TBS projectleider [uur]</t>
  </si>
  <si>
    <t>SUBTOTAAL 1</t>
  </si>
  <si>
    <t>[EUR/m2]</t>
  </si>
  <si>
    <t>SUBTOTAAL 2</t>
  </si>
  <si>
    <t>Hoeveelheid</t>
  </si>
  <si>
    <t>Leuningwerk Type 1, hoog 1,0m RVS</t>
  </si>
  <si>
    <t>m</t>
  </si>
  <si>
    <t>Leuningwerk Type 1, hoog 1,3m RVS</t>
  </si>
  <si>
    <t>Leuningwerk Type 1, hoog 1,0m thermisch verzinkt</t>
  </si>
  <si>
    <t>Leuningwerk Type 1, hoog 1,3m thermisch verzinkt</t>
  </si>
  <si>
    <t>Leuningwerk Type 2, hoog 1,0m RVS</t>
  </si>
  <si>
    <t>Leuningwerk Type 2, hoog 1,3m RVS</t>
  </si>
  <si>
    <t>Leuningwerk Type 2, hoog 1,0m thermisch verzinkt</t>
  </si>
  <si>
    <t>Leuningwerk Type 2, hoog 1,3m thermisch verzinkt</t>
  </si>
  <si>
    <t>Slijtlaag, PMMA, conform technische omschrijving</t>
  </si>
  <si>
    <t>m2</t>
  </si>
  <si>
    <t>SUBTOTAAL 3</t>
  </si>
  <si>
    <t>TRANSPORT</t>
  </si>
  <si>
    <t>Transport, standaard naar plaats van verwerking</t>
  </si>
  <si>
    <t>st</t>
  </si>
  <si>
    <t>Transport, exceptioneel transport naar plaats van verwerking</t>
  </si>
  <si>
    <t>SUBTOTAAL 4</t>
  </si>
  <si>
    <t>TOTAAL subtotaal 1 tot en met 4</t>
  </si>
  <si>
    <t>LEVERING LEUNING EN SLIJTLAGEN, incl. bevestigingsmiddelen en montage</t>
  </si>
  <si>
    <t>Prijzen exclusief BTW.</t>
  </si>
  <si>
    <t>exclusief omzetbelasting</t>
  </si>
  <si>
    <t>LEVERING BRUGDEKKEN, o.b.v. vrije overspanning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</si>
</sst>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orbel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sz val="11"/>
      <color rgb="FF00B050"/>
      <name val="Calibri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b/>
      <sz val="18"/>
      <color theme="0"/>
      <name val="Calibri"/>
      <family val="2"/>
    </font>
    <font>
      <b/>
      <sz val="11"/>
      <color theme="1"/>
      <name val="Calibri"/>
      <family val="2"/>
    </font>
    <font>
      <sz val="11"/>
      <name val="Corbel"/>
      <family val="2"/>
    </font>
    <font>
      <sz val="11"/>
      <color rgb="FF00B050"/>
      <name val="Corbel"/>
      <family val="2"/>
    </font>
    <font>
      <sz val="11"/>
      <color theme="5"/>
      <name val="Corbel"/>
      <family val="2"/>
    </font>
    <font>
      <b/>
      <sz val="18"/>
      <color theme="0"/>
      <name val="Corbel"/>
      <family val="2"/>
    </font>
    <font>
      <b/>
      <sz val="11"/>
      <color rgb="FF000000"/>
      <name val="Corbel"/>
      <family val="2"/>
    </font>
    <font>
      <sz val="11"/>
      <color rgb="FF000000"/>
      <name val="Corbe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6" fillId="2" borderId="2" xfId="0" applyFont="1" applyFill="1" applyBorder="1"/>
    <xf numFmtId="0" fontId="6" fillId="2" borderId="1" xfId="0" applyFont="1" applyFill="1" applyBorder="1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7" xfId="0" applyBorder="1" applyAlignment="1">
      <alignment wrapText="1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0" fillId="0" borderId="5" xfId="0" applyFont="1" applyBorder="1"/>
    <xf numFmtId="0" fontId="10" fillId="0" borderId="4" xfId="0" applyFont="1" applyBorder="1"/>
    <xf numFmtId="0" fontId="10" fillId="0" borderId="4" xfId="0" applyFont="1" applyBorder="1" applyAlignment="1">
      <alignment horizontal="center" vertical="center"/>
    </xf>
    <xf numFmtId="44" fontId="10" fillId="0" borderId="6" xfId="1" applyFont="1" applyBorder="1" applyProtection="1"/>
    <xf numFmtId="0" fontId="7" fillId="0" borderId="6" xfId="0" applyFont="1" applyBorder="1"/>
    <xf numFmtId="0" fontId="11" fillId="0" borderId="0" xfId="0" applyFont="1" applyAlignment="1">
      <alignment horizontal="center" vertical="center"/>
    </xf>
    <xf numFmtId="164" fontId="11" fillId="0" borderId="0" xfId="0" applyNumberFormat="1" applyFont="1"/>
    <xf numFmtId="164" fontId="5" fillId="0" borderId="0" xfId="0" applyNumberFormat="1" applyFont="1" applyBorder="1" applyProtection="1"/>
    <xf numFmtId="0" fontId="11" fillId="0" borderId="0" xfId="0" applyFont="1"/>
    <xf numFmtId="164" fontId="0" fillId="5" borderId="0" xfId="0" applyNumberFormat="1" applyFont="1" applyFill="1"/>
    <xf numFmtId="164" fontId="0" fillId="0" borderId="0" xfId="0" applyNumberFormat="1" applyFont="1"/>
    <xf numFmtId="164" fontId="12" fillId="5" borderId="0" xfId="0" applyNumberFormat="1" applyFont="1" applyFill="1"/>
    <xf numFmtId="0" fontId="11" fillId="0" borderId="0" xfId="0" applyFont="1" applyAlignment="1">
      <alignment horizontal="left"/>
    </xf>
    <xf numFmtId="0" fontId="11" fillId="3" borderId="2" xfId="0" applyFont="1" applyFill="1" applyBorder="1"/>
    <xf numFmtId="0" fontId="11" fillId="3" borderId="1" xfId="0" applyFont="1" applyFill="1" applyBorder="1"/>
    <xf numFmtId="44" fontId="13" fillId="4" borderId="1" xfId="1" applyFont="1" applyFill="1" applyBorder="1" applyProtection="1">
      <protection locked="0"/>
    </xf>
    <xf numFmtId="44" fontId="11" fillId="3" borderId="3" xfId="1" applyFont="1" applyFill="1" applyBorder="1" applyProtection="1"/>
    <xf numFmtId="0" fontId="11" fillId="0" borderId="2" xfId="0" applyFont="1" applyBorder="1"/>
    <xf numFmtId="0" fontId="11" fillId="0" borderId="1" xfId="0" applyFont="1" applyBorder="1"/>
    <xf numFmtId="44" fontId="0" fillId="5" borderId="1" xfId="1" applyFont="1" applyFill="1" applyBorder="1" applyProtection="1">
      <protection locked="0"/>
    </xf>
    <xf numFmtId="44" fontId="11" fillId="0" borderId="3" xfId="1" applyFont="1" applyBorder="1" applyProtection="1"/>
    <xf numFmtId="0" fontId="7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4" fontId="7" fillId="0" borderId="6" xfId="1" applyFont="1" applyBorder="1" applyProtection="1"/>
    <xf numFmtId="0" fontId="0" fillId="0" borderId="0" xfId="0" applyFont="1"/>
    <xf numFmtId="0" fontId="0" fillId="0" borderId="0" xfId="0" applyFont="1" applyAlignment="1"/>
    <xf numFmtId="0" fontId="8" fillId="0" borderId="0" xfId="0" applyFont="1"/>
    <xf numFmtId="0" fontId="11" fillId="3" borderId="1" xfId="0" applyFont="1" applyFill="1" applyBorder="1" applyAlignment="1">
      <alignment horizontal="center" vertical="center"/>
    </xf>
    <xf numFmtId="44" fontId="11" fillId="4" borderId="1" xfId="1" applyFont="1" applyFill="1" applyBorder="1" applyProtection="1">
      <protection locked="0"/>
    </xf>
    <xf numFmtId="0" fontId="11" fillId="0" borderId="1" xfId="0" applyFont="1" applyBorder="1" applyAlignment="1">
      <alignment horizontal="center" vertical="center"/>
    </xf>
    <xf numFmtId="44" fontId="11" fillId="5" borderId="1" xfId="1" applyFont="1" applyFill="1" applyBorder="1" applyProtection="1">
      <protection locked="0"/>
    </xf>
    <xf numFmtId="44" fontId="11" fillId="0" borderId="1" xfId="1" applyFont="1" applyBorder="1" applyProtection="1"/>
    <xf numFmtId="0" fontId="16" fillId="0" borderId="0" xfId="0" applyFont="1"/>
    <xf numFmtId="0" fontId="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17" fillId="0" borderId="0" xfId="0" applyFont="1"/>
    <xf numFmtId="0" fontId="15" fillId="0" borderId="9" xfId="0" applyFont="1" applyBorder="1"/>
    <xf numFmtId="0" fontId="0" fillId="0" borderId="9" xfId="0" applyFont="1" applyBorder="1"/>
    <xf numFmtId="44" fontId="0" fillId="0" borderId="9" xfId="0" applyNumberFormat="1" applyFont="1" applyBorder="1"/>
  </cellXfs>
  <cellStyles count="2">
    <cellStyle name="Standaard" xfId="0" builtinId="0"/>
    <cellStyle name="Valuta" xfId="1" builtinId="4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numFmt numFmtId="164" formatCode="&quot;€&quot;\ #,##0.0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numFmt numFmtId="164" formatCode="&quot;€&quot;\ #,##0.00"/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  <numFmt numFmtId="164" formatCode="&quot;€&quot;\ #,##0.00"/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orbe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orbe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orbe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orbe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orbel"/>
        <family val="2"/>
        <scheme val="none"/>
      </font>
    </dxf>
    <dxf>
      <alignment textRotation="0" wrapText="1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392746-B3EF-41DD-B243-EAA35A26012B}" name="Tabel7763" displayName="Tabel7763" ref="A13:J95" totalsRowCount="1" headerRowDxfId="14" dataDxfId="13">
  <autoFilter ref="A13:J94" xr:uid="{67392746-B3EF-41DD-B243-EAA35A26012B}"/>
  <sortState xmlns:xlrd2="http://schemas.microsoft.com/office/spreadsheetml/2017/richdata2" ref="A14:H94">
    <sortCondition ref="A13:A94"/>
  </sortState>
  <tableColumns count="10">
    <tableColumn id="7" xr3:uid="{B1A0ED77-992B-4D0F-A53E-7855F80692E2}" name="Kolom1" dataDxfId="12"/>
    <tableColumn id="2" xr3:uid="{88395CE3-F555-468A-9982-8BB20607EF34}" name="Klasse" dataDxfId="11"/>
    <tableColumn id="3" xr3:uid="{796AE4E8-A3D9-4154-A430-C757F93FD865}" name="Lengte (m)" dataDxfId="10"/>
    <tableColumn id="4" xr3:uid="{497E7FE2-3F81-4234-B245-69CA3F6284E2}" name="Totale breedte (m)" dataDxfId="9"/>
    <tableColumn id="5" xr3:uid="{1907D9B2-C411-462E-A45A-7D60EF4EB914}" name="Kolom2" dataDxfId="8"/>
    <tableColumn id="12" xr3:uid="{F822B812-BB54-44C0-B3A9-7F8431D8096A}" name="Kolom3" dataDxfId="7">
      <calculatedColumnFormula>PRODUCT(Tabel7763[[#This Row],[Lengte (m)]],Tabel7763[[#This Row],[Totale breedte (m)]])</calculatedColumnFormula>
    </tableColumn>
    <tableColumn id="11" xr3:uid="{CD855C6E-B42B-4D48-B392-5CD32EECCFFF}" name="Kolom4" dataDxfId="6">
      <calculatedColumnFormula>PRODUCT(Tabel7763[[#This Row],[Lengte (m)]],Tabel7763[[#This Row],[Kolom2]])</calculatedColumnFormula>
    </tableColumn>
    <tableColumn id="6" xr3:uid="{7AE8DE81-AED6-4FCA-A96B-FB162A9C30EF}" name="Kolom6" dataDxfId="5" totalsRowDxfId="2"/>
    <tableColumn id="1" xr3:uid="{C903FF36-1AB8-488B-9421-757D560A46FE}" name="[EUR/m2]" totalsRowLabel="SUBTOTAAL 2" dataDxfId="4" totalsRowDxfId="1"/>
    <tableColumn id="8" xr3:uid="{986C0033-1239-4D45-910A-89688A671C2D}" name="EUR]" totalsRowFunction="custom" dataDxfId="3" totalsRowDxfId="0">
      <calculatedColumnFormula>Tabel7763[[#This Row],[Kolom3]]*Tabel7763[[#This Row],['[EUR/m2']]]</calculatedColumnFormula>
      <totalsRowFormula>SUM(Tabel7763[EUR']])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7ADB-7253-49E4-9DB0-FF469FF36298}">
  <sheetPr>
    <pageSetUpPr fitToPage="1"/>
  </sheetPr>
  <dimension ref="A1:R279"/>
  <sheetViews>
    <sheetView tabSelected="1" workbookViewId="0">
      <selection activeCell="A12" sqref="A12"/>
    </sheetView>
  </sheetViews>
  <sheetFormatPr defaultColWidth="8" defaultRowHeight="15" x14ac:dyDescent="0.25"/>
  <cols>
    <col min="1" max="1" width="9.375" bestFit="1" customWidth="1"/>
    <col min="2" max="2" width="31.375" bestFit="1" customWidth="1"/>
    <col min="3" max="6" width="11.625" customWidth="1"/>
    <col min="7" max="7" width="11.625" style="2" customWidth="1"/>
    <col min="8" max="9" width="11.625" customWidth="1"/>
    <col min="10" max="10" width="13.875" customWidth="1"/>
  </cols>
  <sheetData>
    <row r="1" spans="1:10" x14ac:dyDescent="0.25">
      <c r="A1" s="44" t="s">
        <v>25</v>
      </c>
      <c r="B1" s="43"/>
      <c r="C1" s="43"/>
      <c r="D1" s="43"/>
      <c r="E1" s="43"/>
      <c r="F1" s="43"/>
      <c r="G1" s="45"/>
      <c r="H1" s="43"/>
      <c r="I1" s="43"/>
      <c r="J1" s="43"/>
    </row>
    <row r="2" spans="1:10" x14ac:dyDescent="0.25">
      <c r="A2" s="44" t="s">
        <v>62</v>
      </c>
      <c r="B2" s="43"/>
      <c r="C2" s="43"/>
      <c r="D2" s="43"/>
      <c r="E2" s="43"/>
      <c r="F2" s="43"/>
      <c r="G2" s="45"/>
      <c r="H2" s="43"/>
      <c r="I2" s="43"/>
      <c r="J2" s="43"/>
    </row>
    <row r="3" spans="1:10" ht="23.25" x14ac:dyDescent="0.25">
      <c r="A3" s="53" t="s">
        <v>30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45" x14ac:dyDescent="0.25">
      <c r="A4" s="7" t="s">
        <v>4</v>
      </c>
      <c r="B4" s="8" t="s">
        <v>31</v>
      </c>
      <c r="C4" s="8"/>
      <c r="D4" s="8"/>
      <c r="E4" s="8"/>
      <c r="F4" s="8"/>
      <c r="G4" s="8"/>
      <c r="H4" s="8" t="s">
        <v>32</v>
      </c>
      <c r="I4" s="57" t="s">
        <v>33</v>
      </c>
      <c r="J4" s="41" t="s">
        <v>34</v>
      </c>
    </row>
    <row r="5" spans="1:10" x14ac:dyDescent="0.25">
      <c r="A5" s="31">
        <v>1</v>
      </c>
      <c r="B5" s="54" t="s">
        <v>35</v>
      </c>
      <c r="C5" s="54"/>
      <c r="D5" s="54"/>
      <c r="E5" s="54"/>
      <c r="F5" s="54"/>
      <c r="G5" s="54"/>
      <c r="H5" s="46">
        <v>120</v>
      </c>
      <c r="I5" s="47"/>
      <c r="J5" s="34">
        <f>H5*I5</f>
        <v>0</v>
      </c>
    </row>
    <row r="6" spans="1:10" x14ac:dyDescent="0.25">
      <c r="A6" s="35">
        <v>2</v>
      </c>
      <c r="B6" s="55" t="s">
        <v>36</v>
      </c>
      <c r="C6" s="55"/>
      <c r="D6" s="55"/>
      <c r="E6" s="55"/>
      <c r="F6" s="55"/>
      <c r="G6" s="55"/>
      <c r="H6" s="48">
        <v>40</v>
      </c>
      <c r="I6" s="49"/>
      <c r="J6" s="50">
        <f>H6*I6</f>
        <v>0</v>
      </c>
    </row>
    <row r="7" spans="1:10" x14ac:dyDescent="0.25">
      <c r="A7" s="31">
        <v>3</v>
      </c>
      <c r="B7" s="54" t="s">
        <v>37</v>
      </c>
      <c r="C7" s="54"/>
      <c r="D7" s="54"/>
      <c r="E7" s="54"/>
      <c r="F7" s="54"/>
      <c r="G7" s="54"/>
      <c r="H7" s="46">
        <v>40</v>
      </c>
      <c r="I7" s="47"/>
      <c r="J7" s="34">
        <f>H7*I7</f>
        <v>0</v>
      </c>
    </row>
    <row r="8" spans="1:10" x14ac:dyDescent="0.25">
      <c r="A8" s="35">
        <v>4</v>
      </c>
      <c r="B8" s="55" t="s">
        <v>38</v>
      </c>
      <c r="C8" s="55"/>
      <c r="D8" s="55"/>
      <c r="E8" s="55"/>
      <c r="F8" s="55"/>
      <c r="G8" s="55"/>
      <c r="H8" s="48">
        <v>40</v>
      </c>
      <c r="I8" s="49"/>
      <c r="J8" s="50">
        <f>H8*I8</f>
        <v>0</v>
      </c>
    </row>
    <row r="9" spans="1:10" ht="15.75" thickBot="1" x14ac:dyDescent="0.3">
      <c r="A9" s="51"/>
      <c r="B9" s="56"/>
      <c r="C9" s="56"/>
      <c r="D9" s="56"/>
      <c r="E9" s="56"/>
      <c r="F9" s="56"/>
      <c r="G9" s="56"/>
      <c r="H9" s="56"/>
      <c r="I9" s="43"/>
      <c r="J9" s="43"/>
    </row>
    <row r="10" spans="1:10" ht="15.75" thickTop="1" x14ac:dyDescent="0.25">
      <c r="A10" s="18"/>
      <c r="B10" s="19"/>
      <c r="C10" s="19"/>
      <c r="D10" s="19"/>
      <c r="E10" s="19"/>
      <c r="F10" s="19"/>
      <c r="G10" s="19"/>
      <c r="H10" s="20"/>
      <c r="I10" s="19" t="s">
        <v>39</v>
      </c>
      <c r="J10" s="21">
        <f>SUM(J5:J8)</f>
        <v>0</v>
      </c>
    </row>
    <row r="11" spans="1:10" ht="23.25" x14ac:dyDescent="0.25">
      <c r="A11" s="52" t="s">
        <v>64</v>
      </c>
      <c r="B11" s="52"/>
      <c r="C11" s="52"/>
      <c r="D11" s="52"/>
      <c r="E11" s="52"/>
      <c r="F11" s="52"/>
      <c r="G11" s="52"/>
      <c r="H11" s="52"/>
      <c r="I11" s="52"/>
      <c r="J11" s="52"/>
    </row>
    <row r="12" spans="1:10" ht="45" x14ac:dyDescent="0.25">
      <c r="A12" s="9"/>
      <c r="B12" s="9"/>
      <c r="C12" s="9"/>
      <c r="D12" s="9"/>
      <c r="E12" s="10" t="s">
        <v>0</v>
      </c>
      <c r="F12" s="10" t="s">
        <v>1</v>
      </c>
      <c r="G12" s="10" t="s">
        <v>2</v>
      </c>
      <c r="H12" s="11" t="s">
        <v>26</v>
      </c>
      <c r="I12" s="11" t="s">
        <v>27</v>
      </c>
      <c r="J12" s="10" t="s">
        <v>28</v>
      </c>
    </row>
    <row r="13" spans="1:10" ht="30" x14ac:dyDescent="0.25">
      <c r="A13" s="9" t="s">
        <v>3</v>
      </c>
      <c r="B13" s="9" t="s">
        <v>5</v>
      </c>
      <c r="C13" s="9" t="s">
        <v>6</v>
      </c>
      <c r="D13" s="12" t="s">
        <v>7</v>
      </c>
      <c r="E13" s="9" t="s">
        <v>8</v>
      </c>
      <c r="F13" s="9" t="s">
        <v>9</v>
      </c>
      <c r="G13" s="12" t="s">
        <v>10</v>
      </c>
      <c r="H13" s="9" t="s">
        <v>11</v>
      </c>
      <c r="I13" s="13" t="s">
        <v>40</v>
      </c>
      <c r="J13" s="13" t="s">
        <v>29</v>
      </c>
    </row>
    <row r="14" spans="1:10" x14ac:dyDescent="0.25">
      <c r="A14" s="26">
        <v>1</v>
      </c>
      <c r="B14" s="26" t="s">
        <v>24</v>
      </c>
      <c r="C14" s="26">
        <v>11.9</v>
      </c>
      <c r="D14" s="26">
        <v>4.0999999999999996</v>
      </c>
      <c r="E14" s="26">
        <v>4</v>
      </c>
      <c r="F14" s="26">
        <f>PRODUCT(Tabel7763[[#This Row],[Lengte (m)]],Tabel7763[[#This Row],[Totale breedte (m)]])</f>
        <v>48.79</v>
      </c>
      <c r="G14" s="26">
        <f>PRODUCT(Tabel7763[[#This Row],[Lengte (m)]],Tabel7763[[#This Row],[Kolom2]])</f>
        <v>47.6</v>
      </c>
      <c r="H14" s="23" t="s">
        <v>12</v>
      </c>
      <c r="I14" s="27"/>
      <c r="J14" s="28">
        <f>Tabel7763[[#This Row],[Kolom3]]*Tabel7763[[#This Row],['[EUR/m2']]]</f>
        <v>0</v>
      </c>
    </row>
    <row r="15" spans="1:10" x14ac:dyDescent="0.25">
      <c r="A15" s="26">
        <v>2</v>
      </c>
      <c r="B15" s="26" t="s">
        <v>13</v>
      </c>
      <c r="C15" s="26">
        <v>11.8</v>
      </c>
      <c r="D15" s="26">
        <v>1.8</v>
      </c>
      <c r="E15" s="26">
        <v>1.5</v>
      </c>
      <c r="F15" s="26">
        <f>PRODUCT(Tabel7763[[#This Row],[Lengte (m)]],Tabel7763[[#This Row],[Totale breedte (m)]])</f>
        <v>21.240000000000002</v>
      </c>
      <c r="G15" s="26">
        <f>PRODUCT(Tabel7763[[#This Row],[Lengte (m)]],Tabel7763[[#This Row],[Kolom2]])</f>
        <v>17.700000000000003</v>
      </c>
      <c r="H15" s="23" t="s">
        <v>12</v>
      </c>
      <c r="I15" s="27"/>
      <c r="J15" s="28">
        <f>Tabel7763[[#This Row],[Kolom3]]*Tabel7763[[#This Row],['[EUR/m2']]]</f>
        <v>0</v>
      </c>
    </row>
    <row r="16" spans="1:10" x14ac:dyDescent="0.25">
      <c r="A16" s="26">
        <v>3</v>
      </c>
      <c r="B16" s="26" t="s">
        <v>24</v>
      </c>
      <c r="C16" s="26">
        <v>17</v>
      </c>
      <c r="D16" s="26">
        <v>2.9</v>
      </c>
      <c r="E16" s="26">
        <v>2.6</v>
      </c>
      <c r="F16" s="26">
        <f>PRODUCT(Tabel7763[[#This Row],[Lengte (m)]],Tabel7763[[#This Row],[Totale breedte (m)]])</f>
        <v>49.3</v>
      </c>
      <c r="G16" s="26">
        <f>PRODUCT(Tabel7763[[#This Row],[Lengte (m)]],Tabel7763[[#This Row],[Kolom2]])</f>
        <v>44.2</v>
      </c>
      <c r="H16" s="23" t="s">
        <v>12</v>
      </c>
      <c r="I16" s="27"/>
      <c r="J16" s="28">
        <f>Tabel7763[[#This Row],[Kolom3]]*Tabel7763[[#This Row],['[EUR/m2']]]</f>
        <v>0</v>
      </c>
    </row>
    <row r="17" spans="1:10" x14ac:dyDescent="0.25">
      <c r="A17" s="26">
        <v>4</v>
      </c>
      <c r="B17" s="26" t="s">
        <v>14</v>
      </c>
      <c r="C17" s="26">
        <v>7.6</v>
      </c>
      <c r="D17" s="26">
        <v>2.5</v>
      </c>
      <c r="E17" s="26">
        <v>2.2999999999999998</v>
      </c>
      <c r="F17" s="26">
        <f>PRODUCT(Tabel7763[[#This Row],[Lengte (m)]],Tabel7763[[#This Row],[Totale breedte (m)]])</f>
        <v>19</v>
      </c>
      <c r="G17" s="26">
        <f>PRODUCT(Tabel7763[[#This Row],[Lengte (m)]],Tabel7763[[#This Row],[Kolom2]])</f>
        <v>17.479999999999997</v>
      </c>
      <c r="H17" s="23" t="s">
        <v>12</v>
      </c>
      <c r="I17" s="27"/>
      <c r="J17" s="28">
        <f>Tabel7763[[#This Row],[Kolom3]]*Tabel7763[[#This Row],['[EUR/m2']]]</f>
        <v>0</v>
      </c>
    </row>
    <row r="18" spans="1:10" x14ac:dyDescent="0.25">
      <c r="A18" s="26">
        <v>5</v>
      </c>
      <c r="B18" s="26" t="s">
        <v>24</v>
      </c>
      <c r="C18" s="26">
        <v>14.2</v>
      </c>
      <c r="D18" s="26">
        <v>2.9</v>
      </c>
      <c r="E18" s="26">
        <v>2.5</v>
      </c>
      <c r="F18" s="26">
        <f>PRODUCT(Tabel7763[[#This Row],[Lengte (m)]],Tabel7763[[#This Row],[Totale breedte (m)]])</f>
        <v>41.18</v>
      </c>
      <c r="G18" s="26">
        <f>PRODUCT(Tabel7763[[#This Row],[Lengte (m)]],Tabel7763[[#This Row],[Kolom2]])</f>
        <v>35.5</v>
      </c>
      <c r="H18" s="23" t="s">
        <v>12</v>
      </c>
      <c r="I18" s="27"/>
      <c r="J18" s="28">
        <f>Tabel7763[[#This Row],[Kolom3]]*Tabel7763[[#This Row],['[EUR/m2']]]</f>
        <v>0</v>
      </c>
    </row>
    <row r="19" spans="1:10" x14ac:dyDescent="0.25">
      <c r="A19" s="26">
        <v>6</v>
      </c>
      <c r="B19" s="26" t="s">
        <v>24</v>
      </c>
      <c r="C19" s="26">
        <v>32.4</v>
      </c>
      <c r="D19" s="26">
        <v>3.2</v>
      </c>
      <c r="E19" s="26">
        <v>2.75</v>
      </c>
      <c r="F19" s="26">
        <f>PRODUCT(Tabel7763[[#This Row],[Lengte (m)]],Tabel7763[[#This Row],[Totale breedte (m)]])</f>
        <v>103.68</v>
      </c>
      <c r="G19" s="26">
        <f>PRODUCT(Tabel7763[[#This Row],[Lengte (m)]],Tabel7763[[#This Row],[Kolom2]])</f>
        <v>89.1</v>
      </c>
      <c r="H19" s="23" t="s">
        <v>15</v>
      </c>
      <c r="I19" s="27"/>
      <c r="J19" s="28">
        <f>Tabel7763[[#This Row],[Kolom3]]*Tabel7763[[#This Row],['[EUR/m2']]]</f>
        <v>0</v>
      </c>
    </row>
    <row r="20" spans="1:10" x14ac:dyDescent="0.25">
      <c r="A20" s="26">
        <v>7</v>
      </c>
      <c r="B20" s="26" t="s">
        <v>24</v>
      </c>
      <c r="C20" s="26">
        <v>32.25</v>
      </c>
      <c r="D20" s="26">
        <v>3.2</v>
      </c>
      <c r="E20" s="26">
        <v>3.2</v>
      </c>
      <c r="F20" s="26">
        <f>PRODUCT(Tabel7763[[#This Row],[Lengte (m)]],Tabel7763[[#This Row],[Totale breedte (m)]])</f>
        <v>103.2</v>
      </c>
      <c r="G20" s="26">
        <f>PRODUCT(Tabel7763[[#This Row],[Lengte (m)]],Tabel7763[[#This Row],[Kolom2]])</f>
        <v>103.2</v>
      </c>
      <c r="H20" s="23" t="s">
        <v>15</v>
      </c>
      <c r="I20" s="27"/>
      <c r="J20" s="28">
        <f>Tabel7763[[#This Row],[Kolom3]]*Tabel7763[[#This Row],['[EUR/m2']]]</f>
        <v>0</v>
      </c>
    </row>
    <row r="21" spans="1:10" x14ac:dyDescent="0.25">
      <c r="A21" s="26">
        <v>8</v>
      </c>
      <c r="B21" s="26" t="s">
        <v>14</v>
      </c>
      <c r="C21" s="26">
        <v>15.17</v>
      </c>
      <c r="D21" s="26">
        <v>1.9</v>
      </c>
      <c r="E21" s="26">
        <v>1.9</v>
      </c>
      <c r="F21" s="26">
        <f>PRODUCT(Tabel7763[[#This Row],[Lengte (m)]],Tabel7763[[#This Row],[Totale breedte (m)]])</f>
        <v>28.822999999999997</v>
      </c>
      <c r="G21" s="26">
        <f>PRODUCT(Tabel7763[[#This Row],[Lengte (m)]],Tabel7763[[#This Row],[Kolom2]])</f>
        <v>28.822999999999997</v>
      </c>
      <c r="H21" s="23" t="s">
        <v>12</v>
      </c>
      <c r="I21" s="27"/>
      <c r="J21" s="28">
        <f>Tabel7763[[#This Row],[Kolom3]]*Tabel7763[[#This Row],['[EUR/m2']]]</f>
        <v>0</v>
      </c>
    </row>
    <row r="22" spans="1:10" x14ac:dyDescent="0.25">
      <c r="A22" s="26">
        <v>9</v>
      </c>
      <c r="B22" s="26" t="s">
        <v>24</v>
      </c>
      <c r="C22" s="26">
        <v>14.4</v>
      </c>
      <c r="D22" s="26">
        <v>3.4</v>
      </c>
      <c r="E22" s="26">
        <v>3.4</v>
      </c>
      <c r="F22" s="26">
        <f>PRODUCT(Tabel7763[[#This Row],[Lengte (m)]],Tabel7763[[#This Row],[Totale breedte (m)]])</f>
        <v>48.96</v>
      </c>
      <c r="G22" s="26">
        <f>PRODUCT(Tabel7763[[#This Row],[Lengte (m)]],Tabel7763[[#This Row],[Kolom2]])</f>
        <v>48.96</v>
      </c>
      <c r="H22" s="23" t="s">
        <v>12</v>
      </c>
      <c r="I22" s="27"/>
      <c r="J22" s="28">
        <f>Tabel7763[[#This Row],[Kolom3]]*Tabel7763[[#This Row],['[EUR/m2']]]</f>
        <v>0</v>
      </c>
    </row>
    <row r="23" spans="1:10" x14ac:dyDescent="0.25">
      <c r="A23" s="26">
        <v>10</v>
      </c>
      <c r="B23" s="26" t="s">
        <v>16</v>
      </c>
      <c r="C23" s="26">
        <v>12</v>
      </c>
      <c r="D23" s="26">
        <v>4.38</v>
      </c>
      <c r="E23" s="26">
        <v>3.7</v>
      </c>
      <c r="F23" s="26">
        <f>PRODUCT(Tabel7763[[#This Row],[Lengte (m)]],Tabel7763[[#This Row],[Totale breedte (m)]])</f>
        <v>52.56</v>
      </c>
      <c r="G23" s="26">
        <f>PRODUCT(Tabel7763[[#This Row],[Lengte (m)]],Tabel7763[[#This Row],[Kolom2]])</f>
        <v>44.400000000000006</v>
      </c>
      <c r="H23" s="23" t="s">
        <v>12</v>
      </c>
      <c r="I23" s="27"/>
      <c r="J23" s="28">
        <f>Tabel7763[[#This Row],[Kolom3]]*Tabel7763[[#This Row],['[EUR/m2']]]</f>
        <v>0</v>
      </c>
    </row>
    <row r="24" spans="1:10" x14ac:dyDescent="0.25">
      <c r="A24" s="26">
        <v>11</v>
      </c>
      <c r="B24" s="26" t="s">
        <v>16</v>
      </c>
      <c r="C24" s="26">
        <v>22.1</v>
      </c>
      <c r="D24" s="26">
        <v>4.4000000000000004</v>
      </c>
      <c r="E24" s="26">
        <v>2.5499999999999998</v>
      </c>
      <c r="F24" s="26">
        <f>PRODUCT(Tabel7763[[#This Row],[Lengte (m)]],Tabel7763[[#This Row],[Totale breedte (m)]])</f>
        <v>97.240000000000009</v>
      </c>
      <c r="G24" s="26">
        <f>PRODUCT(Tabel7763[[#This Row],[Lengte (m)]],Tabel7763[[#This Row],[Kolom2]])</f>
        <v>56.354999999999997</v>
      </c>
      <c r="H24" s="23" t="s">
        <v>17</v>
      </c>
      <c r="I24" s="27"/>
      <c r="J24" s="28">
        <f>Tabel7763[[#This Row],[Kolom3]]*Tabel7763[[#This Row],['[EUR/m2']]]</f>
        <v>0</v>
      </c>
    </row>
    <row r="25" spans="1:10" x14ac:dyDescent="0.25">
      <c r="A25" s="26">
        <v>12</v>
      </c>
      <c r="B25" s="26" t="s">
        <v>24</v>
      </c>
      <c r="C25" s="26">
        <v>22.25</v>
      </c>
      <c r="D25" s="26">
        <v>2.2000000000000002</v>
      </c>
      <c r="E25" s="26">
        <v>1.9</v>
      </c>
      <c r="F25" s="26">
        <f>PRODUCT(Tabel7763[[#This Row],[Lengte (m)]],Tabel7763[[#This Row],[Totale breedte (m)]])</f>
        <v>48.95</v>
      </c>
      <c r="G25" s="26">
        <f>PRODUCT(Tabel7763[[#This Row],[Lengte (m)]],Tabel7763[[#This Row],[Kolom2]])</f>
        <v>42.274999999999999</v>
      </c>
      <c r="H25" s="23" t="s">
        <v>12</v>
      </c>
      <c r="I25" s="27"/>
      <c r="J25" s="28">
        <f>Tabel7763[[#This Row],[Kolom3]]*Tabel7763[[#This Row],['[EUR/m2']]]</f>
        <v>0</v>
      </c>
    </row>
    <row r="26" spans="1:10" x14ac:dyDescent="0.25">
      <c r="A26" s="26">
        <v>13</v>
      </c>
      <c r="B26" s="26" t="s">
        <v>16</v>
      </c>
      <c r="C26" s="26">
        <v>12.7</v>
      </c>
      <c r="D26" s="26">
        <v>4.2</v>
      </c>
      <c r="E26" s="26">
        <v>3.2</v>
      </c>
      <c r="F26" s="26">
        <f>PRODUCT(Tabel7763[[#This Row],[Lengte (m)]],Tabel7763[[#This Row],[Totale breedte (m)]])</f>
        <v>53.339999999999996</v>
      </c>
      <c r="G26" s="26">
        <f>PRODUCT(Tabel7763[[#This Row],[Lengte (m)]],Tabel7763[[#This Row],[Kolom2]])</f>
        <v>40.64</v>
      </c>
      <c r="H26" s="23" t="s">
        <v>17</v>
      </c>
      <c r="I26" s="27"/>
      <c r="J26" s="28">
        <f>Tabel7763[[#This Row],[Kolom3]]*Tabel7763[[#This Row],['[EUR/m2']]]</f>
        <v>0</v>
      </c>
    </row>
    <row r="27" spans="1:10" x14ac:dyDescent="0.25">
      <c r="A27" s="26">
        <v>14</v>
      </c>
      <c r="B27" s="26" t="s">
        <v>24</v>
      </c>
      <c r="C27" s="26">
        <v>12.7</v>
      </c>
      <c r="D27" s="26">
        <v>2.95</v>
      </c>
      <c r="E27" s="26">
        <v>2.5</v>
      </c>
      <c r="F27" s="26">
        <f>PRODUCT(Tabel7763[[#This Row],[Lengte (m)]],Tabel7763[[#This Row],[Totale breedte (m)]])</f>
        <v>37.465000000000003</v>
      </c>
      <c r="G27" s="26">
        <f>PRODUCT(Tabel7763[[#This Row],[Lengte (m)]],Tabel7763[[#This Row],[Kolom2]])</f>
        <v>31.75</v>
      </c>
      <c r="H27" s="23" t="s">
        <v>17</v>
      </c>
      <c r="I27" s="27"/>
      <c r="J27" s="28">
        <f>Tabel7763[[#This Row],[Kolom3]]*Tabel7763[[#This Row],['[EUR/m2']]]</f>
        <v>0</v>
      </c>
    </row>
    <row r="28" spans="1:10" x14ac:dyDescent="0.25">
      <c r="A28" s="26">
        <v>15</v>
      </c>
      <c r="B28" s="26" t="s">
        <v>18</v>
      </c>
      <c r="C28" s="26">
        <v>12</v>
      </c>
      <c r="D28" s="26">
        <v>4.22</v>
      </c>
      <c r="E28" s="26">
        <v>4</v>
      </c>
      <c r="F28" s="26">
        <f>PRODUCT(Tabel7763[[#This Row],[Lengte (m)]],Tabel7763[[#This Row],[Totale breedte (m)]])</f>
        <v>50.64</v>
      </c>
      <c r="G28" s="26">
        <f>PRODUCT(Tabel7763[[#This Row],[Lengte (m)]],Tabel7763[[#This Row],[Kolom2]])</f>
        <v>48</v>
      </c>
      <c r="H28" s="23" t="s">
        <v>17</v>
      </c>
      <c r="I28" s="27"/>
      <c r="J28" s="28">
        <f>Tabel7763[[#This Row],[Kolom3]]*Tabel7763[[#This Row],['[EUR/m2']]]</f>
        <v>0</v>
      </c>
    </row>
    <row r="29" spans="1:10" x14ac:dyDescent="0.25">
      <c r="A29" s="26">
        <v>16</v>
      </c>
      <c r="B29" s="26" t="s">
        <v>19</v>
      </c>
      <c r="C29" s="26">
        <v>10.56</v>
      </c>
      <c r="D29" s="26">
        <v>4.2300000000000004</v>
      </c>
      <c r="E29" s="26">
        <v>4.05</v>
      </c>
      <c r="F29" s="26">
        <f>PRODUCT(Tabel7763[[#This Row],[Lengte (m)]],Tabel7763[[#This Row],[Totale breedte (m)]])</f>
        <v>44.668800000000005</v>
      </c>
      <c r="G29" s="26">
        <f>PRODUCT(Tabel7763[[#This Row],[Lengte (m)]],Tabel7763[[#This Row],[Kolom2]])</f>
        <v>42.768000000000001</v>
      </c>
      <c r="H29" s="23" t="s">
        <v>17</v>
      </c>
      <c r="I29" s="27"/>
      <c r="J29" s="28">
        <f>Tabel7763[[#This Row],[Kolom3]]*Tabel7763[[#This Row],['[EUR/m2']]]</f>
        <v>0</v>
      </c>
    </row>
    <row r="30" spans="1:10" x14ac:dyDescent="0.25">
      <c r="A30" s="26">
        <v>17</v>
      </c>
      <c r="B30" s="26" t="s">
        <v>24</v>
      </c>
      <c r="C30" s="26">
        <v>14.5</v>
      </c>
      <c r="D30" s="26">
        <v>4.28</v>
      </c>
      <c r="E30" s="26">
        <v>4.1500000000000004</v>
      </c>
      <c r="F30" s="26">
        <f>PRODUCT(Tabel7763[[#This Row],[Lengte (m)]],Tabel7763[[#This Row],[Totale breedte (m)]])</f>
        <v>62.06</v>
      </c>
      <c r="G30" s="26">
        <f>PRODUCT(Tabel7763[[#This Row],[Lengte (m)]],Tabel7763[[#This Row],[Kolom2]])</f>
        <v>60.175000000000004</v>
      </c>
      <c r="H30" s="23" t="s">
        <v>17</v>
      </c>
      <c r="I30" s="27"/>
      <c r="J30" s="28">
        <f>Tabel7763[[#This Row],[Kolom3]]*Tabel7763[[#This Row],['[EUR/m2']]]</f>
        <v>0</v>
      </c>
    </row>
    <row r="31" spans="1:10" x14ac:dyDescent="0.25">
      <c r="A31" s="26">
        <v>18</v>
      </c>
      <c r="B31" s="26" t="s">
        <v>24</v>
      </c>
      <c r="C31" s="26">
        <v>15.9</v>
      </c>
      <c r="D31" s="26">
        <v>2.86</v>
      </c>
      <c r="E31" s="26">
        <v>2.5</v>
      </c>
      <c r="F31" s="26">
        <f>PRODUCT(Tabel7763[[#This Row],[Lengte (m)]],Tabel7763[[#This Row],[Totale breedte (m)]])</f>
        <v>45.473999999999997</v>
      </c>
      <c r="G31" s="26">
        <f>PRODUCT(Tabel7763[[#This Row],[Lengte (m)]],Tabel7763[[#This Row],[Kolom2]])</f>
        <v>39.75</v>
      </c>
      <c r="H31" s="23" t="s">
        <v>17</v>
      </c>
      <c r="I31" s="27"/>
      <c r="J31" s="28">
        <f>Tabel7763[[#This Row],[Kolom3]]*Tabel7763[[#This Row],['[EUR/m2']]]</f>
        <v>0</v>
      </c>
    </row>
    <row r="32" spans="1:10" x14ac:dyDescent="0.25">
      <c r="A32" s="26">
        <v>19</v>
      </c>
      <c r="B32" s="26" t="s">
        <v>24</v>
      </c>
      <c r="C32" s="26">
        <v>16</v>
      </c>
      <c r="D32" s="26">
        <v>2.9</v>
      </c>
      <c r="E32" s="26">
        <v>2.6</v>
      </c>
      <c r="F32" s="26">
        <f>PRODUCT(Tabel7763[[#This Row],[Lengte (m)]],Tabel7763[[#This Row],[Totale breedte (m)]])</f>
        <v>46.4</v>
      </c>
      <c r="G32" s="26">
        <f>PRODUCT(Tabel7763[[#This Row],[Lengte (m)]],Tabel7763[[#This Row],[Kolom2]])</f>
        <v>41.6</v>
      </c>
      <c r="H32" s="23" t="s">
        <v>12</v>
      </c>
      <c r="I32" s="27"/>
      <c r="J32" s="28">
        <f>Tabel7763[[#This Row],[Kolom3]]*Tabel7763[[#This Row],['[EUR/m2']]]</f>
        <v>0</v>
      </c>
    </row>
    <row r="33" spans="1:10" x14ac:dyDescent="0.25">
      <c r="A33" s="26">
        <v>20</v>
      </c>
      <c r="B33" s="26" t="s">
        <v>13</v>
      </c>
      <c r="C33" s="26">
        <v>16</v>
      </c>
      <c r="D33" s="26">
        <v>2.2000000000000002</v>
      </c>
      <c r="E33" s="26">
        <v>1.9</v>
      </c>
      <c r="F33" s="26">
        <f>PRODUCT(Tabel7763[[#This Row],[Lengte (m)]],Tabel7763[[#This Row],[Totale breedte (m)]])</f>
        <v>35.200000000000003</v>
      </c>
      <c r="G33" s="26">
        <f>PRODUCT(Tabel7763[[#This Row],[Lengte (m)]],Tabel7763[[#This Row],[Kolom2]])</f>
        <v>30.4</v>
      </c>
      <c r="H33" s="23" t="s">
        <v>12</v>
      </c>
      <c r="I33" s="27"/>
      <c r="J33" s="28">
        <f>Tabel7763[[#This Row],[Kolom3]]*Tabel7763[[#This Row],['[EUR/m2']]]</f>
        <v>0</v>
      </c>
    </row>
    <row r="34" spans="1:10" x14ac:dyDescent="0.25">
      <c r="A34" s="26">
        <v>21</v>
      </c>
      <c r="B34" s="26" t="s">
        <v>13</v>
      </c>
      <c r="C34" s="26">
        <v>16</v>
      </c>
      <c r="D34" s="26">
        <v>2.2000000000000002</v>
      </c>
      <c r="E34" s="26">
        <v>1.9</v>
      </c>
      <c r="F34" s="26">
        <f>PRODUCT(Tabel7763[[#This Row],[Lengte (m)]],Tabel7763[[#This Row],[Totale breedte (m)]])</f>
        <v>35.200000000000003</v>
      </c>
      <c r="G34" s="26">
        <f>PRODUCT(Tabel7763[[#This Row],[Lengte (m)]],Tabel7763[[#This Row],[Kolom2]])</f>
        <v>30.4</v>
      </c>
      <c r="H34" s="23" t="s">
        <v>12</v>
      </c>
      <c r="I34" s="27"/>
      <c r="J34" s="28">
        <f>Tabel7763[[#This Row],[Kolom3]]*Tabel7763[[#This Row],['[EUR/m2']]]</f>
        <v>0</v>
      </c>
    </row>
    <row r="35" spans="1:10" x14ac:dyDescent="0.25">
      <c r="A35" s="26">
        <v>22</v>
      </c>
      <c r="B35" s="26" t="s">
        <v>13</v>
      </c>
      <c r="C35" s="26">
        <v>16</v>
      </c>
      <c r="D35" s="26">
        <v>2.2000000000000002</v>
      </c>
      <c r="E35" s="26">
        <v>1.8</v>
      </c>
      <c r="F35" s="26">
        <f>PRODUCT(Tabel7763[[#This Row],[Lengte (m)]],Tabel7763[[#This Row],[Totale breedte (m)]])</f>
        <v>35.200000000000003</v>
      </c>
      <c r="G35" s="26">
        <f>PRODUCT(Tabel7763[[#This Row],[Lengte (m)]],Tabel7763[[#This Row],[Kolom2]])</f>
        <v>28.8</v>
      </c>
      <c r="H35" s="23" t="s">
        <v>12</v>
      </c>
      <c r="I35" s="27"/>
      <c r="J35" s="28">
        <f>Tabel7763[[#This Row],[Kolom3]]*Tabel7763[[#This Row],['[EUR/m2']]]</f>
        <v>0</v>
      </c>
    </row>
    <row r="36" spans="1:10" x14ac:dyDescent="0.25">
      <c r="A36" s="26">
        <v>23</v>
      </c>
      <c r="B36" s="26" t="s">
        <v>13</v>
      </c>
      <c r="C36" s="26">
        <v>16</v>
      </c>
      <c r="D36" s="26">
        <v>2.2000000000000002</v>
      </c>
      <c r="E36" s="26">
        <v>1.9</v>
      </c>
      <c r="F36" s="26">
        <f>PRODUCT(Tabel7763[[#This Row],[Lengte (m)]],Tabel7763[[#This Row],[Totale breedte (m)]])</f>
        <v>35.200000000000003</v>
      </c>
      <c r="G36" s="26">
        <f>PRODUCT(Tabel7763[[#This Row],[Lengte (m)]],Tabel7763[[#This Row],[Kolom2]])</f>
        <v>30.4</v>
      </c>
      <c r="H36" s="23" t="s">
        <v>12</v>
      </c>
      <c r="I36" s="27"/>
      <c r="J36" s="28">
        <f>Tabel7763[[#This Row],[Kolom3]]*Tabel7763[[#This Row],['[EUR/m2']]]</f>
        <v>0</v>
      </c>
    </row>
    <row r="37" spans="1:10" x14ac:dyDescent="0.25">
      <c r="A37" s="26">
        <v>24</v>
      </c>
      <c r="B37" s="26" t="s">
        <v>14</v>
      </c>
      <c r="C37" s="26">
        <v>8.3000000000000007</v>
      </c>
      <c r="D37" s="26">
        <v>1.2</v>
      </c>
      <c r="E37" s="26">
        <v>1.05</v>
      </c>
      <c r="F37" s="26">
        <f>PRODUCT(Tabel7763[[#This Row],[Lengte (m)]],Tabel7763[[#This Row],[Totale breedte (m)]])</f>
        <v>9.9600000000000009</v>
      </c>
      <c r="G37" s="26">
        <f>PRODUCT(Tabel7763[[#This Row],[Lengte (m)]],Tabel7763[[#This Row],[Kolom2]])</f>
        <v>8.7150000000000016</v>
      </c>
      <c r="H37" s="23" t="s">
        <v>20</v>
      </c>
      <c r="I37" s="27"/>
      <c r="J37" s="28">
        <f>Tabel7763[[#This Row],[Kolom3]]*Tabel7763[[#This Row],['[EUR/m2']]]</f>
        <v>0</v>
      </c>
    </row>
    <row r="38" spans="1:10" x14ac:dyDescent="0.25">
      <c r="A38" s="26">
        <v>25</v>
      </c>
      <c r="B38" s="26" t="s">
        <v>24</v>
      </c>
      <c r="C38" s="26">
        <v>28.3</v>
      </c>
      <c r="D38" s="26">
        <v>4.7</v>
      </c>
      <c r="E38" s="26">
        <v>2.4</v>
      </c>
      <c r="F38" s="26">
        <f>PRODUCT(Tabel7763[[#This Row],[Lengte (m)]],Tabel7763[[#This Row],[Totale breedte (m)]])</f>
        <v>133.01000000000002</v>
      </c>
      <c r="G38" s="26">
        <f>PRODUCT(Tabel7763[[#This Row],[Lengte (m)]],Tabel7763[[#This Row],[Kolom2]])</f>
        <v>67.92</v>
      </c>
      <c r="H38" s="23" t="s">
        <v>15</v>
      </c>
      <c r="I38" s="27"/>
      <c r="J38" s="24">
        <f>Tabel7763[[#This Row],[Kolom3]]*Tabel7763[[#This Row],['[EUR/m2']]]</f>
        <v>0</v>
      </c>
    </row>
    <row r="39" spans="1:10" x14ac:dyDescent="0.25">
      <c r="A39" s="26">
        <v>26</v>
      </c>
      <c r="B39" s="26" t="s">
        <v>13</v>
      </c>
      <c r="C39" s="26">
        <v>7.18</v>
      </c>
      <c r="D39" s="26">
        <v>3.5</v>
      </c>
      <c r="E39" s="26">
        <v>3.2</v>
      </c>
      <c r="F39" s="26">
        <f>PRODUCT(Tabel7763[[#This Row],[Lengte (m)]],Tabel7763[[#This Row],[Totale breedte (m)]])</f>
        <v>25.13</v>
      </c>
      <c r="G39" s="26">
        <f>PRODUCT(Tabel7763[[#This Row],[Lengte (m)]],Tabel7763[[#This Row],[Kolom2]])</f>
        <v>22.975999999999999</v>
      </c>
      <c r="H39" s="23" t="s">
        <v>12</v>
      </c>
      <c r="I39" s="27"/>
      <c r="J39" s="24">
        <f>Tabel7763[[#This Row],[Kolom3]]*Tabel7763[[#This Row],['[EUR/m2']]]</f>
        <v>0</v>
      </c>
    </row>
    <row r="40" spans="1:10" x14ac:dyDescent="0.25">
      <c r="A40" s="26">
        <v>27</v>
      </c>
      <c r="B40" s="26" t="s">
        <v>24</v>
      </c>
      <c r="C40" s="26">
        <v>17</v>
      </c>
      <c r="D40" s="26">
        <v>2.4</v>
      </c>
      <c r="E40" s="26">
        <v>2.5</v>
      </c>
      <c r="F40" s="26">
        <f>PRODUCT(Tabel7763[[#This Row],[Lengte (m)]],Tabel7763[[#This Row],[Totale breedte (m)]])</f>
        <v>40.799999999999997</v>
      </c>
      <c r="G40" s="26">
        <f>PRODUCT(Tabel7763[[#This Row],[Lengte (m)]],Tabel7763[[#This Row],[Kolom2]])</f>
        <v>42.5</v>
      </c>
      <c r="H40" s="23" t="s">
        <v>12</v>
      </c>
      <c r="I40" s="27"/>
      <c r="J40" s="24">
        <f>Tabel7763[[#This Row],[Kolom3]]*Tabel7763[[#This Row],['[EUR/m2']]]</f>
        <v>0</v>
      </c>
    </row>
    <row r="41" spans="1:10" x14ac:dyDescent="0.25">
      <c r="A41" s="26">
        <v>28</v>
      </c>
      <c r="B41" s="26" t="s">
        <v>24</v>
      </c>
      <c r="C41" s="26">
        <v>12.7</v>
      </c>
      <c r="D41" s="26">
        <v>4.1500000000000004</v>
      </c>
      <c r="E41" s="26">
        <v>3.8</v>
      </c>
      <c r="F41" s="26">
        <f>PRODUCT(Tabel7763[[#This Row],[Lengte (m)]],Tabel7763[[#This Row],[Totale breedte (m)]])</f>
        <v>52.704999999999998</v>
      </c>
      <c r="G41" s="26">
        <f>PRODUCT(Tabel7763[[#This Row],[Lengte (m)]],Tabel7763[[#This Row],[Kolom2]])</f>
        <v>48.26</v>
      </c>
      <c r="H41" s="23" t="s">
        <v>12</v>
      </c>
      <c r="I41" s="27"/>
      <c r="J41" s="24">
        <f>Tabel7763[[#This Row],[Kolom3]]*Tabel7763[[#This Row],['[EUR/m2']]]</f>
        <v>0</v>
      </c>
    </row>
    <row r="42" spans="1:10" x14ac:dyDescent="0.25">
      <c r="A42" s="26">
        <v>29</v>
      </c>
      <c r="B42" s="26" t="s">
        <v>24</v>
      </c>
      <c r="C42" s="26">
        <v>10</v>
      </c>
      <c r="D42" s="26">
        <v>2.9</v>
      </c>
      <c r="E42" s="26">
        <v>2.6</v>
      </c>
      <c r="F42" s="26">
        <f>PRODUCT(Tabel7763[[#This Row],[Lengte (m)]],Tabel7763[[#This Row],[Totale breedte (m)]])</f>
        <v>29</v>
      </c>
      <c r="G42" s="26">
        <f>PRODUCT(Tabel7763[[#This Row],[Lengte (m)]],Tabel7763[[#This Row],[Kolom2]])</f>
        <v>26</v>
      </c>
      <c r="H42" s="23" t="s">
        <v>12</v>
      </c>
      <c r="I42" s="27"/>
      <c r="J42" s="24">
        <f>Tabel7763[[#This Row],[Kolom3]]*Tabel7763[[#This Row],['[EUR/m2']]]</f>
        <v>0</v>
      </c>
    </row>
    <row r="43" spans="1:10" s="3" customFormat="1" x14ac:dyDescent="0.25">
      <c r="A43" s="26">
        <v>30</v>
      </c>
      <c r="B43" s="26" t="s">
        <v>13</v>
      </c>
      <c r="C43" s="26">
        <v>12.9</v>
      </c>
      <c r="D43" s="26">
        <v>1.9</v>
      </c>
      <c r="E43" s="26">
        <v>1.5</v>
      </c>
      <c r="F43" s="26">
        <f>PRODUCT(Tabel7763[[#This Row],[Lengte (m)]],Tabel7763[[#This Row],[Totale breedte (m)]])</f>
        <v>24.509999999999998</v>
      </c>
      <c r="G43" s="26">
        <f>PRODUCT(Tabel7763[[#This Row],[Lengte (m)]],Tabel7763[[#This Row],[Kolom2]])</f>
        <v>19.350000000000001</v>
      </c>
      <c r="H43" s="23" t="s">
        <v>12</v>
      </c>
      <c r="I43" s="29"/>
      <c r="J43" s="24">
        <f>Tabel7763[[#This Row],[Kolom3]]*Tabel7763[[#This Row],['[EUR/m2']]]</f>
        <v>0</v>
      </c>
    </row>
    <row r="44" spans="1:10" s="3" customFormat="1" x14ac:dyDescent="0.25">
      <c r="A44" s="26">
        <v>31</v>
      </c>
      <c r="B44" s="26" t="s">
        <v>13</v>
      </c>
      <c r="C44" s="26">
        <v>13.1</v>
      </c>
      <c r="D44" s="26">
        <v>1.8</v>
      </c>
      <c r="E44" s="26">
        <v>1.5</v>
      </c>
      <c r="F44" s="26">
        <f>PRODUCT(Tabel7763[[#This Row],[Lengte (m)]],Tabel7763[[#This Row],[Totale breedte (m)]])</f>
        <v>23.58</v>
      </c>
      <c r="G44" s="26">
        <f>PRODUCT(Tabel7763[[#This Row],[Lengte (m)]],Tabel7763[[#This Row],[Kolom2]])</f>
        <v>19.649999999999999</v>
      </c>
      <c r="H44" s="23" t="s">
        <v>12</v>
      </c>
      <c r="I44" s="29"/>
      <c r="J44" s="24">
        <f>Tabel7763[[#This Row],[Kolom3]]*Tabel7763[[#This Row],['[EUR/m2']]]</f>
        <v>0</v>
      </c>
    </row>
    <row r="45" spans="1:10" s="3" customFormat="1" x14ac:dyDescent="0.25">
      <c r="A45" s="26">
        <v>32</v>
      </c>
      <c r="B45" s="26" t="s">
        <v>14</v>
      </c>
      <c r="C45" s="26">
        <v>13.25</v>
      </c>
      <c r="D45" s="26">
        <v>1.9</v>
      </c>
      <c r="E45" s="26">
        <v>1.5</v>
      </c>
      <c r="F45" s="26">
        <f>PRODUCT(Tabel7763[[#This Row],[Lengte (m)]],Tabel7763[[#This Row],[Totale breedte (m)]])</f>
        <v>25.174999999999997</v>
      </c>
      <c r="G45" s="26">
        <f>PRODUCT(Tabel7763[[#This Row],[Lengte (m)]],Tabel7763[[#This Row],[Kolom2]])</f>
        <v>19.875</v>
      </c>
      <c r="H45" s="23" t="s">
        <v>12</v>
      </c>
      <c r="I45" s="29"/>
      <c r="J45" s="24">
        <f>Tabel7763[[#This Row],[Kolom3]]*Tabel7763[[#This Row],['[EUR/m2']]]</f>
        <v>0</v>
      </c>
    </row>
    <row r="46" spans="1:10" s="3" customFormat="1" x14ac:dyDescent="0.25">
      <c r="A46" s="26">
        <v>33</v>
      </c>
      <c r="B46" s="26" t="s">
        <v>14</v>
      </c>
      <c r="C46" s="26">
        <v>11.7</v>
      </c>
      <c r="D46" s="26">
        <v>2.1</v>
      </c>
      <c r="E46" s="26">
        <v>2</v>
      </c>
      <c r="F46" s="26">
        <f>PRODUCT(Tabel7763[[#This Row],[Lengte (m)]],Tabel7763[[#This Row],[Totale breedte (m)]])</f>
        <v>24.57</v>
      </c>
      <c r="G46" s="26">
        <f>PRODUCT(Tabel7763[[#This Row],[Lengte (m)]],Tabel7763[[#This Row],[Kolom2]])</f>
        <v>23.4</v>
      </c>
      <c r="H46" s="23" t="s">
        <v>12</v>
      </c>
      <c r="I46" s="29"/>
      <c r="J46" s="24">
        <f>Tabel7763[[#This Row],[Kolom3]]*Tabel7763[[#This Row],['[EUR/m2']]]</f>
        <v>0</v>
      </c>
    </row>
    <row r="47" spans="1:10" x14ac:dyDescent="0.25">
      <c r="A47" s="26">
        <v>34</v>
      </c>
      <c r="B47" s="26" t="s">
        <v>14</v>
      </c>
      <c r="C47" s="26">
        <v>25.1</v>
      </c>
      <c r="D47" s="26">
        <v>2.2999999999999998</v>
      </c>
      <c r="E47" s="26">
        <v>1.95</v>
      </c>
      <c r="F47" s="26">
        <f>PRODUCT(Tabel7763[[#This Row],[Lengte (m)]],Tabel7763[[#This Row],[Totale breedte (m)]])</f>
        <v>57.73</v>
      </c>
      <c r="G47" s="26">
        <f>PRODUCT(Tabel7763[[#This Row],[Lengte (m)]],Tabel7763[[#This Row],[Kolom2]])</f>
        <v>48.945</v>
      </c>
      <c r="H47" s="23" t="s">
        <v>12</v>
      </c>
      <c r="I47" s="27"/>
      <c r="J47" s="24">
        <f>Tabel7763[[#This Row],[Kolom3]]*Tabel7763[[#This Row],['[EUR/m2']]]</f>
        <v>0</v>
      </c>
    </row>
    <row r="48" spans="1:10" x14ac:dyDescent="0.25">
      <c r="A48" s="26">
        <v>35</v>
      </c>
      <c r="B48" s="26" t="s">
        <v>14</v>
      </c>
      <c r="C48" s="26">
        <v>23.1</v>
      </c>
      <c r="D48" s="26">
        <v>2.2999999999999998</v>
      </c>
      <c r="E48" s="26">
        <v>1.95</v>
      </c>
      <c r="F48" s="26">
        <f>PRODUCT(Tabel7763[[#This Row],[Lengte (m)]],Tabel7763[[#This Row],[Totale breedte (m)]])</f>
        <v>53.13</v>
      </c>
      <c r="G48" s="26">
        <f>PRODUCT(Tabel7763[[#This Row],[Lengte (m)]],Tabel7763[[#This Row],[Kolom2]])</f>
        <v>45.045000000000002</v>
      </c>
      <c r="H48" s="23" t="s">
        <v>12</v>
      </c>
      <c r="I48" s="27"/>
      <c r="J48" s="24">
        <f>Tabel7763[[#This Row],[Kolom3]]*Tabel7763[[#This Row],['[EUR/m2']]]</f>
        <v>0</v>
      </c>
    </row>
    <row r="49" spans="1:10" x14ac:dyDescent="0.25">
      <c r="A49" s="26">
        <v>36</v>
      </c>
      <c r="B49" s="26" t="s">
        <v>24</v>
      </c>
      <c r="C49" s="26">
        <v>40.200000000000003</v>
      </c>
      <c r="D49" s="26">
        <v>2.2999999999999998</v>
      </c>
      <c r="E49" s="26">
        <v>2.2999999999999998</v>
      </c>
      <c r="F49" s="26">
        <f>PRODUCT(Tabel7763[[#This Row],[Lengte (m)]],Tabel7763[[#This Row],[Totale breedte (m)]])</f>
        <v>92.46</v>
      </c>
      <c r="G49" s="26">
        <f>PRODUCT(Tabel7763[[#This Row],[Lengte (m)]],Tabel7763[[#This Row],[Kolom2]])</f>
        <v>92.46</v>
      </c>
      <c r="H49" s="23" t="s">
        <v>12</v>
      </c>
      <c r="I49" s="27"/>
      <c r="J49" s="24">
        <f>Tabel7763[[#This Row],[Kolom3]]*Tabel7763[[#This Row],['[EUR/m2']]]</f>
        <v>0</v>
      </c>
    </row>
    <row r="50" spans="1:10" x14ac:dyDescent="0.25">
      <c r="A50" s="26">
        <v>37</v>
      </c>
      <c r="B50" s="26" t="s">
        <v>14</v>
      </c>
      <c r="C50" s="26">
        <v>10</v>
      </c>
      <c r="D50" s="26">
        <v>2.1</v>
      </c>
      <c r="E50" s="26">
        <v>1.85</v>
      </c>
      <c r="F50" s="26">
        <f>PRODUCT(Tabel7763[[#This Row],[Lengte (m)]],Tabel7763[[#This Row],[Totale breedte (m)]])</f>
        <v>21</v>
      </c>
      <c r="G50" s="26">
        <f>PRODUCT(Tabel7763[[#This Row],[Lengte (m)]],Tabel7763[[#This Row],[Kolom2]])</f>
        <v>18.5</v>
      </c>
      <c r="H50" s="23" t="s">
        <v>12</v>
      </c>
      <c r="I50" s="27"/>
      <c r="J50" s="28">
        <f>Tabel7763[[#This Row],[Kolom3]]*Tabel7763[[#This Row],['[EUR/m2']]]</f>
        <v>0</v>
      </c>
    </row>
    <row r="51" spans="1:10" x14ac:dyDescent="0.25">
      <c r="A51" s="26">
        <v>38</v>
      </c>
      <c r="B51" s="26" t="s">
        <v>24</v>
      </c>
      <c r="C51" s="26">
        <v>17.3</v>
      </c>
      <c r="D51" s="26">
        <v>3.3</v>
      </c>
      <c r="E51" s="26">
        <v>2.9</v>
      </c>
      <c r="F51" s="26">
        <f>PRODUCT(Tabel7763[[#This Row],[Lengte (m)]],Tabel7763[[#This Row],[Totale breedte (m)]])</f>
        <v>57.089999999999996</v>
      </c>
      <c r="G51" s="26">
        <f>PRODUCT(Tabel7763[[#This Row],[Lengte (m)]],Tabel7763[[#This Row],[Kolom2]])</f>
        <v>50.17</v>
      </c>
      <c r="H51" s="23" t="s">
        <v>12</v>
      </c>
      <c r="I51" s="27"/>
      <c r="J51" s="28">
        <f>Tabel7763[[#This Row],[Kolom3]]*Tabel7763[[#This Row],['[EUR/m2']]]</f>
        <v>0</v>
      </c>
    </row>
    <row r="52" spans="1:10" x14ac:dyDescent="0.25">
      <c r="A52" s="26">
        <v>39</v>
      </c>
      <c r="B52" s="26" t="s">
        <v>14</v>
      </c>
      <c r="C52" s="26">
        <v>15.3</v>
      </c>
      <c r="D52" s="26">
        <v>0.6</v>
      </c>
      <c r="E52" s="26"/>
      <c r="F52" s="26">
        <f>PRODUCT(Tabel7763[[#This Row],[Lengte (m)]],Tabel7763[[#This Row],[Totale breedte (m)]])</f>
        <v>9.18</v>
      </c>
      <c r="G52" s="26"/>
      <c r="H52" s="23" t="s">
        <v>21</v>
      </c>
      <c r="I52" s="27"/>
      <c r="J52" s="28">
        <f>Tabel7763[[#This Row],[Kolom3]]*Tabel7763[[#This Row],['[EUR/m2']]]</f>
        <v>0</v>
      </c>
    </row>
    <row r="53" spans="1:10" x14ac:dyDescent="0.25">
      <c r="A53" s="26">
        <v>40</v>
      </c>
      <c r="B53" s="26" t="s">
        <v>24</v>
      </c>
      <c r="C53" s="26">
        <v>13.7</v>
      </c>
      <c r="D53" s="26">
        <v>3.3</v>
      </c>
      <c r="E53" s="26">
        <v>2.95</v>
      </c>
      <c r="F53" s="26">
        <f>PRODUCT(Tabel7763[[#This Row],[Lengte (m)]],Tabel7763[[#This Row],[Totale breedte (m)]])</f>
        <v>45.209999999999994</v>
      </c>
      <c r="G53" s="26">
        <f>PRODUCT(Tabel7763[[#This Row],[Lengte (m)]],Tabel7763[[#This Row],[Kolom2]])</f>
        <v>40.414999999999999</v>
      </c>
      <c r="H53" s="23" t="s">
        <v>12</v>
      </c>
      <c r="I53" s="27"/>
      <c r="J53" s="28">
        <f>Tabel7763[[#This Row],[Kolom3]]*Tabel7763[[#This Row],['[EUR/m2']]]</f>
        <v>0</v>
      </c>
    </row>
    <row r="54" spans="1:10" x14ac:dyDescent="0.25">
      <c r="A54" s="26">
        <v>41</v>
      </c>
      <c r="B54" s="26" t="s">
        <v>24</v>
      </c>
      <c r="C54" s="26">
        <v>11.3</v>
      </c>
      <c r="D54" s="26">
        <v>3.4</v>
      </c>
      <c r="E54" s="26">
        <v>3.05</v>
      </c>
      <c r="F54" s="26">
        <f>PRODUCT(Tabel7763[[#This Row],[Lengte (m)]],Tabel7763[[#This Row],[Totale breedte (m)]])</f>
        <v>38.42</v>
      </c>
      <c r="G54" s="26">
        <f>PRODUCT(Tabel7763[[#This Row],[Lengte (m)]],Tabel7763[[#This Row],[Kolom2]])</f>
        <v>34.465000000000003</v>
      </c>
      <c r="H54" s="23" t="s">
        <v>12</v>
      </c>
      <c r="I54" s="27"/>
      <c r="J54" s="28">
        <f>Tabel7763[[#This Row],[Kolom3]]*Tabel7763[[#This Row],['[EUR/m2']]]</f>
        <v>0</v>
      </c>
    </row>
    <row r="55" spans="1:10" x14ac:dyDescent="0.25">
      <c r="A55" s="26">
        <v>42</v>
      </c>
      <c r="B55" s="26" t="s">
        <v>24</v>
      </c>
      <c r="C55" s="26">
        <v>15.9</v>
      </c>
      <c r="D55" s="26">
        <v>2.4</v>
      </c>
      <c r="E55" s="26">
        <v>2.2000000000000002</v>
      </c>
      <c r="F55" s="26">
        <f>PRODUCT(Tabel7763[[#This Row],[Lengte (m)]],Tabel7763[[#This Row],[Totale breedte (m)]])</f>
        <v>38.159999999999997</v>
      </c>
      <c r="G55" s="26">
        <f>PRODUCT(Tabel7763[[#This Row],[Lengte (m)]],Tabel7763[[#This Row],[Kolom2]])</f>
        <v>34.980000000000004</v>
      </c>
      <c r="H55" s="23" t="s">
        <v>12</v>
      </c>
      <c r="I55" s="27"/>
      <c r="J55" s="28">
        <f>Tabel7763[[#This Row],[Kolom3]]*Tabel7763[[#This Row],['[EUR/m2']]]</f>
        <v>0</v>
      </c>
    </row>
    <row r="56" spans="1:10" x14ac:dyDescent="0.25">
      <c r="A56" s="26">
        <v>43</v>
      </c>
      <c r="B56" s="26" t="s">
        <v>24</v>
      </c>
      <c r="C56" s="26">
        <v>22.5</v>
      </c>
      <c r="D56" s="26">
        <v>2.4</v>
      </c>
      <c r="E56" s="26">
        <v>2</v>
      </c>
      <c r="F56" s="26">
        <f>PRODUCT(Tabel7763[[#This Row],[Lengte (m)]],Tabel7763[[#This Row],[Totale breedte (m)]])</f>
        <v>54</v>
      </c>
      <c r="G56" s="26">
        <f>PRODUCT(Tabel7763[[#This Row],[Lengte (m)]],Tabel7763[[#This Row],[Kolom2]])</f>
        <v>45</v>
      </c>
      <c r="H56" s="23" t="s">
        <v>12</v>
      </c>
      <c r="I56" s="27"/>
      <c r="J56" s="28">
        <f>Tabel7763[[#This Row],[Kolom3]]*Tabel7763[[#This Row],['[EUR/m2']]]</f>
        <v>0</v>
      </c>
    </row>
    <row r="57" spans="1:10" x14ac:dyDescent="0.25">
      <c r="A57" s="26">
        <v>44</v>
      </c>
      <c r="B57" s="26" t="s">
        <v>24</v>
      </c>
      <c r="C57" s="26">
        <v>21.7</v>
      </c>
      <c r="D57" s="26">
        <v>2.4</v>
      </c>
      <c r="E57" s="26">
        <v>2</v>
      </c>
      <c r="F57" s="26">
        <f>PRODUCT(Tabel7763[[#This Row],[Lengte (m)]],Tabel7763[[#This Row],[Totale breedte (m)]])</f>
        <v>52.08</v>
      </c>
      <c r="G57" s="26">
        <f>PRODUCT(Tabel7763[[#This Row],[Lengte (m)]],Tabel7763[[#This Row],[Kolom2]])</f>
        <v>43.4</v>
      </c>
      <c r="H57" s="23" t="s">
        <v>12</v>
      </c>
      <c r="I57" s="27"/>
      <c r="J57" s="28">
        <f>Tabel7763[[#This Row],[Kolom3]]*Tabel7763[[#This Row],['[EUR/m2']]]</f>
        <v>0</v>
      </c>
    </row>
    <row r="58" spans="1:10" x14ac:dyDescent="0.25">
      <c r="A58" s="26">
        <v>45</v>
      </c>
      <c r="B58" s="30" t="s">
        <v>24</v>
      </c>
      <c r="C58" s="26">
        <v>21.7</v>
      </c>
      <c r="D58" s="26">
        <v>2.4</v>
      </c>
      <c r="E58" s="26">
        <v>2</v>
      </c>
      <c r="F58" s="26">
        <f>PRODUCT(Tabel7763[[#This Row],[Lengte (m)]],Tabel7763[[#This Row],[Totale breedte (m)]])</f>
        <v>52.08</v>
      </c>
      <c r="G58" s="26">
        <f>PRODUCT(Tabel7763[[#This Row],[Lengte (m)]],Tabel7763[[#This Row],[Kolom2]])</f>
        <v>43.4</v>
      </c>
      <c r="H58" s="23" t="s">
        <v>12</v>
      </c>
      <c r="I58" s="27"/>
      <c r="J58" s="28">
        <f>Tabel7763[[#This Row],[Kolom3]]*Tabel7763[[#This Row],['[EUR/m2']]]</f>
        <v>0</v>
      </c>
    </row>
    <row r="59" spans="1:10" x14ac:dyDescent="0.25">
      <c r="A59" s="26">
        <v>46</v>
      </c>
      <c r="B59" s="26" t="s">
        <v>22</v>
      </c>
      <c r="C59" s="26">
        <v>5.2</v>
      </c>
      <c r="D59" s="26">
        <v>3.35</v>
      </c>
      <c r="E59" s="26">
        <v>2.85</v>
      </c>
      <c r="F59" s="26">
        <f>PRODUCT(Tabel7763[[#This Row],[Lengte (m)]],Tabel7763[[#This Row],[Totale breedte (m)]])</f>
        <v>17.420000000000002</v>
      </c>
      <c r="G59" s="26">
        <f>PRODUCT(Tabel7763[[#This Row],[Lengte (m)]],Tabel7763[[#This Row],[Kolom2]])</f>
        <v>14.82</v>
      </c>
      <c r="H59" s="23" t="s">
        <v>20</v>
      </c>
      <c r="I59" s="27"/>
      <c r="J59" s="28">
        <f>Tabel7763[[#This Row],[Kolom3]]*Tabel7763[[#This Row],['[EUR/m2']]]</f>
        <v>0</v>
      </c>
    </row>
    <row r="60" spans="1:10" x14ac:dyDescent="0.25">
      <c r="A60" s="26">
        <v>47</v>
      </c>
      <c r="B60" s="26" t="s">
        <v>24</v>
      </c>
      <c r="C60" s="26">
        <v>10.5</v>
      </c>
      <c r="D60" s="26">
        <v>4.25</v>
      </c>
      <c r="E60" s="26">
        <v>2.9</v>
      </c>
      <c r="F60" s="26">
        <f>PRODUCT(Tabel7763[[#This Row],[Lengte (m)]],Tabel7763[[#This Row],[Totale breedte (m)]])</f>
        <v>44.625</v>
      </c>
      <c r="G60" s="26">
        <f>PRODUCT(Tabel7763[[#This Row],[Lengte (m)]],Tabel7763[[#This Row],[Kolom2]])</f>
        <v>30.45</v>
      </c>
      <c r="H60" s="23" t="s">
        <v>12</v>
      </c>
      <c r="I60" s="27"/>
      <c r="J60" s="28">
        <f>Tabel7763[[#This Row],[Kolom3]]*Tabel7763[[#This Row],['[EUR/m2']]]</f>
        <v>0</v>
      </c>
    </row>
    <row r="61" spans="1:10" x14ac:dyDescent="0.25">
      <c r="A61" s="26">
        <v>48</v>
      </c>
      <c r="B61" s="26" t="s">
        <v>14</v>
      </c>
      <c r="C61" s="26">
        <v>5.0999999999999996</v>
      </c>
      <c r="D61" s="26">
        <v>2</v>
      </c>
      <c r="E61" s="26">
        <v>1.6</v>
      </c>
      <c r="F61" s="26">
        <f>PRODUCT(Tabel7763[[#This Row],[Lengte (m)]],Tabel7763[[#This Row],[Totale breedte (m)]])</f>
        <v>10.199999999999999</v>
      </c>
      <c r="G61" s="26">
        <f>PRODUCT(Tabel7763[[#This Row],[Lengte (m)]],Tabel7763[[#This Row],[Kolom2]])</f>
        <v>8.16</v>
      </c>
      <c r="H61" s="23" t="s">
        <v>12</v>
      </c>
      <c r="I61" s="27"/>
      <c r="J61" s="28">
        <f>Tabel7763[[#This Row],[Kolom3]]*Tabel7763[[#This Row],['[EUR/m2']]]</f>
        <v>0</v>
      </c>
    </row>
    <row r="62" spans="1:10" x14ac:dyDescent="0.25">
      <c r="A62" s="26">
        <v>49</v>
      </c>
      <c r="B62" s="26" t="s">
        <v>14</v>
      </c>
      <c r="C62" s="26">
        <v>11.7</v>
      </c>
      <c r="D62" s="26">
        <v>2.1</v>
      </c>
      <c r="E62" s="26">
        <v>1.8</v>
      </c>
      <c r="F62" s="26">
        <f>PRODUCT(Tabel7763[[#This Row],[Lengte (m)]],Tabel7763[[#This Row],[Totale breedte (m)]])</f>
        <v>24.57</v>
      </c>
      <c r="G62" s="26">
        <f>PRODUCT(Tabel7763[[#This Row],[Lengte (m)]],Tabel7763[[#This Row],[Kolom2]])</f>
        <v>21.06</v>
      </c>
      <c r="H62" s="23" t="s">
        <v>12</v>
      </c>
      <c r="I62" s="27"/>
      <c r="J62" s="28">
        <f>Tabel7763[[#This Row],[Kolom3]]*Tabel7763[[#This Row],['[EUR/m2']]]</f>
        <v>0</v>
      </c>
    </row>
    <row r="63" spans="1:10" x14ac:dyDescent="0.25">
      <c r="A63" s="26">
        <v>50</v>
      </c>
      <c r="B63" s="26" t="s">
        <v>14</v>
      </c>
      <c r="C63" s="26">
        <v>12</v>
      </c>
      <c r="D63" s="26">
        <v>2.8</v>
      </c>
      <c r="E63" s="26">
        <v>2.6</v>
      </c>
      <c r="F63" s="26">
        <f>PRODUCT(Tabel7763[[#This Row],[Lengte (m)]],Tabel7763[[#This Row],[Totale breedte (m)]])</f>
        <v>33.599999999999994</v>
      </c>
      <c r="G63" s="26">
        <f>PRODUCT(Tabel7763[[#This Row],[Lengte (m)]],Tabel7763[[#This Row],[Kolom2]])</f>
        <v>31.200000000000003</v>
      </c>
      <c r="H63" s="23" t="s">
        <v>12</v>
      </c>
      <c r="I63" s="27"/>
      <c r="J63" s="28">
        <f>Tabel7763[[#This Row],[Kolom3]]*Tabel7763[[#This Row],['[EUR/m2']]]</f>
        <v>0</v>
      </c>
    </row>
    <row r="64" spans="1:10" x14ac:dyDescent="0.25">
      <c r="A64" s="26">
        <v>51</v>
      </c>
      <c r="B64" s="26" t="s">
        <v>14</v>
      </c>
      <c r="C64" s="26">
        <v>3.5</v>
      </c>
      <c r="D64" s="26">
        <v>4</v>
      </c>
      <c r="E64" s="26">
        <v>2.5</v>
      </c>
      <c r="F64" s="26">
        <f>PRODUCT(Tabel7763[[#This Row],[Lengte (m)]],Tabel7763[[#This Row],[Totale breedte (m)]])</f>
        <v>14</v>
      </c>
      <c r="G64" s="26">
        <f>PRODUCT(Tabel7763[[#This Row],[Lengte (m)]],Tabel7763[[#This Row],[Kolom2]])</f>
        <v>8.75</v>
      </c>
      <c r="H64" s="23" t="s">
        <v>12</v>
      </c>
      <c r="I64" s="27"/>
      <c r="J64" s="28">
        <f>Tabel7763[[#This Row],[Kolom3]]*Tabel7763[[#This Row],['[EUR/m2']]]</f>
        <v>0</v>
      </c>
    </row>
    <row r="65" spans="1:10" x14ac:dyDescent="0.25">
      <c r="A65" s="26">
        <v>52</v>
      </c>
      <c r="B65" s="26" t="s">
        <v>24</v>
      </c>
      <c r="C65" s="26">
        <v>11.2</v>
      </c>
      <c r="D65" s="26">
        <v>3</v>
      </c>
      <c r="E65" s="26">
        <v>2.95</v>
      </c>
      <c r="F65" s="26">
        <f>PRODUCT(Tabel7763[[#This Row],[Lengte (m)]],Tabel7763[[#This Row],[Totale breedte (m)]])</f>
        <v>33.599999999999994</v>
      </c>
      <c r="G65" s="26">
        <f>PRODUCT(Tabel7763[[#This Row],[Lengte (m)]],Tabel7763[[#This Row],[Kolom2]])</f>
        <v>33.04</v>
      </c>
      <c r="H65" s="23" t="s">
        <v>12</v>
      </c>
      <c r="I65" s="27"/>
      <c r="J65" s="28">
        <f>Tabel7763[[#This Row],[Kolom3]]*Tabel7763[[#This Row],['[EUR/m2']]]</f>
        <v>0</v>
      </c>
    </row>
    <row r="66" spans="1:10" x14ac:dyDescent="0.25">
      <c r="A66" s="26">
        <v>53</v>
      </c>
      <c r="B66" s="26" t="s">
        <v>14</v>
      </c>
      <c r="C66" s="26">
        <v>10.5</v>
      </c>
      <c r="D66" s="26">
        <v>2.52</v>
      </c>
      <c r="E66" s="26">
        <v>2.52</v>
      </c>
      <c r="F66" s="26">
        <f>PRODUCT(Tabel7763[[#This Row],[Lengte (m)]],Tabel7763[[#This Row],[Totale breedte (m)]])</f>
        <v>26.46</v>
      </c>
      <c r="G66" s="26">
        <f>PRODUCT(Tabel7763[[#This Row],[Lengte (m)]],Tabel7763[[#This Row],[Kolom2]])</f>
        <v>26.46</v>
      </c>
      <c r="H66" s="23" t="s">
        <v>12</v>
      </c>
      <c r="I66" s="27"/>
      <c r="J66" s="28">
        <f>Tabel7763[[#This Row],[Kolom3]]*Tabel7763[[#This Row],['[EUR/m2']]]</f>
        <v>0</v>
      </c>
    </row>
    <row r="67" spans="1:10" x14ac:dyDescent="0.25">
      <c r="A67" s="26">
        <v>54</v>
      </c>
      <c r="B67" s="26" t="s">
        <v>14</v>
      </c>
      <c r="C67" s="26">
        <v>11.1</v>
      </c>
      <c r="D67" s="26">
        <v>3</v>
      </c>
      <c r="E67" s="26">
        <v>2.7</v>
      </c>
      <c r="F67" s="26">
        <f>PRODUCT(Tabel7763[[#This Row],[Lengte (m)]],Tabel7763[[#This Row],[Totale breedte (m)]])</f>
        <v>33.299999999999997</v>
      </c>
      <c r="G67" s="26">
        <f>PRODUCT(Tabel7763[[#This Row],[Lengte (m)]],Tabel7763[[#This Row],[Kolom2]])</f>
        <v>29.970000000000002</v>
      </c>
      <c r="H67" s="23" t="s">
        <v>12</v>
      </c>
      <c r="I67" s="27"/>
      <c r="J67" s="28">
        <f>Tabel7763[[#This Row],[Kolom3]]*Tabel7763[[#This Row],['[EUR/m2']]]</f>
        <v>0</v>
      </c>
    </row>
    <row r="68" spans="1:10" x14ac:dyDescent="0.25">
      <c r="A68" s="26">
        <v>55</v>
      </c>
      <c r="B68" s="26" t="s">
        <v>24</v>
      </c>
      <c r="C68" s="26">
        <v>23.3</v>
      </c>
      <c r="D68" s="26">
        <v>3</v>
      </c>
      <c r="E68" s="26">
        <v>2.95</v>
      </c>
      <c r="F68" s="26">
        <f>PRODUCT(Tabel7763[[#This Row],[Lengte (m)]],Tabel7763[[#This Row],[Totale breedte (m)]])</f>
        <v>69.900000000000006</v>
      </c>
      <c r="G68" s="26">
        <f>PRODUCT(Tabel7763[[#This Row],[Lengte (m)]],Tabel7763[[#This Row],[Kolom2]])</f>
        <v>68.734999999999999</v>
      </c>
      <c r="H68" s="23" t="s">
        <v>12</v>
      </c>
      <c r="I68" s="27"/>
      <c r="J68" s="28">
        <f>Tabel7763[[#This Row],[Kolom3]]*Tabel7763[[#This Row],['[EUR/m2']]]</f>
        <v>0</v>
      </c>
    </row>
    <row r="69" spans="1:10" x14ac:dyDescent="0.25">
      <c r="A69" s="26">
        <v>56</v>
      </c>
      <c r="B69" s="26" t="s">
        <v>24</v>
      </c>
      <c r="C69" s="26">
        <v>23.5</v>
      </c>
      <c r="D69" s="26">
        <v>3</v>
      </c>
      <c r="E69" s="26">
        <v>2.95</v>
      </c>
      <c r="F69" s="26">
        <f>PRODUCT(Tabel7763[[#This Row],[Lengte (m)]],Tabel7763[[#This Row],[Totale breedte (m)]])</f>
        <v>70.5</v>
      </c>
      <c r="G69" s="26">
        <f>PRODUCT(Tabel7763[[#This Row],[Lengte (m)]],Tabel7763[[#This Row],[Kolom2]])</f>
        <v>69.325000000000003</v>
      </c>
      <c r="H69" s="23" t="s">
        <v>12</v>
      </c>
      <c r="I69" s="27"/>
      <c r="J69" s="28">
        <f>Tabel7763[[#This Row],[Kolom3]]*Tabel7763[[#This Row],['[EUR/m2']]]</f>
        <v>0</v>
      </c>
    </row>
    <row r="70" spans="1:10" x14ac:dyDescent="0.25">
      <c r="A70" s="26">
        <v>57</v>
      </c>
      <c r="B70" s="26" t="s">
        <v>14</v>
      </c>
      <c r="C70" s="26">
        <v>15.3</v>
      </c>
      <c r="D70" s="26">
        <v>0.6</v>
      </c>
      <c r="E70" s="26">
        <v>0.6</v>
      </c>
      <c r="F70" s="26">
        <f>PRODUCT(Tabel7763[[#This Row],[Lengte (m)]],Tabel7763[[#This Row],[Totale breedte (m)]])</f>
        <v>9.18</v>
      </c>
      <c r="G70" s="26">
        <f>PRODUCT(Tabel7763[[#This Row],[Lengte (m)]],Tabel7763[[#This Row],[Kolom2]])</f>
        <v>9.18</v>
      </c>
      <c r="H70" s="23" t="s">
        <v>20</v>
      </c>
      <c r="I70" s="27"/>
      <c r="J70" s="28">
        <f>Tabel7763[[#This Row],[Kolom3]]*Tabel7763[[#This Row],['[EUR/m2']]]</f>
        <v>0</v>
      </c>
    </row>
    <row r="71" spans="1:10" x14ac:dyDescent="0.25">
      <c r="A71" s="26">
        <v>58</v>
      </c>
      <c r="B71" s="26" t="s">
        <v>24</v>
      </c>
      <c r="C71" s="26">
        <v>8.59</v>
      </c>
      <c r="D71" s="26">
        <v>4.3</v>
      </c>
      <c r="E71" s="26">
        <v>4.3</v>
      </c>
      <c r="F71" s="26">
        <f>PRODUCT(Tabel7763[[#This Row],[Lengte (m)]],Tabel7763[[#This Row],[Totale breedte (m)]])</f>
        <v>36.936999999999998</v>
      </c>
      <c r="G71" s="26">
        <f>PRODUCT(Tabel7763[[#This Row],[Lengte (m)]],Tabel7763[[#This Row],[Kolom2]])</f>
        <v>36.936999999999998</v>
      </c>
      <c r="H71" s="23" t="s">
        <v>12</v>
      </c>
      <c r="I71" s="27"/>
      <c r="J71" s="28">
        <f>Tabel7763[[#This Row],[Kolom3]]*Tabel7763[[#This Row],['[EUR/m2']]]</f>
        <v>0</v>
      </c>
    </row>
    <row r="72" spans="1:10" x14ac:dyDescent="0.25">
      <c r="A72" s="26">
        <v>59</v>
      </c>
      <c r="B72" s="26" t="s">
        <v>14</v>
      </c>
      <c r="C72" s="26">
        <v>5.7</v>
      </c>
      <c r="D72" s="26">
        <v>2.1</v>
      </c>
      <c r="E72" s="26">
        <v>1.8</v>
      </c>
      <c r="F72" s="26">
        <f>PRODUCT(Tabel7763[[#This Row],[Lengte (m)]],Tabel7763[[#This Row],[Totale breedte (m)]])</f>
        <v>11.97</v>
      </c>
      <c r="G72" s="26">
        <f>PRODUCT(Tabel7763[[#This Row],[Lengte (m)]],Tabel7763[[#This Row],[Kolom2]])</f>
        <v>10.26</v>
      </c>
      <c r="H72" s="23" t="s">
        <v>12</v>
      </c>
      <c r="I72" s="27"/>
      <c r="J72" s="28">
        <f>Tabel7763[[#This Row],[Kolom3]]*Tabel7763[[#This Row],['[EUR/m2']]]</f>
        <v>0</v>
      </c>
    </row>
    <row r="73" spans="1:10" x14ac:dyDescent="0.25">
      <c r="A73" s="26">
        <v>60</v>
      </c>
      <c r="B73" s="26" t="s">
        <v>19</v>
      </c>
      <c r="C73" s="26">
        <v>21.7</v>
      </c>
      <c r="D73" s="26">
        <v>3</v>
      </c>
      <c r="E73" s="26">
        <v>2.95</v>
      </c>
      <c r="F73" s="26">
        <f>PRODUCT(Tabel7763[[#This Row],[Lengte (m)]],Tabel7763[[#This Row],[Totale breedte (m)]])</f>
        <v>65.099999999999994</v>
      </c>
      <c r="G73" s="26">
        <f>PRODUCT(Tabel7763[[#This Row],[Lengte (m)]],Tabel7763[[#This Row],[Kolom2]])</f>
        <v>64.015000000000001</v>
      </c>
      <c r="H73" s="23" t="s">
        <v>12</v>
      </c>
      <c r="I73" s="27"/>
      <c r="J73" s="28">
        <f>Tabel7763[[#This Row],[Kolom3]]*Tabel7763[[#This Row],['[EUR/m2']]]</f>
        <v>0</v>
      </c>
    </row>
    <row r="74" spans="1:10" x14ac:dyDescent="0.25">
      <c r="A74" s="26">
        <v>61</v>
      </c>
      <c r="B74" s="26" t="s">
        <v>19</v>
      </c>
      <c r="C74" s="26">
        <v>13.5</v>
      </c>
      <c r="D74" s="26">
        <v>5.8</v>
      </c>
      <c r="E74" s="26">
        <v>3.2</v>
      </c>
      <c r="F74" s="26">
        <f>PRODUCT(Tabel7763[[#This Row],[Lengte (m)]],Tabel7763[[#This Row],[Totale breedte (m)]])</f>
        <v>78.3</v>
      </c>
      <c r="G74" s="26">
        <f>PRODUCT(Tabel7763[[#This Row],[Lengte (m)]],Tabel7763[[#This Row],[Kolom2]])</f>
        <v>43.2</v>
      </c>
      <c r="H74" s="23" t="s">
        <v>12</v>
      </c>
      <c r="I74" s="27"/>
      <c r="J74" s="28">
        <f>Tabel7763[[#This Row],[Kolom3]]*Tabel7763[[#This Row],['[EUR/m2']]]</f>
        <v>0</v>
      </c>
    </row>
    <row r="75" spans="1:10" x14ac:dyDescent="0.25">
      <c r="A75" s="26">
        <v>62</v>
      </c>
      <c r="B75" s="26" t="s">
        <v>24</v>
      </c>
      <c r="C75" s="26">
        <v>24.2</v>
      </c>
      <c r="D75" s="26">
        <v>3.3</v>
      </c>
      <c r="E75" s="26">
        <v>2.7</v>
      </c>
      <c r="F75" s="26">
        <f>PRODUCT(Tabel7763[[#This Row],[Lengte (m)]],Tabel7763[[#This Row],[Totale breedte (m)]])</f>
        <v>79.86</v>
      </c>
      <c r="G75" s="26">
        <f>PRODUCT(Tabel7763[[#This Row],[Lengte (m)]],Tabel7763[[#This Row],[Kolom2]])</f>
        <v>65.34</v>
      </c>
      <c r="H75" s="23" t="s">
        <v>12</v>
      </c>
      <c r="I75" s="27"/>
      <c r="J75" s="28">
        <f>Tabel7763[[#This Row],[Kolom3]]*Tabel7763[[#This Row],['[EUR/m2']]]</f>
        <v>0</v>
      </c>
    </row>
    <row r="76" spans="1:10" x14ac:dyDescent="0.25">
      <c r="A76" s="26">
        <v>63</v>
      </c>
      <c r="B76" s="26" t="s">
        <v>19</v>
      </c>
      <c r="C76" s="26">
        <v>12.7</v>
      </c>
      <c r="D76" s="26">
        <v>3.3</v>
      </c>
      <c r="E76" s="26">
        <v>3</v>
      </c>
      <c r="F76" s="26">
        <f>PRODUCT(Tabel7763[[#This Row],[Lengte (m)]],Tabel7763[[#This Row],[Totale breedte (m)]])</f>
        <v>41.91</v>
      </c>
      <c r="G76" s="26">
        <f>PRODUCT(Tabel7763[[#This Row],[Lengte (m)]],Tabel7763[[#This Row],[Kolom2]])</f>
        <v>38.099999999999994</v>
      </c>
      <c r="H76" s="23" t="s">
        <v>12</v>
      </c>
      <c r="I76" s="27"/>
      <c r="J76" s="28">
        <f>Tabel7763[[#This Row],[Kolom3]]*Tabel7763[[#This Row],['[EUR/m2']]]</f>
        <v>0</v>
      </c>
    </row>
    <row r="77" spans="1:10" x14ac:dyDescent="0.25">
      <c r="A77" s="26">
        <v>64</v>
      </c>
      <c r="B77" s="26" t="s">
        <v>24</v>
      </c>
      <c r="C77" s="26">
        <v>12.1</v>
      </c>
      <c r="D77" s="26">
        <v>5.3</v>
      </c>
      <c r="E77" s="26">
        <v>3.5</v>
      </c>
      <c r="F77" s="26">
        <f>PRODUCT(Tabel7763[[#This Row],[Lengte (m)]],Tabel7763[[#This Row],[Totale breedte (m)]])</f>
        <v>64.13</v>
      </c>
      <c r="G77" s="26">
        <f>PRODUCT(Tabel7763[[#This Row],[Lengte (m)]],Tabel7763[[#This Row],[Kolom2]])</f>
        <v>42.35</v>
      </c>
      <c r="H77" s="23" t="s">
        <v>12</v>
      </c>
      <c r="I77" s="27"/>
      <c r="J77" s="28">
        <f>Tabel7763[[#This Row],[Kolom3]]*Tabel7763[[#This Row],['[EUR/m2']]]</f>
        <v>0</v>
      </c>
    </row>
    <row r="78" spans="1:10" x14ac:dyDescent="0.25">
      <c r="A78" s="26">
        <v>65</v>
      </c>
      <c r="B78" s="26" t="s">
        <v>24</v>
      </c>
      <c r="C78" s="26">
        <v>17.899999999999999</v>
      </c>
      <c r="D78" s="26">
        <v>4.4000000000000004</v>
      </c>
      <c r="E78" s="26">
        <v>4.08</v>
      </c>
      <c r="F78" s="26">
        <f>PRODUCT(Tabel7763[[#This Row],[Lengte (m)]],Tabel7763[[#This Row],[Totale breedte (m)]])</f>
        <v>78.760000000000005</v>
      </c>
      <c r="G78" s="26">
        <f>PRODUCT(Tabel7763[[#This Row],[Lengte (m)]],Tabel7763[[#This Row],[Kolom2]])</f>
        <v>73.031999999999996</v>
      </c>
      <c r="H78" s="23" t="s">
        <v>12</v>
      </c>
      <c r="I78" s="27"/>
      <c r="J78" s="28">
        <f>Tabel7763[[#This Row],[Kolom3]]*Tabel7763[[#This Row],['[EUR/m2']]]</f>
        <v>0</v>
      </c>
    </row>
    <row r="79" spans="1:10" x14ac:dyDescent="0.25">
      <c r="A79" s="26">
        <v>66</v>
      </c>
      <c r="B79" s="26" t="s">
        <v>13</v>
      </c>
      <c r="C79" s="26">
        <v>15.9</v>
      </c>
      <c r="D79" s="26">
        <v>2.4</v>
      </c>
      <c r="E79" s="26">
        <v>2.2000000000000002</v>
      </c>
      <c r="F79" s="26">
        <f>PRODUCT(Tabel7763[[#This Row],[Lengte (m)]],Tabel7763[[#This Row],[Totale breedte (m)]])</f>
        <v>38.159999999999997</v>
      </c>
      <c r="G79" s="26">
        <f>PRODUCT(Tabel7763[[#This Row],[Lengte (m)]],Tabel7763[[#This Row],[Kolom2]])</f>
        <v>34.980000000000004</v>
      </c>
      <c r="H79" s="23" t="s">
        <v>12</v>
      </c>
      <c r="I79" s="27"/>
      <c r="J79" s="28">
        <f>Tabel7763[[#This Row],[Kolom3]]*Tabel7763[[#This Row],['[EUR/m2']]]</f>
        <v>0</v>
      </c>
    </row>
    <row r="80" spans="1:10" x14ac:dyDescent="0.25">
      <c r="A80" s="26">
        <v>67</v>
      </c>
      <c r="B80" s="26" t="s">
        <v>19</v>
      </c>
      <c r="C80" s="26">
        <v>15.8</v>
      </c>
      <c r="D80" s="26">
        <v>4.8</v>
      </c>
      <c r="E80" s="26">
        <v>4.5999999999999996</v>
      </c>
      <c r="F80" s="26">
        <f>PRODUCT(Tabel7763[[#This Row],[Lengte (m)]],Tabel7763[[#This Row],[Totale breedte (m)]])</f>
        <v>75.84</v>
      </c>
      <c r="G80" s="26">
        <f>PRODUCT(Tabel7763[[#This Row],[Lengte (m)]],Tabel7763[[#This Row],[Kolom2]])</f>
        <v>72.679999999999993</v>
      </c>
      <c r="H80" s="23" t="s">
        <v>12</v>
      </c>
      <c r="I80" s="27"/>
      <c r="J80" s="28">
        <f>Tabel7763[[#This Row],[Kolom3]]*Tabel7763[[#This Row],['[EUR/m2']]]</f>
        <v>0</v>
      </c>
    </row>
    <row r="81" spans="1:10" x14ac:dyDescent="0.25">
      <c r="A81" s="26">
        <v>68</v>
      </c>
      <c r="B81" s="26" t="s">
        <v>24</v>
      </c>
      <c r="C81" s="26">
        <v>26.9</v>
      </c>
      <c r="D81" s="26">
        <v>3.4</v>
      </c>
      <c r="E81" s="26">
        <v>3.1</v>
      </c>
      <c r="F81" s="26">
        <f>PRODUCT(Tabel7763[[#This Row],[Lengte (m)]],Tabel7763[[#This Row],[Totale breedte (m)]])</f>
        <v>91.46</v>
      </c>
      <c r="G81" s="26">
        <f>PRODUCT(Tabel7763[[#This Row],[Lengte (m)]],Tabel7763[[#This Row],[Kolom2]])</f>
        <v>83.39</v>
      </c>
      <c r="H81" s="23" t="s">
        <v>12</v>
      </c>
      <c r="I81" s="27"/>
      <c r="J81" s="28">
        <f>Tabel7763[[#This Row],[Kolom3]]*Tabel7763[[#This Row],['[EUR/m2']]]</f>
        <v>0</v>
      </c>
    </row>
    <row r="82" spans="1:10" x14ac:dyDescent="0.25">
      <c r="A82" s="26">
        <v>69</v>
      </c>
      <c r="B82" s="26" t="s">
        <v>24</v>
      </c>
      <c r="C82" s="26">
        <v>21.5</v>
      </c>
      <c r="D82" s="26">
        <v>5.0999999999999996</v>
      </c>
      <c r="E82" s="26">
        <v>4.5999999999999996</v>
      </c>
      <c r="F82" s="26">
        <f>PRODUCT(Tabel7763[[#This Row],[Lengte (m)]],Tabel7763[[#This Row],[Totale breedte (m)]])</f>
        <v>109.64999999999999</v>
      </c>
      <c r="G82" s="26">
        <f>PRODUCT(Tabel7763[[#This Row],[Lengte (m)]],Tabel7763[[#This Row],[Kolom2]])</f>
        <v>98.899999999999991</v>
      </c>
      <c r="H82" s="23" t="s">
        <v>12</v>
      </c>
      <c r="I82" s="27"/>
      <c r="J82" s="28">
        <f>Tabel7763[[#This Row],[Kolom3]]*Tabel7763[[#This Row],['[EUR/m2']]]</f>
        <v>0</v>
      </c>
    </row>
    <row r="83" spans="1:10" x14ac:dyDescent="0.25">
      <c r="A83" s="26">
        <v>70</v>
      </c>
      <c r="B83" s="26" t="s">
        <v>14</v>
      </c>
      <c r="C83" s="26">
        <v>15.1</v>
      </c>
      <c r="D83" s="26">
        <v>2.1</v>
      </c>
      <c r="E83" s="26">
        <v>2</v>
      </c>
      <c r="F83" s="26">
        <f>PRODUCT(Tabel7763[[#This Row],[Lengte (m)]],Tabel7763[[#This Row],[Totale breedte (m)]])</f>
        <v>31.71</v>
      </c>
      <c r="G83" s="26">
        <f>PRODUCT(Tabel7763[[#This Row],[Lengte (m)]],Tabel7763[[#This Row],[Kolom2]])</f>
        <v>30.2</v>
      </c>
      <c r="H83" s="23" t="s">
        <v>12</v>
      </c>
      <c r="I83" s="27"/>
      <c r="J83" s="28">
        <f>Tabel7763[[#This Row],[Kolom3]]*Tabel7763[[#This Row],['[EUR/m2']]]</f>
        <v>0</v>
      </c>
    </row>
    <row r="84" spans="1:10" x14ac:dyDescent="0.25">
      <c r="A84" s="26">
        <v>71</v>
      </c>
      <c r="B84" s="26" t="s">
        <v>24</v>
      </c>
      <c r="C84" s="26">
        <v>4.8</v>
      </c>
      <c r="D84" s="26">
        <v>2.78</v>
      </c>
      <c r="E84" s="26">
        <v>2.78</v>
      </c>
      <c r="F84" s="26">
        <f>PRODUCT(Tabel7763[[#This Row],[Lengte (m)]],Tabel7763[[#This Row],[Totale breedte (m)]])</f>
        <v>13.343999999999999</v>
      </c>
      <c r="G84" s="26">
        <f>PRODUCT(Tabel7763[[#This Row],[Lengte (m)]],Tabel7763[[#This Row],[Kolom2]])</f>
        <v>13.343999999999999</v>
      </c>
      <c r="H84" s="23" t="s">
        <v>12</v>
      </c>
      <c r="I84" s="27"/>
      <c r="J84" s="28">
        <f>Tabel7763[[#This Row],[Kolom3]]*Tabel7763[[#This Row],['[EUR/m2']]]</f>
        <v>0</v>
      </c>
    </row>
    <row r="85" spans="1:10" x14ac:dyDescent="0.25">
      <c r="A85" s="26">
        <v>72</v>
      </c>
      <c r="B85" s="26" t="s">
        <v>14</v>
      </c>
      <c r="C85" s="26">
        <v>4.5999999999999996</v>
      </c>
      <c r="D85" s="26">
        <v>1.25</v>
      </c>
      <c r="E85" s="26">
        <v>1.1499999999999999</v>
      </c>
      <c r="F85" s="26">
        <f>PRODUCT(Tabel7763[[#This Row],[Lengte (m)]],Tabel7763[[#This Row],[Totale breedte (m)]])</f>
        <v>5.75</v>
      </c>
      <c r="G85" s="26">
        <f>PRODUCT(Tabel7763[[#This Row],[Lengte (m)]],Tabel7763[[#This Row],[Kolom2]])</f>
        <v>5.2899999999999991</v>
      </c>
      <c r="H85" s="23" t="s">
        <v>12</v>
      </c>
      <c r="I85" s="27"/>
      <c r="J85" s="28">
        <f>Tabel7763[[#This Row],[Kolom3]]*Tabel7763[[#This Row],['[EUR/m2']]]</f>
        <v>0</v>
      </c>
    </row>
    <row r="86" spans="1:10" x14ac:dyDescent="0.25">
      <c r="A86" s="26">
        <v>73</v>
      </c>
      <c r="B86" s="26" t="s">
        <v>13</v>
      </c>
      <c r="C86" s="26">
        <v>11</v>
      </c>
      <c r="D86" s="26">
        <v>2.1</v>
      </c>
      <c r="E86" s="26">
        <v>2.1</v>
      </c>
      <c r="F86" s="26">
        <f>PRODUCT(Tabel7763[[#This Row],[Lengte (m)]],Tabel7763[[#This Row],[Totale breedte (m)]])</f>
        <v>23.1</v>
      </c>
      <c r="G86" s="26">
        <f>PRODUCT(Tabel7763[[#This Row],[Lengte (m)]],Tabel7763[[#This Row],[Kolom2]])</f>
        <v>23.1</v>
      </c>
      <c r="H86" s="23" t="s">
        <v>12</v>
      </c>
      <c r="I86" s="27"/>
      <c r="J86" s="28">
        <f>Tabel7763[[#This Row],[Kolom3]]*Tabel7763[[#This Row],['[EUR/m2']]]</f>
        <v>0</v>
      </c>
    </row>
    <row r="87" spans="1:10" x14ac:dyDescent="0.25">
      <c r="A87" s="26">
        <v>74</v>
      </c>
      <c r="B87" s="26" t="s">
        <v>24</v>
      </c>
      <c r="C87" s="26">
        <v>8.4</v>
      </c>
      <c r="D87" s="26">
        <v>1.8</v>
      </c>
      <c r="E87" s="26">
        <v>1.8</v>
      </c>
      <c r="F87" s="26">
        <f>PRODUCT(Tabel7763[[#This Row],[Lengte (m)]],Tabel7763[[#This Row],[Totale breedte (m)]])</f>
        <v>15.120000000000001</v>
      </c>
      <c r="G87" s="26">
        <f>PRODUCT(Tabel7763[[#This Row],[Lengte (m)]],Tabel7763[[#This Row],[Kolom2]])</f>
        <v>15.120000000000001</v>
      </c>
      <c r="H87" s="23" t="s">
        <v>12</v>
      </c>
      <c r="I87" s="27"/>
      <c r="J87" s="28">
        <f>Tabel7763[[#This Row],[Kolom3]]*Tabel7763[[#This Row],['[EUR/m2']]]</f>
        <v>0</v>
      </c>
    </row>
    <row r="88" spans="1:10" x14ac:dyDescent="0.25">
      <c r="A88" s="26">
        <v>75</v>
      </c>
      <c r="B88" s="26" t="s">
        <v>24</v>
      </c>
      <c r="C88" s="26">
        <v>8.9</v>
      </c>
      <c r="D88" s="26">
        <v>3</v>
      </c>
      <c r="E88" s="26">
        <v>2.7</v>
      </c>
      <c r="F88" s="26">
        <f>PRODUCT(Tabel7763[[#This Row],[Lengte (m)]],Tabel7763[[#This Row],[Totale breedte (m)]])</f>
        <v>26.700000000000003</v>
      </c>
      <c r="G88" s="26">
        <f>PRODUCT(Tabel7763[[#This Row],[Lengte (m)]],Tabel7763[[#This Row],[Kolom2]])</f>
        <v>24.03</v>
      </c>
      <c r="H88" s="23" t="s">
        <v>12</v>
      </c>
      <c r="I88" s="27"/>
      <c r="J88" s="28">
        <f>Tabel7763[[#This Row],[Kolom3]]*Tabel7763[[#This Row],['[EUR/m2']]]</f>
        <v>0</v>
      </c>
    </row>
    <row r="89" spans="1:10" x14ac:dyDescent="0.25">
      <c r="A89" s="26">
        <v>76</v>
      </c>
      <c r="B89" s="26" t="s">
        <v>13</v>
      </c>
      <c r="C89" s="26">
        <v>18.100000000000001</v>
      </c>
      <c r="D89" s="26">
        <v>2.2999999999999998</v>
      </c>
      <c r="E89" s="26">
        <v>1.7</v>
      </c>
      <c r="F89" s="26">
        <f>PRODUCT(Tabel7763[[#This Row],[Lengte (m)]],Tabel7763[[#This Row],[Totale breedte (m)]])</f>
        <v>41.63</v>
      </c>
      <c r="G89" s="26">
        <f>PRODUCT(Tabel7763[[#This Row],[Lengte (m)]],Tabel7763[[#This Row],[Kolom2]])</f>
        <v>30.770000000000003</v>
      </c>
      <c r="H89" s="23" t="s">
        <v>12</v>
      </c>
      <c r="I89" s="27"/>
      <c r="J89" s="28">
        <f>Tabel7763[[#This Row],[Kolom3]]*Tabel7763[[#This Row],['[EUR/m2']]]</f>
        <v>0</v>
      </c>
    </row>
    <row r="90" spans="1:10" x14ac:dyDescent="0.25">
      <c r="A90" s="26">
        <v>77</v>
      </c>
      <c r="B90" s="26" t="s">
        <v>14</v>
      </c>
      <c r="C90" s="26">
        <v>17</v>
      </c>
      <c r="D90" s="26">
        <v>1.05</v>
      </c>
      <c r="E90" s="26">
        <v>0.6</v>
      </c>
      <c r="F90" s="26">
        <f>PRODUCT(Tabel7763[[#This Row],[Lengte (m)]],Tabel7763[[#This Row],[Totale breedte (m)]])</f>
        <v>17.850000000000001</v>
      </c>
      <c r="G90" s="26">
        <f>PRODUCT(Tabel7763[[#This Row],[Lengte (m)]],Tabel7763[[#This Row],[Kolom2]])</f>
        <v>10.199999999999999</v>
      </c>
      <c r="H90" s="23" t="s">
        <v>12</v>
      </c>
      <c r="I90" s="27"/>
      <c r="J90" s="28">
        <f>Tabel7763[[#This Row],[Kolom3]]*Tabel7763[[#This Row],['[EUR/m2']]]</f>
        <v>0</v>
      </c>
    </row>
    <row r="91" spans="1:10" x14ac:dyDescent="0.25">
      <c r="A91" s="26">
        <v>78</v>
      </c>
      <c r="B91" s="26" t="s">
        <v>14</v>
      </c>
      <c r="C91" s="26">
        <v>13.8</v>
      </c>
      <c r="D91" s="26">
        <v>2.2999999999999998</v>
      </c>
      <c r="E91" s="26">
        <v>2</v>
      </c>
      <c r="F91" s="26">
        <f>PRODUCT(Tabel7763[[#This Row],[Lengte (m)]],Tabel7763[[#This Row],[Totale breedte (m)]])</f>
        <v>31.74</v>
      </c>
      <c r="G91" s="26">
        <f>PRODUCT(Tabel7763[[#This Row],[Lengte (m)]],Tabel7763[[#This Row],[Kolom2]])</f>
        <v>27.6</v>
      </c>
      <c r="H91" s="23" t="s">
        <v>12</v>
      </c>
      <c r="I91" s="27"/>
      <c r="J91" s="28">
        <f>Tabel7763[[#This Row],[Kolom3]]*Tabel7763[[#This Row],['[EUR/m2']]]</f>
        <v>0</v>
      </c>
    </row>
    <row r="92" spans="1:10" x14ac:dyDescent="0.25">
      <c r="A92" s="26">
        <v>79</v>
      </c>
      <c r="B92" s="26" t="s">
        <v>14</v>
      </c>
      <c r="C92" s="26">
        <v>15</v>
      </c>
      <c r="D92" s="26">
        <v>2.2999999999999998</v>
      </c>
      <c r="E92" s="26">
        <v>2.2999999999999998</v>
      </c>
      <c r="F92" s="26">
        <f>PRODUCT(Tabel7763[[#This Row],[Lengte (m)]],Tabel7763[[#This Row],[Totale breedte (m)]])</f>
        <v>34.5</v>
      </c>
      <c r="G92" s="26">
        <f>PRODUCT(Tabel7763[[#This Row],[Lengte (m)]],Tabel7763[[#This Row],[Kolom2]])</f>
        <v>34.5</v>
      </c>
      <c r="H92" s="23" t="s">
        <v>12</v>
      </c>
      <c r="I92" s="27"/>
      <c r="J92" s="28">
        <f>Tabel7763[[#This Row],[Kolom3]]*Tabel7763[[#This Row],['[EUR/m2']]]</f>
        <v>0</v>
      </c>
    </row>
    <row r="93" spans="1:10" x14ac:dyDescent="0.25">
      <c r="A93" s="26">
        <v>80</v>
      </c>
      <c r="B93" s="26" t="s">
        <v>14</v>
      </c>
      <c r="C93" s="26">
        <v>14</v>
      </c>
      <c r="D93" s="26">
        <v>2.2999999999999998</v>
      </c>
      <c r="E93" s="26">
        <v>2</v>
      </c>
      <c r="F93" s="26">
        <f>PRODUCT(Tabel7763[[#This Row],[Lengte (m)]],Tabel7763[[#This Row],[Totale breedte (m)]])</f>
        <v>32.199999999999996</v>
      </c>
      <c r="G93" s="26">
        <f>PRODUCT(Tabel7763[[#This Row],[Lengte (m)]],Tabel7763[[#This Row],[Kolom2]])</f>
        <v>28</v>
      </c>
      <c r="H93" s="23" t="s">
        <v>12</v>
      </c>
      <c r="I93" s="27"/>
      <c r="J93" s="28">
        <f>Tabel7763[[#This Row],[Kolom3]]*Tabel7763[[#This Row],['[EUR/m2']]]</f>
        <v>0</v>
      </c>
    </row>
    <row r="94" spans="1:10" x14ac:dyDescent="0.25">
      <c r="A94" s="26">
        <v>81</v>
      </c>
      <c r="B94" s="26" t="s">
        <v>23</v>
      </c>
      <c r="C94" s="26">
        <v>9.9</v>
      </c>
      <c r="D94" s="26">
        <v>4.9000000000000004</v>
      </c>
      <c r="E94" s="26">
        <v>4.5</v>
      </c>
      <c r="F94" s="26">
        <f>PRODUCT(Tabel7763[[#This Row],[Lengte (m)]],Tabel7763[[#This Row],[Totale breedte (m)]])</f>
        <v>48.510000000000005</v>
      </c>
      <c r="G94" s="26">
        <f>PRODUCT(Tabel7763[[#This Row],[Lengte (m)]],Tabel7763[[#This Row],[Kolom2]])</f>
        <v>44.550000000000004</v>
      </c>
      <c r="H94" s="23" t="s">
        <v>12</v>
      </c>
      <c r="I94" s="27"/>
      <c r="J94" s="28">
        <f>Tabel7763[[#This Row],[Kolom3]]*Tabel7763[[#This Row],['[EUR/m2']]]</f>
        <v>0</v>
      </c>
    </row>
    <row r="95" spans="1:10" x14ac:dyDescent="0.25">
      <c r="G95"/>
      <c r="H95" s="4"/>
      <c r="I95" s="1" t="s">
        <v>41</v>
      </c>
      <c r="J95" s="25">
        <f>SUM(Tabel7763[EUR']])</f>
        <v>0</v>
      </c>
    </row>
    <row r="96" spans="1:10" ht="23.25" x14ac:dyDescent="0.25">
      <c r="A96" s="52" t="s">
        <v>61</v>
      </c>
      <c r="B96" s="52"/>
      <c r="C96" s="52"/>
      <c r="D96" s="52"/>
      <c r="E96" s="52"/>
      <c r="F96" s="52"/>
      <c r="G96" s="52"/>
      <c r="H96" s="52"/>
      <c r="I96" s="52"/>
      <c r="J96" s="52"/>
    </row>
    <row r="97" spans="1:10" x14ac:dyDescent="0.25">
      <c r="A97" s="14" t="s">
        <v>4</v>
      </c>
      <c r="B97" s="15" t="s">
        <v>31</v>
      </c>
      <c r="C97" s="15"/>
      <c r="D97" s="15" t="s">
        <v>42</v>
      </c>
      <c r="E97" s="15"/>
      <c r="F97" s="15"/>
      <c r="G97" s="15"/>
      <c r="H97" s="15"/>
      <c r="I97" s="16" t="s">
        <v>33</v>
      </c>
      <c r="J97" s="17" t="s">
        <v>34</v>
      </c>
    </row>
    <row r="98" spans="1:10" x14ac:dyDescent="0.25">
      <c r="A98" s="31">
        <v>1</v>
      </c>
      <c r="B98" s="32" t="s">
        <v>43</v>
      </c>
      <c r="C98" s="32"/>
      <c r="D98" s="32">
        <v>300</v>
      </c>
      <c r="E98" s="8" t="s">
        <v>44</v>
      </c>
      <c r="F98" s="8"/>
      <c r="G98" s="8"/>
      <c r="H98" s="8"/>
      <c r="I98" s="33"/>
      <c r="J98" s="34">
        <f>D98*I98</f>
        <v>0</v>
      </c>
    </row>
    <row r="99" spans="1:10" x14ac:dyDescent="0.25">
      <c r="A99" s="35">
        <v>2</v>
      </c>
      <c r="B99" s="36" t="s">
        <v>45</v>
      </c>
      <c r="C99" s="36"/>
      <c r="D99" s="36">
        <v>1000</v>
      </c>
      <c r="E99" s="8" t="s">
        <v>44</v>
      </c>
      <c r="F99" s="8"/>
      <c r="G99" s="8"/>
      <c r="H99" s="8"/>
      <c r="I99" s="37"/>
      <c r="J99" s="38">
        <f t="shared" ref="J99:J105" si="0">D99*I99</f>
        <v>0</v>
      </c>
    </row>
    <row r="100" spans="1:10" x14ac:dyDescent="0.25">
      <c r="A100" s="31">
        <v>3</v>
      </c>
      <c r="B100" s="32" t="s">
        <v>46</v>
      </c>
      <c r="C100" s="32"/>
      <c r="D100" s="32">
        <v>100</v>
      </c>
      <c r="E100" s="8" t="s">
        <v>44</v>
      </c>
      <c r="F100" s="8"/>
      <c r="G100" s="8"/>
      <c r="H100" s="8"/>
      <c r="I100" s="33"/>
      <c r="J100" s="34">
        <f t="shared" si="0"/>
        <v>0</v>
      </c>
    </row>
    <row r="101" spans="1:10" x14ac:dyDescent="0.25">
      <c r="A101" s="35">
        <v>4</v>
      </c>
      <c r="B101" s="36" t="s">
        <v>47</v>
      </c>
      <c r="C101" s="36"/>
      <c r="D101" s="36">
        <v>200</v>
      </c>
      <c r="E101" s="8" t="s">
        <v>44</v>
      </c>
      <c r="F101" s="8"/>
      <c r="G101" s="8"/>
      <c r="H101" s="8"/>
      <c r="I101" s="37"/>
      <c r="J101" s="38">
        <f t="shared" si="0"/>
        <v>0</v>
      </c>
    </row>
    <row r="102" spans="1:10" x14ac:dyDescent="0.25">
      <c r="A102" s="31">
        <v>5</v>
      </c>
      <c r="B102" s="32" t="s">
        <v>48</v>
      </c>
      <c r="C102" s="32"/>
      <c r="D102" s="32">
        <v>200</v>
      </c>
      <c r="E102" s="8" t="s">
        <v>44</v>
      </c>
      <c r="F102" s="8"/>
      <c r="G102" s="8"/>
      <c r="H102" s="8"/>
      <c r="I102" s="33"/>
      <c r="J102" s="34">
        <f t="shared" si="0"/>
        <v>0</v>
      </c>
    </row>
    <row r="103" spans="1:10" x14ac:dyDescent="0.25">
      <c r="A103" s="35">
        <v>6</v>
      </c>
      <c r="B103" s="36" t="s">
        <v>49</v>
      </c>
      <c r="C103" s="36"/>
      <c r="D103" s="36">
        <v>650</v>
      </c>
      <c r="E103" s="8" t="s">
        <v>44</v>
      </c>
      <c r="F103" s="8"/>
      <c r="G103" s="8"/>
      <c r="H103" s="8"/>
      <c r="I103" s="37"/>
      <c r="J103" s="38">
        <f t="shared" si="0"/>
        <v>0</v>
      </c>
    </row>
    <row r="104" spans="1:10" x14ac:dyDescent="0.25">
      <c r="A104" s="31">
        <v>7</v>
      </c>
      <c r="B104" s="32" t="s">
        <v>50</v>
      </c>
      <c r="C104" s="32"/>
      <c r="D104" s="32">
        <v>50</v>
      </c>
      <c r="E104" s="8" t="s">
        <v>44</v>
      </c>
      <c r="F104" s="8"/>
      <c r="G104" s="8"/>
      <c r="H104" s="8"/>
      <c r="I104" s="33"/>
      <c r="J104" s="34">
        <f t="shared" si="0"/>
        <v>0</v>
      </c>
    </row>
    <row r="105" spans="1:10" x14ac:dyDescent="0.25">
      <c r="A105" s="35">
        <v>8</v>
      </c>
      <c r="B105" s="36" t="s">
        <v>51</v>
      </c>
      <c r="C105" s="36"/>
      <c r="D105" s="36">
        <v>100</v>
      </c>
      <c r="E105" s="8" t="s">
        <v>44</v>
      </c>
      <c r="F105" s="8"/>
      <c r="G105" s="8"/>
      <c r="H105" s="8"/>
      <c r="I105" s="37"/>
      <c r="J105" s="38">
        <f t="shared" si="0"/>
        <v>0</v>
      </c>
    </row>
    <row r="106" spans="1:10" ht="15.75" thickBot="1" x14ac:dyDescent="0.3">
      <c r="A106" s="31">
        <v>9</v>
      </c>
      <c r="B106" s="32" t="s">
        <v>52</v>
      </c>
      <c r="C106" s="32"/>
      <c r="D106" s="32">
        <v>3500</v>
      </c>
      <c r="E106" s="8" t="s">
        <v>53</v>
      </c>
      <c r="F106" s="8"/>
      <c r="G106" s="8"/>
      <c r="H106" s="8"/>
      <c r="I106" s="33"/>
      <c r="J106" s="34">
        <f>D106*I106</f>
        <v>0</v>
      </c>
    </row>
    <row r="107" spans="1:10" ht="15.75" thickTop="1" x14ac:dyDescent="0.25">
      <c r="A107" s="6"/>
      <c r="B107" s="5"/>
      <c r="C107" s="5"/>
      <c r="D107" s="5"/>
      <c r="E107" s="5"/>
      <c r="F107" s="5"/>
      <c r="G107" s="5"/>
      <c r="H107" s="39"/>
      <c r="I107" s="5" t="s">
        <v>54</v>
      </c>
      <c r="J107" s="22">
        <f>SUM(J98:J106)</f>
        <v>0</v>
      </c>
    </row>
    <row r="108" spans="1:10" ht="23.25" x14ac:dyDescent="0.25">
      <c r="A108" s="53" t="s">
        <v>55</v>
      </c>
      <c r="B108" s="53"/>
      <c r="C108" s="53"/>
      <c r="D108" s="53"/>
      <c r="E108" s="53"/>
      <c r="F108" s="53"/>
      <c r="G108" s="53"/>
      <c r="H108" s="53"/>
      <c r="I108" s="53"/>
      <c r="J108" s="53"/>
    </row>
    <row r="109" spans="1:10" x14ac:dyDescent="0.25">
      <c r="A109" s="7" t="s">
        <v>4</v>
      </c>
      <c r="B109" s="8" t="s">
        <v>31</v>
      </c>
      <c r="C109" s="8"/>
      <c r="D109" s="8" t="s">
        <v>42</v>
      </c>
      <c r="E109" s="8"/>
      <c r="F109" s="8"/>
      <c r="G109" s="8"/>
      <c r="H109" s="8"/>
      <c r="I109" s="40" t="s">
        <v>33</v>
      </c>
      <c r="J109" s="41" t="s">
        <v>34</v>
      </c>
    </row>
    <row r="110" spans="1:10" x14ac:dyDescent="0.25">
      <c r="A110" s="31">
        <v>1</v>
      </c>
      <c r="B110" s="32" t="s">
        <v>56</v>
      </c>
      <c r="C110" s="32"/>
      <c r="D110" s="32">
        <v>100</v>
      </c>
      <c r="E110" s="8" t="s">
        <v>57</v>
      </c>
      <c r="F110" s="8"/>
      <c r="G110" s="8"/>
      <c r="H110" s="8"/>
      <c r="I110" s="33"/>
      <c r="J110" s="34">
        <f>D110*I110</f>
        <v>0</v>
      </c>
    </row>
    <row r="111" spans="1:10" ht="15.75" thickBot="1" x14ac:dyDescent="0.3">
      <c r="A111" s="35">
        <v>2</v>
      </c>
      <c r="B111" s="36" t="s">
        <v>58</v>
      </c>
      <c r="C111" s="36"/>
      <c r="D111" s="36">
        <v>20</v>
      </c>
      <c r="E111" s="8" t="s">
        <v>57</v>
      </c>
      <c r="F111" s="8"/>
      <c r="G111" s="8"/>
      <c r="H111" s="8"/>
      <c r="I111" s="37"/>
      <c r="J111" s="38">
        <f t="shared" ref="J111" si="1">D111*I111</f>
        <v>0</v>
      </c>
    </row>
    <row r="112" spans="1:10" ht="15.75" thickTop="1" x14ac:dyDescent="0.25">
      <c r="A112" s="6"/>
      <c r="B112" s="5"/>
      <c r="C112" s="5"/>
      <c r="D112" s="5"/>
      <c r="E112" s="5"/>
      <c r="F112" s="5"/>
      <c r="G112" s="5"/>
      <c r="H112" s="39"/>
      <c r="I112" s="5" t="s">
        <v>59</v>
      </c>
      <c r="J112" s="42">
        <f>SUM(J110:J111)</f>
        <v>0</v>
      </c>
    </row>
    <row r="113" spans="1:18" x14ac:dyDescent="0.25">
      <c r="A113" s="43"/>
      <c r="B113" s="43"/>
      <c r="C113" s="43"/>
      <c r="D113" s="43"/>
      <c r="E113" s="43"/>
      <c r="F113" s="43"/>
      <c r="G113" s="59" t="s">
        <v>60</v>
      </c>
      <c r="H113" s="59"/>
      <c r="I113" s="60"/>
      <c r="J113" s="61">
        <f>J10+Tabel7763[[#Totals],[EUR']]]+J107+J112</f>
        <v>0</v>
      </c>
    </row>
    <row r="114" spans="1:18" x14ac:dyDescent="0.25">
      <c r="A114" s="26"/>
      <c r="B114" s="26"/>
      <c r="C114" s="26"/>
      <c r="D114" s="26"/>
      <c r="E114" s="26"/>
      <c r="F114" s="26"/>
      <c r="G114" s="58" t="s">
        <v>63</v>
      </c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</row>
    <row r="115" spans="1:18" x14ac:dyDescent="0.25">
      <c r="A115" s="26"/>
      <c r="B115" s="26"/>
      <c r="C115" s="26"/>
      <c r="D115" s="26"/>
      <c r="E115" s="26"/>
      <c r="F115" s="26"/>
      <c r="G115" s="58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</row>
    <row r="116" spans="1:18" x14ac:dyDescent="0.25">
      <c r="A116" s="26"/>
      <c r="B116" s="26"/>
      <c r="C116" s="26"/>
      <c r="D116" s="26"/>
      <c r="E116" s="26"/>
      <c r="F116" s="26"/>
      <c r="G116" s="58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</row>
    <row r="117" spans="1:18" x14ac:dyDescent="0.25">
      <c r="A117" s="26"/>
      <c r="B117" s="26"/>
      <c r="C117" s="26"/>
      <c r="D117" s="26"/>
      <c r="E117" s="26"/>
      <c r="F117" s="26"/>
      <c r="G117" s="58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8" x14ac:dyDescent="0.25">
      <c r="A118" s="26"/>
      <c r="B118" s="26"/>
      <c r="C118" s="26"/>
      <c r="D118" s="26"/>
      <c r="E118" s="26"/>
      <c r="F118" s="26"/>
      <c r="G118" s="58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</row>
    <row r="119" spans="1:18" x14ac:dyDescent="0.25">
      <c r="A119" s="26"/>
      <c r="B119" s="26"/>
      <c r="C119" s="26"/>
      <c r="D119" s="26"/>
      <c r="E119" s="26"/>
      <c r="F119" s="26"/>
      <c r="G119" s="58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</row>
    <row r="120" spans="1:18" x14ac:dyDescent="0.25">
      <c r="A120" s="26"/>
      <c r="B120" s="26"/>
      <c r="C120" s="26"/>
      <c r="D120" s="26"/>
      <c r="E120" s="26"/>
      <c r="F120" s="26"/>
      <c r="G120" s="58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</row>
    <row r="121" spans="1:18" x14ac:dyDescent="0.25">
      <c r="A121" s="26"/>
      <c r="B121" s="26"/>
      <c r="C121" s="26"/>
      <c r="D121" s="26"/>
      <c r="E121" s="26"/>
      <c r="F121" s="26"/>
      <c r="G121" s="58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8" x14ac:dyDescent="0.25">
      <c r="A122" s="26"/>
      <c r="B122" s="26"/>
      <c r="C122" s="26"/>
      <c r="D122" s="26"/>
      <c r="E122" s="26"/>
      <c r="F122" s="26"/>
      <c r="G122" s="58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  <row r="123" spans="1:18" x14ac:dyDescent="0.25">
      <c r="A123" s="26"/>
      <c r="B123" s="26"/>
      <c r="C123" s="26"/>
      <c r="D123" s="26"/>
      <c r="E123" s="26"/>
      <c r="F123" s="26"/>
      <c r="G123" s="58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</row>
    <row r="124" spans="1:18" x14ac:dyDescent="0.25">
      <c r="A124" s="26"/>
      <c r="B124" s="26"/>
      <c r="C124" s="26"/>
      <c r="D124" s="26"/>
      <c r="E124" s="26"/>
      <c r="F124" s="26"/>
      <c r="G124" s="58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8" x14ac:dyDescent="0.25">
      <c r="A125" s="26"/>
      <c r="B125" s="26"/>
      <c r="C125" s="26"/>
      <c r="D125" s="26"/>
      <c r="E125" s="26"/>
      <c r="F125" s="26"/>
      <c r="G125" s="58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</row>
    <row r="126" spans="1:18" x14ac:dyDescent="0.25">
      <c r="A126" s="26"/>
      <c r="B126" s="26"/>
      <c r="C126" s="26"/>
      <c r="D126" s="26"/>
      <c r="E126" s="26"/>
      <c r="F126" s="26"/>
      <c r="G126" s="58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</row>
    <row r="127" spans="1:18" x14ac:dyDescent="0.25">
      <c r="A127" s="26"/>
      <c r="B127" s="26"/>
      <c r="C127" s="26"/>
      <c r="D127" s="26"/>
      <c r="E127" s="26"/>
      <c r="F127" s="26"/>
      <c r="G127" s="58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</row>
    <row r="128" spans="1:18" x14ac:dyDescent="0.25">
      <c r="A128" s="26"/>
      <c r="B128" s="26"/>
      <c r="C128" s="26"/>
      <c r="D128" s="26"/>
      <c r="E128" s="26"/>
      <c r="F128" s="26"/>
      <c r="G128" s="58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</row>
    <row r="129" spans="1:18" x14ac:dyDescent="0.25">
      <c r="A129" s="26"/>
      <c r="B129" s="26"/>
      <c r="C129" s="26"/>
      <c r="D129" s="26"/>
      <c r="E129" s="26"/>
      <c r="F129" s="26"/>
      <c r="G129" s="58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</row>
    <row r="130" spans="1:18" x14ac:dyDescent="0.25">
      <c r="A130" s="26"/>
      <c r="B130" s="26"/>
      <c r="C130" s="26"/>
      <c r="D130" s="26"/>
      <c r="E130" s="26"/>
      <c r="F130" s="26"/>
      <c r="G130" s="58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</row>
    <row r="131" spans="1:18" x14ac:dyDescent="0.25">
      <c r="A131" s="26"/>
      <c r="B131" s="26"/>
      <c r="C131" s="26"/>
      <c r="D131" s="26"/>
      <c r="E131" s="26"/>
      <c r="F131" s="26"/>
      <c r="G131" s="58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</row>
    <row r="132" spans="1:18" x14ac:dyDescent="0.25">
      <c r="A132" s="26"/>
      <c r="B132" s="26"/>
      <c r="C132" s="26"/>
      <c r="D132" s="26"/>
      <c r="E132" s="26"/>
      <c r="F132" s="26"/>
      <c r="G132" s="58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</row>
    <row r="133" spans="1:18" x14ac:dyDescent="0.25">
      <c r="A133" s="26"/>
      <c r="B133" s="26"/>
      <c r="C133" s="26"/>
      <c r="D133" s="26"/>
      <c r="E133" s="26"/>
      <c r="F133" s="26"/>
      <c r="G133" s="58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</row>
    <row r="134" spans="1:18" x14ac:dyDescent="0.25">
      <c r="A134" s="26"/>
      <c r="B134" s="26"/>
      <c r="C134" s="26"/>
      <c r="D134" s="26"/>
      <c r="E134" s="26"/>
      <c r="F134" s="26"/>
      <c r="G134" s="58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</row>
    <row r="135" spans="1:18" x14ac:dyDescent="0.25">
      <c r="A135" s="26"/>
      <c r="B135" s="26"/>
      <c r="C135" s="26"/>
      <c r="D135" s="26"/>
      <c r="E135" s="26"/>
      <c r="F135" s="26"/>
      <c r="G135" s="58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</row>
    <row r="136" spans="1:18" x14ac:dyDescent="0.25">
      <c r="A136" s="26"/>
      <c r="B136" s="26"/>
      <c r="C136" s="26"/>
      <c r="D136" s="26"/>
      <c r="E136" s="26"/>
      <c r="F136" s="26"/>
      <c r="G136" s="58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</row>
    <row r="137" spans="1:18" x14ac:dyDescent="0.25">
      <c r="A137" s="26"/>
      <c r="B137" s="26"/>
      <c r="C137" s="26"/>
      <c r="D137" s="26"/>
      <c r="E137" s="26"/>
      <c r="F137" s="26"/>
      <c r="G137" s="58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</row>
    <row r="138" spans="1:18" x14ac:dyDescent="0.25">
      <c r="A138" s="26"/>
      <c r="B138" s="26"/>
      <c r="C138" s="26"/>
      <c r="D138" s="26"/>
      <c r="E138" s="26"/>
      <c r="F138" s="26"/>
      <c r="G138" s="58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</row>
    <row r="139" spans="1:18" x14ac:dyDescent="0.25">
      <c r="A139" s="26"/>
      <c r="B139" s="26"/>
      <c r="C139" s="26"/>
      <c r="D139" s="26"/>
      <c r="E139" s="26"/>
      <c r="F139" s="26"/>
      <c r="G139" s="58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</row>
    <row r="140" spans="1:18" x14ac:dyDescent="0.25">
      <c r="A140" s="26"/>
      <c r="B140" s="26"/>
      <c r="C140" s="26"/>
      <c r="D140" s="26"/>
      <c r="E140" s="26"/>
      <c r="F140" s="26"/>
      <c r="G140" s="58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8" x14ac:dyDescent="0.25">
      <c r="A141" s="26"/>
      <c r="B141" s="26"/>
      <c r="C141" s="26"/>
      <c r="D141" s="26"/>
      <c r="E141" s="26"/>
      <c r="F141" s="26"/>
      <c r="G141" s="58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</row>
    <row r="142" spans="1:18" x14ac:dyDescent="0.25">
      <c r="A142" s="26"/>
      <c r="B142" s="26"/>
      <c r="C142" s="26"/>
      <c r="D142" s="26"/>
      <c r="E142" s="26"/>
      <c r="F142" s="26"/>
      <c r="G142" s="58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</row>
    <row r="143" spans="1:18" x14ac:dyDescent="0.25">
      <c r="A143" s="26"/>
      <c r="B143" s="26"/>
      <c r="C143" s="26"/>
      <c r="D143" s="26"/>
      <c r="E143" s="26"/>
      <c r="F143" s="26"/>
      <c r="G143" s="58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</row>
    <row r="144" spans="1:18" x14ac:dyDescent="0.25">
      <c r="A144" s="26"/>
      <c r="B144" s="26"/>
      <c r="C144" s="26"/>
      <c r="D144" s="26"/>
      <c r="E144" s="26"/>
      <c r="F144" s="26"/>
      <c r="G144" s="58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</row>
    <row r="145" spans="1:18" x14ac:dyDescent="0.25">
      <c r="A145" s="26"/>
      <c r="B145" s="26"/>
      <c r="C145" s="26"/>
      <c r="D145" s="26"/>
      <c r="E145" s="26"/>
      <c r="F145" s="26"/>
      <c r="G145" s="58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</row>
    <row r="146" spans="1:18" x14ac:dyDescent="0.25">
      <c r="A146" s="26"/>
      <c r="B146" s="26"/>
      <c r="C146" s="26"/>
      <c r="D146" s="26"/>
      <c r="E146" s="26"/>
      <c r="F146" s="26"/>
      <c r="G146" s="58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</row>
    <row r="147" spans="1:18" x14ac:dyDescent="0.25">
      <c r="A147" s="26"/>
      <c r="B147" s="26"/>
      <c r="C147" s="26"/>
      <c r="D147" s="26"/>
      <c r="E147" s="26"/>
      <c r="F147" s="26"/>
      <c r="G147" s="58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</row>
    <row r="148" spans="1:18" x14ac:dyDescent="0.25">
      <c r="A148" s="26"/>
      <c r="B148" s="26"/>
      <c r="C148" s="26"/>
      <c r="D148" s="26"/>
      <c r="E148" s="26"/>
      <c r="F148" s="26"/>
      <c r="G148" s="58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</row>
    <row r="149" spans="1:18" x14ac:dyDescent="0.25">
      <c r="A149" s="26"/>
      <c r="B149" s="26"/>
      <c r="C149" s="26"/>
      <c r="D149" s="26"/>
      <c r="E149" s="26"/>
      <c r="F149" s="26"/>
      <c r="G149" s="58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</row>
    <row r="150" spans="1:18" x14ac:dyDescent="0.25">
      <c r="A150" s="26"/>
      <c r="B150" s="26"/>
      <c r="C150" s="26"/>
      <c r="D150" s="26"/>
      <c r="E150" s="26"/>
      <c r="F150" s="26"/>
      <c r="G150" s="58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</row>
    <row r="151" spans="1:18" x14ac:dyDescent="0.25">
      <c r="A151" s="26"/>
      <c r="B151" s="26"/>
      <c r="C151" s="26"/>
      <c r="D151" s="26"/>
      <c r="E151" s="26"/>
      <c r="F151" s="26"/>
      <c r="G151" s="58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</row>
    <row r="152" spans="1:18" x14ac:dyDescent="0.25">
      <c r="A152" s="26"/>
      <c r="B152" s="26"/>
      <c r="C152" s="26"/>
      <c r="D152" s="26"/>
      <c r="E152" s="26"/>
      <c r="F152" s="26"/>
      <c r="G152" s="58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</row>
    <row r="153" spans="1:18" x14ac:dyDescent="0.25">
      <c r="A153" s="26"/>
      <c r="B153" s="26"/>
      <c r="C153" s="26"/>
      <c r="D153" s="26"/>
      <c r="E153" s="26"/>
      <c r="F153" s="26"/>
      <c r="G153" s="58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</row>
    <row r="154" spans="1:18" x14ac:dyDescent="0.25">
      <c r="A154" s="26"/>
      <c r="B154" s="26"/>
      <c r="C154" s="26"/>
      <c r="D154" s="26"/>
      <c r="E154" s="26"/>
      <c r="F154" s="26"/>
      <c r="G154" s="58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</row>
    <row r="155" spans="1:18" x14ac:dyDescent="0.25">
      <c r="A155" s="26"/>
      <c r="B155" s="26"/>
      <c r="C155" s="26"/>
      <c r="D155" s="26"/>
      <c r="E155" s="26"/>
      <c r="F155" s="26"/>
      <c r="G155" s="58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</row>
    <row r="156" spans="1:18" x14ac:dyDescent="0.25">
      <c r="A156" s="26"/>
      <c r="B156" s="26"/>
      <c r="C156" s="26"/>
      <c r="D156" s="26"/>
      <c r="E156" s="26"/>
      <c r="F156" s="26"/>
      <c r="G156" s="58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</row>
    <row r="157" spans="1:18" x14ac:dyDescent="0.25">
      <c r="A157" s="26"/>
      <c r="B157" s="26"/>
      <c r="C157" s="26"/>
      <c r="D157" s="26"/>
      <c r="E157" s="26"/>
      <c r="F157" s="26"/>
      <c r="G157" s="58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</row>
    <row r="158" spans="1:18" x14ac:dyDescent="0.25">
      <c r="A158" s="26"/>
      <c r="B158" s="26"/>
      <c r="C158" s="26"/>
      <c r="D158" s="26"/>
      <c r="E158" s="26"/>
      <c r="F158" s="26"/>
      <c r="G158" s="58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</row>
    <row r="159" spans="1:18" x14ac:dyDescent="0.25">
      <c r="A159" s="26"/>
      <c r="B159" s="26"/>
      <c r="C159" s="26"/>
      <c r="D159" s="26"/>
      <c r="E159" s="26"/>
      <c r="F159" s="26"/>
      <c r="G159" s="58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</row>
    <row r="160" spans="1:18" x14ac:dyDescent="0.25">
      <c r="A160" s="26"/>
      <c r="B160" s="26"/>
      <c r="C160" s="26"/>
      <c r="D160" s="26"/>
      <c r="E160" s="26"/>
      <c r="F160" s="26"/>
      <c r="G160" s="58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</row>
    <row r="161" spans="1:18" x14ac:dyDescent="0.25">
      <c r="A161" s="26"/>
      <c r="B161" s="26"/>
      <c r="C161" s="26"/>
      <c r="D161" s="26"/>
      <c r="E161" s="26"/>
      <c r="F161" s="26"/>
      <c r="G161" s="58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  <row r="162" spans="1:18" x14ac:dyDescent="0.25">
      <c r="A162" s="26"/>
      <c r="B162" s="26"/>
      <c r="C162" s="26"/>
      <c r="D162" s="26"/>
      <c r="E162" s="26"/>
      <c r="F162" s="26"/>
      <c r="G162" s="58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</row>
    <row r="163" spans="1:18" x14ac:dyDescent="0.25">
      <c r="A163" s="26"/>
      <c r="B163" s="26"/>
      <c r="C163" s="26"/>
      <c r="D163" s="26"/>
      <c r="E163" s="26"/>
      <c r="F163" s="26"/>
      <c r="G163" s="58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1:18" x14ac:dyDescent="0.25">
      <c r="A164" s="26"/>
      <c r="B164" s="26"/>
      <c r="C164" s="26"/>
      <c r="D164" s="26"/>
      <c r="E164" s="26"/>
      <c r="F164" s="26"/>
      <c r="G164" s="58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</row>
    <row r="165" spans="1:18" x14ac:dyDescent="0.25">
      <c r="A165" s="26"/>
      <c r="B165" s="26"/>
      <c r="C165" s="26"/>
      <c r="D165" s="26"/>
      <c r="E165" s="26"/>
      <c r="F165" s="26"/>
      <c r="G165" s="58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</row>
    <row r="166" spans="1:18" x14ac:dyDescent="0.25">
      <c r="A166" s="26"/>
      <c r="B166" s="26"/>
      <c r="C166" s="26"/>
      <c r="D166" s="26"/>
      <c r="E166" s="26"/>
      <c r="F166" s="26"/>
      <c r="G166" s="58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8" x14ac:dyDescent="0.25">
      <c r="A167" s="26"/>
      <c r="B167" s="26"/>
      <c r="C167" s="26"/>
      <c r="D167" s="26"/>
      <c r="E167" s="26"/>
      <c r="F167" s="26"/>
      <c r="G167" s="58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</row>
    <row r="168" spans="1:18" x14ac:dyDescent="0.25">
      <c r="A168" s="26"/>
      <c r="B168" s="26"/>
      <c r="C168" s="26"/>
      <c r="D168" s="26"/>
      <c r="E168" s="26"/>
      <c r="F168" s="26"/>
      <c r="G168" s="58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8" x14ac:dyDescent="0.25">
      <c r="A169" s="26"/>
      <c r="B169" s="26"/>
      <c r="C169" s="26"/>
      <c r="D169" s="26"/>
      <c r="E169" s="26"/>
      <c r="F169" s="26"/>
      <c r="G169" s="58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</row>
    <row r="170" spans="1:18" x14ac:dyDescent="0.25">
      <c r="A170" s="26"/>
      <c r="B170" s="26"/>
      <c r="C170" s="26"/>
      <c r="D170" s="26"/>
      <c r="E170" s="26"/>
      <c r="F170" s="26"/>
      <c r="G170" s="58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</row>
    <row r="171" spans="1:18" x14ac:dyDescent="0.25">
      <c r="A171" s="26"/>
      <c r="B171" s="26"/>
      <c r="C171" s="26"/>
      <c r="D171" s="26"/>
      <c r="E171" s="26"/>
      <c r="F171" s="26"/>
      <c r="G171" s="58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</row>
    <row r="172" spans="1:18" x14ac:dyDescent="0.25">
      <c r="A172" s="26"/>
      <c r="B172" s="26"/>
      <c r="C172" s="26"/>
      <c r="D172" s="26"/>
      <c r="E172" s="26"/>
      <c r="F172" s="26"/>
      <c r="G172" s="58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</row>
    <row r="173" spans="1:18" x14ac:dyDescent="0.25">
      <c r="A173" s="26"/>
      <c r="B173" s="26"/>
      <c r="C173" s="26"/>
      <c r="D173" s="26"/>
      <c r="E173" s="26"/>
      <c r="F173" s="26"/>
      <c r="G173" s="58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</row>
    <row r="174" spans="1:18" x14ac:dyDescent="0.25">
      <c r="A174" s="26"/>
      <c r="B174" s="26"/>
      <c r="C174" s="26"/>
      <c r="D174" s="26"/>
      <c r="E174" s="26"/>
      <c r="F174" s="26"/>
      <c r="G174" s="58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</row>
    <row r="175" spans="1:18" x14ac:dyDescent="0.25">
      <c r="A175" s="26"/>
      <c r="B175" s="26"/>
      <c r="C175" s="26"/>
      <c r="D175" s="26"/>
      <c r="E175" s="26"/>
      <c r="F175" s="26"/>
      <c r="G175" s="58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</row>
    <row r="176" spans="1:18" x14ac:dyDescent="0.25">
      <c r="A176" s="26"/>
      <c r="B176" s="26"/>
      <c r="C176" s="26"/>
      <c r="D176" s="26"/>
      <c r="E176" s="26"/>
      <c r="F176" s="26"/>
      <c r="G176" s="58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</row>
    <row r="177" spans="1:18" x14ac:dyDescent="0.25">
      <c r="A177" s="26"/>
      <c r="B177" s="26"/>
      <c r="C177" s="26"/>
      <c r="D177" s="26"/>
      <c r="E177" s="26"/>
      <c r="F177" s="26"/>
      <c r="G177" s="58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</row>
    <row r="178" spans="1:18" x14ac:dyDescent="0.25">
      <c r="A178" s="26"/>
      <c r="B178" s="26"/>
      <c r="C178" s="26"/>
      <c r="D178" s="26"/>
      <c r="E178" s="26"/>
      <c r="F178" s="26"/>
      <c r="G178" s="58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</row>
    <row r="179" spans="1:18" x14ac:dyDescent="0.25">
      <c r="A179" s="26"/>
      <c r="B179" s="26"/>
      <c r="C179" s="26"/>
      <c r="D179" s="26"/>
      <c r="E179" s="26"/>
      <c r="F179" s="26"/>
      <c r="G179" s="58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</row>
    <row r="180" spans="1:18" x14ac:dyDescent="0.25">
      <c r="A180" s="26"/>
      <c r="B180" s="26"/>
      <c r="C180" s="26"/>
      <c r="D180" s="26"/>
      <c r="E180" s="26"/>
      <c r="F180" s="26"/>
      <c r="G180" s="58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</row>
    <row r="181" spans="1:18" x14ac:dyDescent="0.25">
      <c r="A181" s="26"/>
      <c r="B181" s="26"/>
      <c r="C181" s="26"/>
      <c r="D181" s="26"/>
      <c r="E181" s="26"/>
      <c r="F181" s="26"/>
      <c r="G181" s="58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</row>
    <row r="182" spans="1:18" x14ac:dyDescent="0.25">
      <c r="A182" s="26"/>
      <c r="B182" s="26"/>
      <c r="C182" s="26"/>
      <c r="D182" s="26"/>
      <c r="E182" s="26"/>
      <c r="F182" s="26"/>
      <c r="G182" s="58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</row>
    <row r="183" spans="1:18" x14ac:dyDescent="0.25">
      <c r="A183" s="26"/>
      <c r="B183" s="26"/>
      <c r="C183" s="26"/>
      <c r="D183" s="26"/>
      <c r="E183" s="26"/>
      <c r="F183" s="26"/>
      <c r="G183" s="58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</row>
    <row r="184" spans="1:18" x14ac:dyDescent="0.25">
      <c r="A184" s="26"/>
      <c r="B184" s="26"/>
      <c r="C184" s="26"/>
      <c r="D184" s="26"/>
      <c r="E184" s="26"/>
      <c r="F184" s="26"/>
      <c r="G184" s="58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</row>
    <row r="185" spans="1:18" x14ac:dyDescent="0.25">
      <c r="A185" s="26"/>
      <c r="B185" s="26"/>
      <c r="C185" s="26"/>
      <c r="D185" s="26"/>
      <c r="E185" s="26"/>
      <c r="F185" s="26"/>
      <c r="G185" s="58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</row>
    <row r="186" spans="1:18" x14ac:dyDescent="0.25">
      <c r="A186" s="26"/>
      <c r="B186" s="26"/>
      <c r="C186" s="26"/>
      <c r="D186" s="26"/>
      <c r="E186" s="26"/>
      <c r="F186" s="26"/>
      <c r="G186" s="58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</row>
    <row r="187" spans="1:18" x14ac:dyDescent="0.25">
      <c r="A187" s="26"/>
      <c r="B187" s="26"/>
      <c r="C187" s="26"/>
      <c r="D187" s="26"/>
      <c r="E187" s="26"/>
      <c r="F187" s="26"/>
      <c r="G187" s="58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</row>
    <row r="188" spans="1:18" x14ac:dyDescent="0.25">
      <c r="A188" s="26"/>
      <c r="B188" s="26"/>
      <c r="C188" s="26"/>
      <c r="D188" s="26"/>
      <c r="E188" s="26"/>
      <c r="F188" s="26"/>
      <c r="G188" s="58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</row>
    <row r="189" spans="1:18" x14ac:dyDescent="0.25">
      <c r="A189" s="26"/>
      <c r="B189" s="26"/>
      <c r="C189" s="26"/>
      <c r="D189" s="26"/>
      <c r="E189" s="26"/>
      <c r="F189" s="26"/>
      <c r="G189" s="58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</row>
    <row r="190" spans="1:18" x14ac:dyDescent="0.25">
      <c r="A190" s="26"/>
      <c r="B190" s="26"/>
      <c r="C190" s="26"/>
      <c r="D190" s="26"/>
      <c r="E190" s="26"/>
      <c r="F190" s="26"/>
      <c r="G190" s="58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</row>
    <row r="191" spans="1:18" x14ac:dyDescent="0.25">
      <c r="A191" s="26"/>
      <c r="B191" s="26"/>
      <c r="C191" s="26"/>
      <c r="D191" s="26"/>
      <c r="E191" s="26"/>
      <c r="F191" s="26"/>
      <c r="G191" s="58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</row>
    <row r="192" spans="1:18" x14ac:dyDescent="0.25">
      <c r="A192" s="26"/>
      <c r="B192" s="26"/>
      <c r="C192" s="26"/>
      <c r="D192" s="26"/>
      <c r="E192" s="26"/>
      <c r="F192" s="26"/>
      <c r="G192" s="58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</row>
    <row r="193" spans="1:18" x14ac:dyDescent="0.25">
      <c r="A193" s="26"/>
      <c r="B193" s="26"/>
      <c r="C193" s="26"/>
      <c r="D193" s="26"/>
      <c r="E193" s="26"/>
      <c r="F193" s="26"/>
      <c r="G193" s="58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</row>
    <row r="194" spans="1:18" x14ac:dyDescent="0.25">
      <c r="A194" s="26"/>
      <c r="B194" s="26"/>
      <c r="C194" s="26"/>
      <c r="D194" s="26"/>
      <c r="E194" s="26"/>
      <c r="F194" s="26"/>
      <c r="G194" s="58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</row>
    <row r="195" spans="1:18" x14ac:dyDescent="0.25">
      <c r="A195" s="26"/>
      <c r="B195" s="26"/>
      <c r="C195" s="26"/>
      <c r="D195" s="26"/>
      <c r="E195" s="26"/>
      <c r="F195" s="26"/>
      <c r="G195" s="58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</row>
    <row r="196" spans="1:18" x14ac:dyDescent="0.25">
      <c r="A196" s="26"/>
      <c r="B196" s="26"/>
      <c r="C196" s="26"/>
      <c r="D196" s="26"/>
      <c r="E196" s="26"/>
      <c r="F196" s="26"/>
      <c r="G196" s="58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</row>
    <row r="197" spans="1:18" x14ac:dyDescent="0.25">
      <c r="A197" s="26"/>
      <c r="B197" s="26"/>
      <c r="C197" s="26"/>
      <c r="D197" s="26"/>
      <c r="E197" s="26"/>
      <c r="F197" s="26"/>
      <c r="G197" s="58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</row>
    <row r="198" spans="1:18" x14ac:dyDescent="0.25">
      <c r="A198" s="26"/>
      <c r="B198" s="26"/>
      <c r="C198" s="26"/>
      <c r="D198" s="26"/>
      <c r="E198" s="26"/>
      <c r="F198" s="26"/>
      <c r="G198" s="58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</row>
    <row r="199" spans="1:18" x14ac:dyDescent="0.25">
      <c r="A199" s="26"/>
      <c r="B199" s="26"/>
      <c r="C199" s="26"/>
      <c r="D199" s="26"/>
      <c r="E199" s="26"/>
      <c r="F199" s="26"/>
      <c r="G199" s="58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</row>
    <row r="200" spans="1:18" x14ac:dyDescent="0.25">
      <c r="A200" s="26"/>
      <c r="B200" s="26"/>
      <c r="C200" s="26"/>
      <c r="D200" s="26"/>
      <c r="E200" s="26"/>
      <c r="F200" s="26"/>
      <c r="G200" s="58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</row>
    <row r="201" spans="1:18" x14ac:dyDescent="0.25">
      <c r="A201" s="26"/>
      <c r="B201" s="26"/>
      <c r="C201" s="26"/>
      <c r="D201" s="26"/>
      <c r="E201" s="26"/>
      <c r="F201" s="26"/>
      <c r="G201" s="58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</row>
    <row r="202" spans="1:18" x14ac:dyDescent="0.25">
      <c r="A202" s="26"/>
      <c r="B202" s="26"/>
      <c r="C202" s="26"/>
      <c r="D202" s="26"/>
      <c r="E202" s="26"/>
      <c r="F202" s="26"/>
      <c r="G202" s="58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</row>
    <row r="203" spans="1:18" x14ac:dyDescent="0.25">
      <c r="A203" s="26"/>
      <c r="B203" s="26"/>
      <c r="C203" s="26"/>
      <c r="D203" s="26"/>
      <c r="E203" s="26"/>
      <c r="F203" s="26"/>
      <c r="G203" s="58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</row>
    <row r="204" spans="1:18" x14ac:dyDescent="0.25">
      <c r="A204" s="26"/>
      <c r="B204" s="26"/>
      <c r="C204" s="26"/>
      <c r="D204" s="26"/>
      <c r="E204" s="26"/>
      <c r="F204" s="26"/>
      <c r="G204" s="58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</row>
    <row r="205" spans="1:18" x14ac:dyDescent="0.25">
      <c r="A205" s="26"/>
      <c r="B205" s="26"/>
      <c r="C205" s="26"/>
      <c r="D205" s="26"/>
      <c r="E205" s="26"/>
      <c r="F205" s="26"/>
      <c r="G205" s="58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</row>
    <row r="206" spans="1:18" x14ac:dyDescent="0.25">
      <c r="A206" s="26"/>
      <c r="B206" s="26"/>
      <c r="C206" s="26"/>
      <c r="D206" s="26"/>
      <c r="E206" s="26"/>
      <c r="F206" s="26"/>
      <c r="G206" s="58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</row>
    <row r="207" spans="1:18" x14ac:dyDescent="0.25">
      <c r="A207" s="26"/>
      <c r="B207" s="26"/>
      <c r="C207" s="26"/>
      <c r="D207" s="26"/>
      <c r="E207" s="26"/>
      <c r="F207" s="26"/>
      <c r="G207" s="58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</row>
    <row r="208" spans="1:18" x14ac:dyDescent="0.25">
      <c r="A208" s="26"/>
      <c r="B208" s="26"/>
      <c r="C208" s="26"/>
      <c r="D208" s="26"/>
      <c r="E208" s="26"/>
      <c r="F208" s="26"/>
      <c r="G208" s="58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</row>
    <row r="209" spans="1:18" x14ac:dyDescent="0.25">
      <c r="A209" s="26"/>
      <c r="B209" s="26"/>
      <c r="C209" s="26"/>
      <c r="D209" s="26"/>
      <c r="E209" s="26"/>
      <c r="F209" s="26"/>
      <c r="G209" s="58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</row>
    <row r="210" spans="1:18" x14ac:dyDescent="0.25">
      <c r="A210" s="26"/>
      <c r="B210" s="26"/>
      <c r="C210" s="26"/>
      <c r="D210" s="26"/>
      <c r="E210" s="26"/>
      <c r="F210" s="26"/>
      <c r="G210" s="58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</row>
    <row r="211" spans="1:18" x14ac:dyDescent="0.25">
      <c r="A211" s="26"/>
      <c r="B211" s="26"/>
      <c r="C211" s="26"/>
      <c r="D211" s="26"/>
      <c r="E211" s="26"/>
      <c r="F211" s="26"/>
      <c r="G211" s="58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</row>
    <row r="212" spans="1:18" x14ac:dyDescent="0.25">
      <c r="A212" s="26"/>
      <c r="B212" s="26"/>
      <c r="C212" s="26"/>
      <c r="D212" s="26"/>
      <c r="E212" s="26"/>
      <c r="F212" s="26"/>
      <c r="G212" s="58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</row>
    <row r="213" spans="1:18" x14ac:dyDescent="0.25">
      <c r="A213" s="26"/>
      <c r="B213" s="26"/>
      <c r="C213" s="26"/>
      <c r="D213" s="26"/>
      <c r="E213" s="26"/>
      <c r="F213" s="26"/>
      <c r="G213" s="58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</row>
    <row r="214" spans="1:18" x14ac:dyDescent="0.25">
      <c r="A214" s="26"/>
      <c r="B214" s="26"/>
      <c r="C214" s="26"/>
      <c r="D214" s="26"/>
      <c r="E214" s="26"/>
      <c r="F214" s="26"/>
      <c r="G214" s="58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</row>
    <row r="215" spans="1:18" x14ac:dyDescent="0.25">
      <c r="A215" s="26"/>
      <c r="B215" s="26"/>
      <c r="C215" s="26"/>
      <c r="D215" s="26"/>
      <c r="E215" s="26"/>
      <c r="F215" s="26"/>
      <c r="G215" s="58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</row>
    <row r="216" spans="1:18" x14ac:dyDescent="0.25">
      <c r="A216" s="26"/>
      <c r="B216" s="26"/>
      <c r="C216" s="26"/>
      <c r="D216" s="26"/>
      <c r="E216" s="26"/>
      <c r="F216" s="26"/>
      <c r="G216" s="58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</row>
    <row r="217" spans="1:18" x14ac:dyDescent="0.25">
      <c r="A217" s="26"/>
      <c r="B217" s="26"/>
      <c r="C217" s="26"/>
      <c r="D217" s="26"/>
      <c r="E217" s="26"/>
      <c r="F217" s="26"/>
      <c r="G217" s="58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</row>
    <row r="218" spans="1:18" x14ac:dyDescent="0.25">
      <c r="A218" s="26"/>
      <c r="B218" s="26"/>
      <c r="C218" s="26"/>
      <c r="D218" s="26"/>
      <c r="E218" s="26"/>
      <c r="F218" s="26"/>
      <c r="G218" s="58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</row>
    <row r="219" spans="1:18" x14ac:dyDescent="0.25">
      <c r="A219" s="26"/>
      <c r="B219" s="26"/>
      <c r="C219" s="26"/>
      <c r="D219" s="26"/>
      <c r="E219" s="26"/>
      <c r="F219" s="26"/>
      <c r="G219" s="58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</row>
    <row r="220" spans="1:18" x14ac:dyDescent="0.25">
      <c r="A220" s="26"/>
      <c r="B220" s="26"/>
      <c r="C220" s="26"/>
      <c r="D220" s="26"/>
      <c r="E220" s="26"/>
      <c r="F220" s="26"/>
      <c r="G220" s="58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</row>
    <row r="221" spans="1:18" x14ac:dyDescent="0.25">
      <c r="A221" s="26"/>
      <c r="B221" s="26"/>
      <c r="C221" s="26"/>
      <c r="D221" s="26"/>
      <c r="E221" s="26"/>
      <c r="F221" s="26"/>
      <c r="G221" s="58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</row>
    <row r="222" spans="1:18" x14ac:dyDescent="0.25">
      <c r="A222" s="26"/>
      <c r="B222" s="26"/>
      <c r="C222" s="26"/>
      <c r="D222" s="26"/>
      <c r="E222" s="26"/>
      <c r="F222" s="26"/>
      <c r="G222" s="58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</row>
    <row r="223" spans="1:18" x14ac:dyDescent="0.25">
      <c r="A223" s="26"/>
      <c r="B223" s="26"/>
      <c r="C223" s="26"/>
      <c r="D223" s="26"/>
      <c r="E223" s="26"/>
      <c r="F223" s="26"/>
      <c r="G223" s="58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</row>
    <row r="224" spans="1:18" x14ac:dyDescent="0.25">
      <c r="A224" s="26"/>
      <c r="B224" s="26"/>
      <c r="C224" s="26"/>
      <c r="D224" s="26"/>
      <c r="E224" s="26"/>
      <c r="F224" s="26"/>
      <c r="G224" s="58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</row>
    <row r="225" spans="1:18" x14ac:dyDescent="0.25">
      <c r="A225" s="26"/>
      <c r="B225" s="26"/>
      <c r="C225" s="26"/>
      <c r="D225" s="26"/>
      <c r="E225" s="26"/>
      <c r="F225" s="26"/>
      <c r="G225" s="58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</row>
    <row r="226" spans="1:18" x14ac:dyDescent="0.25">
      <c r="A226" s="26"/>
      <c r="B226" s="26"/>
      <c r="C226" s="26"/>
      <c r="D226" s="26"/>
      <c r="E226" s="26"/>
      <c r="F226" s="26"/>
      <c r="G226" s="58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</row>
    <row r="227" spans="1:18" x14ac:dyDescent="0.25">
      <c r="A227" s="26"/>
      <c r="B227" s="26"/>
      <c r="C227" s="26"/>
      <c r="D227" s="26"/>
      <c r="E227" s="26"/>
      <c r="F227" s="26"/>
      <c r="G227" s="58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</row>
    <row r="228" spans="1:18" x14ac:dyDescent="0.25">
      <c r="A228" s="26"/>
      <c r="B228" s="26"/>
      <c r="C228" s="26"/>
      <c r="D228" s="26"/>
      <c r="E228" s="26"/>
      <c r="F228" s="26"/>
      <c r="G228" s="58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</row>
    <row r="229" spans="1:18" x14ac:dyDescent="0.25">
      <c r="A229" s="26"/>
      <c r="B229" s="26"/>
      <c r="C229" s="26"/>
      <c r="D229" s="26"/>
      <c r="E229" s="26"/>
      <c r="F229" s="26"/>
      <c r="G229" s="58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</row>
    <row r="230" spans="1:18" x14ac:dyDescent="0.25">
      <c r="A230" s="26"/>
      <c r="B230" s="26"/>
      <c r="C230" s="26"/>
      <c r="D230" s="26"/>
      <c r="E230" s="26"/>
      <c r="F230" s="26"/>
      <c r="G230" s="58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</row>
    <row r="231" spans="1:18" x14ac:dyDescent="0.25">
      <c r="A231" s="26"/>
      <c r="B231" s="26"/>
      <c r="C231" s="26"/>
      <c r="D231" s="26"/>
      <c r="E231" s="26"/>
      <c r="F231" s="26"/>
      <c r="G231" s="58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</row>
    <row r="232" spans="1:18" x14ac:dyDescent="0.25">
      <c r="A232" s="26"/>
      <c r="B232" s="26"/>
      <c r="C232" s="26"/>
      <c r="D232" s="26"/>
      <c r="E232" s="26"/>
      <c r="F232" s="26"/>
      <c r="G232" s="58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</row>
    <row r="233" spans="1:18" x14ac:dyDescent="0.25">
      <c r="A233" s="26"/>
      <c r="B233" s="26"/>
      <c r="C233" s="26"/>
      <c r="D233" s="26"/>
      <c r="E233" s="26"/>
      <c r="F233" s="26"/>
      <c r="G233" s="58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</row>
    <row r="234" spans="1:18" x14ac:dyDescent="0.25">
      <c r="A234" s="26"/>
      <c r="B234" s="26"/>
      <c r="C234" s="26"/>
      <c r="D234" s="26"/>
      <c r="E234" s="26"/>
      <c r="F234" s="26"/>
      <c r="G234" s="58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</row>
    <row r="235" spans="1:18" x14ac:dyDescent="0.25">
      <c r="A235" s="26"/>
      <c r="B235" s="26"/>
      <c r="C235" s="26"/>
      <c r="D235" s="26"/>
      <c r="E235" s="26"/>
      <c r="F235" s="26"/>
      <c r="G235" s="58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</row>
    <row r="236" spans="1:18" x14ac:dyDescent="0.25">
      <c r="A236" s="26"/>
      <c r="B236" s="26"/>
      <c r="C236" s="26"/>
      <c r="D236" s="26"/>
      <c r="E236" s="26"/>
      <c r="F236" s="26"/>
      <c r="G236" s="58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</row>
    <row r="237" spans="1:18" x14ac:dyDescent="0.25">
      <c r="A237" s="26"/>
      <c r="B237" s="26"/>
      <c r="C237" s="26"/>
      <c r="D237" s="26"/>
      <c r="E237" s="26"/>
      <c r="F237" s="26"/>
      <c r="G237" s="58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</row>
    <row r="238" spans="1:18" x14ac:dyDescent="0.25">
      <c r="A238" s="26"/>
      <c r="B238" s="26"/>
      <c r="C238" s="26"/>
      <c r="D238" s="26"/>
      <c r="E238" s="26"/>
      <c r="F238" s="26"/>
      <c r="G238" s="58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</row>
    <row r="239" spans="1:18" x14ac:dyDescent="0.25">
      <c r="A239" s="26"/>
      <c r="B239" s="26"/>
      <c r="C239" s="26"/>
      <c r="D239" s="26"/>
      <c r="E239" s="26"/>
      <c r="F239" s="26"/>
      <c r="G239" s="58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</row>
    <row r="240" spans="1:18" x14ac:dyDescent="0.25">
      <c r="A240" s="26"/>
      <c r="B240" s="26"/>
      <c r="C240" s="26"/>
      <c r="D240" s="26"/>
      <c r="E240" s="26"/>
      <c r="F240" s="26"/>
      <c r="G240" s="58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</row>
    <row r="241" spans="1:18" x14ac:dyDescent="0.25">
      <c r="A241" s="26"/>
      <c r="B241" s="26"/>
      <c r="C241" s="26"/>
      <c r="D241" s="26"/>
      <c r="E241" s="26"/>
      <c r="F241" s="26"/>
      <c r="G241" s="58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</row>
    <row r="242" spans="1:18" x14ac:dyDescent="0.25">
      <c r="A242" s="26"/>
      <c r="B242" s="26"/>
      <c r="C242" s="26"/>
      <c r="D242" s="26"/>
      <c r="E242" s="26"/>
      <c r="F242" s="26"/>
      <c r="G242" s="58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</row>
    <row r="243" spans="1:18" x14ac:dyDescent="0.25">
      <c r="A243" s="26"/>
      <c r="B243" s="26"/>
      <c r="C243" s="26"/>
      <c r="D243" s="26"/>
      <c r="E243" s="26"/>
      <c r="F243" s="26"/>
      <c r="G243" s="58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</row>
    <row r="244" spans="1:18" x14ac:dyDescent="0.25">
      <c r="A244" s="26"/>
      <c r="B244" s="26"/>
      <c r="C244" s="26"/>
      <c r="D244" s="26"/>
      <c r="E244" s="26"/>
      <c r="F244" s="26"/>
      <c r="G244" s="58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</row>
    <row r="245" spans="1:18" x14ac:dyDescent="0.25">
      <c r="A245" s="26"/>
      <c r="B245" s="26"/>
      <c r="C245" s="26"/>
      <c r="D245" s="26"/>
      <c r="E245" s="26"/>
      <c r="F245" s="26"/>
      <c r="G245" s="58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</row>
    <row r="246" spans="1:18" x14ac:dyDescent="0.25">
      <c r="A246" s="26"/>
      <c r="B246" s="26"/>
      <c r="C246" s="26"/>
      <c r="D246" s="26"/>
      <c r="E246" s="26"/>
      <c r="F246" s="26"/>
      <c r="G246" s="58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</row>
    <row r="247" spans="1:18" x14ac:dyDescent="0.25">
      <c r="A247" s="26"/>
      <c r="B247" s="26"/>
      <c r="C247" s="26"/>
      <c r="D247" s="26"/>
      <c r="E247" s="26"/>
      <c r="F247" s="26"/>
      <c r="G247" s="58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</row>
    <row r="248" spans="1:18" x14ac:dyDescent="0.25">
      <c r="A248" s="26"/>
      <c r="B248" s="26"/>
      <c r="C248" s="26"/>
      <c r="D248" s="26"/>
      <c r="E248" s="26"/>
      <c r="F248" s="26"/>
      <c r="G248" s="58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</row>
    <row r="249" spans="1:18" x14ac:dyDescent="0.25">
      <c r="A249" s="26"/>
      <c r="B249" s="26"/>
      <c r="C249" s="26"/>
      <c r="D249" s="26"/>
      <c r="E249" s="26"/>
      <c r="F249" s="26"/>
      <c r="G249" s="58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</row>
    <row r="250" spans="1:18" x14ac:dyDescent="0.25">
      <c r="A250" s="26"/>
      <c r="B250" s="26"/>
      <c r="C250" s="26"/>
      <c r="D250" s="26"/>
      <c r="E250" s="26"/>
      <c r="F250" s="26"/>
      <c r="G250" s="58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</row>
    <row r="251" spans="1:18" x14ac:dyDescent="0.25">
      <c r="A251" s="26"/>
      <c r="B251" s="26"/>
      <c r="C251" s="26"/>
      <c r="D251" s="26"/>
      <c r="E251" s="26"/>
      <c r="F251" s="26"/>
      <c r="G251" s="58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</row>
    <row r="252" spans="1:18" x14ac:dyDescent="0.25">
      <c r="A252" s="26"/>
      <c r="B252" s="26"/>
      <c r="C252" s="26"/>
      <c r="D252" s="26"/>
      <c r="E252" s="26"/>
      <c r="F252" s="26"/>
      <c r="G252" s="58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</row>
    <row r="253" spans="1:18" x14ac:dyDescent="0.25">
      <c r="A253" s="26"/>
      <c r="B253" s="26"/>
      <c r="C253" s="26"/>
      <c r="D253" s="26"/>
      <c r="E253" s="26"/>
      <c r="F253" s="26"/>
      <c r="G253" s="58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</row>
    <row r="254" spans="1:18" x14ac:dyDescent="0.25">
      <c r="A254" s="26"/>
      <c r="B254" s="26"/>
      <c r="C254" s="26"/>
      <c r="D254" s="26"/>
      <c r="E254" s="26"/>
      <c r="F254" s="26"/>
      <c r="G254" s="58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</row>
    <row r="255" spans="1:18" x14ac:dyDescent="0.25">
      <c r="A255" s="26"/>
      <c r="B255" s="26"/>
      <c r="C255" s="26"/>
      <c r="D255" s="26"/>
      <c r="E255" s="26"/>
      <c r="F255" s="26"/>
      <c r="G255" s="58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</row>
    <row r="256" spans="1:18" x14ac:dyDescent="0.25">
      <c r="A256" s="26"/>
      <c r="B256" s="26"/>
      <c r="C256" s="26"/>
      <c r="D256" s="26"/>
      <c r="E256" s="26"/>
      <c r="F256" s="26"/>
      <c r="G256" s="58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</row>
    <row r="257" spans="1:18" x14ac:dyDescent="0.25">
      <c r="A257" s="26"/>
      <c r="B257" s="26"/>
      <c r="C257" s="26"/>
      <c r="D257" s="26"/>
      <c r="E257" s="26"/>
      <c r="F257" s="26"/>
      <c r="G257" s="58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</row>
    <row r="258" spans="1:18" x14ac:dyDescent="0.25">
      <c r="A258" s="26"/>
      <c r="B258" s="26"/>
      <c r="C258" s="26"/>
      <c r="D258" s="26"/>
      <c r="E258" s="26"/>
      <c r="F258" s="26"/>
      <c r="G258" s="58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</row>
    <row r="259" spans="1:18" x14ac:dyDescent="0.25">
      <c r="A259" s="26"/>
      <c r="B259" s="26"/>
      <c r="C259" s="26"/>
      <c r="D259" s="26"/>
      <c r="E259" s="26"/>
      <c r="F259" s="26"/>
      <c r="G259" s="58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</row>
    <row r="260" spans="1:18" x14ac:dyDescent="0.25">
      <c r="A260" s="26"/>
      <c r="B260" s="26"/>
      <c r="C260" s="26"/>
      <c r="D260" s="26"/>
      <c r="E260" s="26"/>
      <c r="F260" s="26"/>
      <c r="G260" s="58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</row>
    <row r="261" spans="1:18" x14ac:dyDescent="0.25">
      <c r="A261" s="26"/>
      <c r="B261" s="26"/>
      <c r="C261" s="26"/>
      <c r="D261" s="26"/>
      <c r="E261" s="26"/>
      <c r="F261" s="26"/>
      <c r="G261" s="58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</row>
    <row r="262" spans="1:18" x14ac:dyDescent="0.25">
      <c r="A262" s="26"/>
      <c r="B262" s="26"/>
      <c r="C262" s="26"/>
      <c r="D262" s="26"/>
      <c r="E262" s="26"/>
      <c r="F262" s="26"/>
      <c r="G262" s="58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</row>
    <row r="263" spans="1:18" x14ac:dyDescent="0.25">
      <c r="A263" s="26"/>
      <c r="B263" s="26"/>
      <c r="C263" s="26"/>
      <c r="D263" s="26"/>
      <c r="E263" s="26"/>
      <c r="F263" s="26"/>
      <c r="G263" s="58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</row>
    <row r="264" spans="1:18" x14ac:dyDescent="0.25">
      <c r="A264" s="26"/>
      <c r="B264" s="26"/>
      <c r="C264" s="26"/>
      <c r="D264" s="26"/>
      <c r="E264" s="26"/>
      <c r="F264" s="26"/>
      <c r="G264" s="58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</row>
    <row r="265" spans="1:18" x14ac:dyDescent="0.25">
      <c r="A265" s="26"/>
      <c r="B265" s="26"/>
      <c r="C265" s="26"/>
      <c r="D265" s="26"/>
      <c r="E265" s="26"/>
      <c r="F265" s="26"/>
      <c r="G265" s="58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</row>
    <row r="266" spans="1:18" x14ac:dyDescent="0.25">
      <c r="A266" s="26"/>
      <c r="B266" s="26"/>
      <c r="C266" s="26"/>
      <c r="D266" s="26"/>
      <c r="E266" s="26"/>
      <c r="F266" s="26"/>
      <c r="G266" s="58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</row>
    <row r="267" spans="1:18" x14ac:dyDescent="0.25">
      <c r="A267" s="26"/>
      <c r="B267" s="26"/>
      <c r="C267" s="26"/>
      <c r="D267" s="26"/>
      <c r="E267" s="26"/>
      <c r="F267" s="26"/>
      <c r="G267" s="58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</row>
    <row r="268" spans="1:18" x14ac:dyDescent="0.25">
      <c r="A268" s="26"/>
      <c r="B268" s="26"/>
      <c r="C268" s="26"/>
      <c r="D268" s="26"/>
      <c r="E268" s="26"/>
      <c r="F268" s="26"/>
      <c r="G268" s="58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</row>
    <row r="269" spans="1:18" x14ac:dyDescent="0.25">
      <c r="A269" s="26"/>
      <c r="B269" s="26"/>
      <c r="C269" s="26"/>
      <c r="D269" s="26"/>
      <c r="E269" s="26"/>
      <c r="F269" s="26"/>
      <c r="G269" s="58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</row>
    <row r="270" spans="1:18" x14ac:dyDescent="0.25">
      <c r="A270" s="26"/>
      <c r="B270" s="26"/>
      <c r="C270" s="26"/>
      <c r="D270" s="26"/>
      <c r="E270" s="26"/>
      <c r="F270" s="26"/>
      <c r="G270" s="58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</row>
    <row r="271" spans="1:18" x14ac:dyDescent="0.25">
      <c r="A271" s="26"/>
      <c r="B271" s="26"/>
      <c r="C271" s="26"/>
      <c r="D271" s="26"/>
      <c r="E271" s="26"/>
      <c r="F271" s="26"/>
      <c r="G271" s="58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</row>
    <row r="272" spans="1:18" x14ac:dyDescent="0.25">
      <c r="A272" s="26"/>
      <c r="B272" s="26"/>
      <c r="C272" s="26"/>
      <c r="D272" s="26"/>
      <c r="E272" s="26"/>
      <c r="F272" s="26"/>
      <c r="G272" s="58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</row>
    <row r="273" spans="1:18" x14ac:dyDescent="0.25">
      <c r="A273" s="26"/>
      <c r="B273" s="26"/>
      <c r="C273" s="26"/>
      <c r="D273" s="26"/>
      <c r="E273" s="26"/>
      <c r="F273" s="26"/>
      <c r="G273" s="58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</row>
    <row r="274" spans="1:18" x14ac:dyDescent="0.25">
      <c r="A274" s="26"/>
      <c r="B274" s="26"/>
      <c r="C274" s="26"/>
      <c r="D274" s="26"/>
      <c r="E274" s="26"/>
      <c r="F274" s="26"/>
      <c r="G274" s="58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</row>
    <row r="275" spans="1:18" x14ac:dyDescent="0.25">
      <c r="A275" s="26"/>
      <c r="B275" s="26"/>
      <c r="C275" s="26"/>
      <c r="D275" s="26"/>
      <c r="E275" s="26"/>
      <c r="F275" s="26"/>
      <c r="G275" s="58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</row>
    <row r="276" spans="1:18" x14ac:dyDescent="0.25">
      <c r="A276" s="26"/>
      <c r="B276" s="26"/>
      <c r="C276" s="26"/>
      <c r="D276" s="26"/>
      <c r="E276" s="26"/>
      <c r="F276" s="26"/>
      <c r="G276" s="58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</row>
    <row r="277" spans="1:18" x14ac:dyDescent="0.25">
      <c r="A277" s="26"/>
      <c r="B277" s="26"/>
      <c r="C277" s="26"/>
      <c r="D277" s="26"/>
      <c r="E277" s="26"/>
      <c r="F277" s="26"/>
      <c r="G277" s="58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</row>
    <row r="278" spans="1:18" x14ac:dyDescent="0.25">
      <c r="A278" s="26"/>
      <c r="B278" s="26"/>
      <c r="C278" s="26"/>
      <c r="D278" s="26"/>
      <c r="E278" s="26"/>
      <c r="F278" s="26"/>
      <c r="G278" s="58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</row>
    <row r="279" spans="1:18" x14ac:dyDescent="0.25">
      <c r="A279" s="26"/>
      <c r="B279" s="26"/>
      <c r="C279" s="26"/>
      <c r="D279" s="26"/>
      <c r="E279" s="26"/>
      <c r="F279" s="26"/>
      <c r="G279" s="58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</row>
  </sheetData>
  <mergeCells count="9">
    <mergeCell ref="A96:J96"/>
    <mergeCell ref="A108:J108"/>
    <mergeCell ref="A3:J3"/>
    <mergeCell ref="B5:G5"/>
    <mergeCell ref="B6:G6"/>
    <mergeCell ref="B7:G7"/>
    <mergeCell ref="B8:G8"/>
    <mergeCell ref="B9:H9"/>
    <mergeCell ref="A11:J11"/>
  </mergeCells>
  <pageMargins left="0.7" right="0.7" top="0.75" bottom="0.75" header="0.3" footer="0.3"/>
  <pageSetup paperSize="8" scale="94" fitToHeight="0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Al-Nomani, S. (Salam)</dc:creator>
  <cp:lastModifiedBy>Heeringen, R. van (Rolf)</cp:lastModifiedBy>
  <cp:lastPrinted>2024-03-27T10:33:47Z</cp:lastPrinted>
  <dcterms:created xsi:type="dcterms:W3CDTF">2024-03-20T13:17:14Z</dcterms:created>
  <dcterms:modified xsi:type="dcterms:W3CDTF">2024-03-27T12:34:43Z</dcterms:modified>
</cp:coreProperties>
</file>