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Uitlever_20240412 (NVI3)\"/>
    </mc:Choice>
  </mc:AlternateContent>
  <xr:revisionPtr revIDLastSave="0" documentId="13_ncr:1_{9D93B9D5-CF50-44E6-9A13-AD0BAD79C6DC}" xr6:coauthVersionLast="47" xr6:coauthVersionMax="47" xr10:uidLastSave="{00000000-0000-0000-0000-000000000000}"/>
  <bookViews>
    <workbookView xWindow="30612" yWindow="7668" windowWidth="22164" windowHeight="11844" firstSheet="1" activeTab="2" xr2:uid="{00000000-000D-0000-FFFF-FFFF00000000}"/>
  </bookViews>
  <sheets>
    <sheet name="_com.sap.ip.bi.xl.hiddensheet" sheetId="2" state="veryHidden" r:id="rId1"/>
    <sheet name="Verbruik202303-202402" sheetId="11" r:id="rId2"/>
    <sheet name="VerklaringOmschrijvingen" sheetId="12" r:id="rId3"/>
    <sheet name="Consumption Detail" sheetId="9" r:id="rId4"/>
  </sheets>
  <definedNames>
    <definedName name="_xlnm._FilterDatabase" localSheetId="3" hidden="1">'Consumption Detail'!$A$8:$AZ$576</definedName>
    <definedName name="_xlnm._FilterDatabase" localSheetId="2" hidden="1">VerklaringOmschrijvingen!$A$3:$I$21</definedName>
    <definedName name="SAPCT_Changes">#REF!</definedName>
    <definedName name="SAPCT_Consumption">'Consumption Detail'!$F$8:$Z$576</definedName>
    <definedName name="SAPCT_Contract">#REF!</definedName>
    <definedName name="SAPCT_Direct_Deliveries">#REF!</definedName>
    <definedName name="SAPCT_Repairs">#REF!</definedName>
    <definedName name="SAPCT_TURNOVER">#REF!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2" l="1"/>
  <c r="H20" i="12"/>
  <c r="H19" i="12"/>
  <c r="H18" i="12"/>
  <c r="H17" i="12"/>
  <c r="H10" i="12"/>
  <c r="H9" i="12"/>
  <c r="H8" i="12"/>
  <c r="H7" i="12"/>
  <c r="H6" i="12"/>
  <c r="H5" i="12"/>
  <c r="H4" i="12"/>
  <c r="A9" i="9" a="1"/>
  <c r="A9" i="9" s="1"/>
  <c r="F6" i="9"/>
  <c r="G6" i="9"/>
  <c r="F3" i="9"/>
  <c r="G3" i="9"/>
  <c r="F4" i="9"/>
  <c r="G4" i="9"/>
  <c r="F5" i="9"/>
  <c r="G5" i="9"/>
  <c r="C9" i="9"/>
  <c r="A10" i="9" l="1"/>
  <c r="B10" i="9"/>
  <c r="B11" i="9"/>
  <c r="B9" i="9"/>
  <c r="A11" i="9"/>
</calcChain>
</file>

<file path=xl/sharedStrings.xml><?xml version="1.0" encoding="utf-8"?>
<sst xmlns="http://schemas.openxmlformats.org/spreadsheetml/2006/main" count="11010" uniqueCount="626">
  <si>
    <t>NoDecimals</t>
  </si>
  <si>
    <t>Variables &amp; Filters --&gt;</t>
  </si>
  <si>
    <t>Deliveries / Consumption (incl. OneTime) - based on Packing Slip Data</t>
  </si>
  <si>
    <t>Variables (from Query Popup and Definition)</t>
  </si>
  <si>
    <t>Predefined Filters</t>
  </si>
  <si>
    <t>Project ID - Project Top Level Node</t>
  </si>
  <si>
    <t>Project ID - Project Location Node</t>
  </si>
  <si>
    <t>Delivery Location</t>
  </si>
  <si>
    <t>Street</t>
  </si>
  <si>
    <t>Street Number</t>
  </si>
  <si>
    <t>ZIP/Postal Code</t>
  </si>
  <si>
    <t>City</t>
  </si>
  <si>
    <t>Site</t>
  </si>
  <si>
    <t>Project Category</t>
  </si>
  <si>
    <t>Service Order (AX)</t>
  </si>
  <si>
    <t>Item Number (AX) - MeMi Product Group ID</t>
  </si>
  <si>
    <t>Item Number (AX)</t>
  </si>
  <si>
    <t>Size</t>
  </si>
  <si>
    <t>Item Number (AX) - Product Type Category</t>
  </si>
  <si>
    <t>Delivery Date</t>
  </si>
  <si>
    <t>Delivered Quantity</t>
  </si>
  <si>
    <t>PC</t>
  </si>
  <si>
    <t>BT</t>
  </si>
  <si>
    <t>PAC</t>
  </si>
  <si>
    <t>111092</t>
  </si>
  <si>
    <t>#</t>
  </si>
  <si>
    <t>7001 EA</t>
  </si>
  <si>
    <t>Doetinchem</t>
  </si>
  <si>
    <t>111092-1002</t>
  </si>
  <si>
    <t>Graafschap College JFK</t>
  </si>
  <si>
    <t>J.F.Kennedylaan 49</t>
  </si>
  <si>
    <t>1700036</t>
  </si>
  <si>
    <t>CWS paper cassette paper 2-ply 33m white</t>
  </si>
  <si>
    <t>1700039</t>
  </si>
  <si>
    <t>CWS paper cassette paper 2-ply 55m white</t>
  </si>
  <si>
    <t>1700116</t>
  </si>
  <si>
    <t>Cream soap ProCare Antibact 750ml</t>
  </si>
  <si>
    <t>1700117</t>
  </si>
  <si>
    <t>Foam soap 500ml</t>
  </si>
  <si>
    <t>1700172</t>
  </si>
  <si>
    <t>Pasty hand cleaner with abrasives - Soft G 2L</t>
  </si>
  <si>
    <t>1700227</t>
  </si>
  <si>
    <t>Hygiene box</t>
  </si>
  <si>
    <t>1700780</t>
  </si>
  <si>
    <t>Folded paper 1466 Recycled Z-fold 2-ply for Vision</t>
  </si>
  <si>
    <t>1700789</t>
  </si>
  <si>
    <t>Wiping paper roll 130m 20cm</t>
  </si>
  <si>
    <t>1700798</t>
  </si>
  <si>
    <t>1700804</t>
  </si>
  <si>
    <t>Dust control mat</t>
  </si>
  <si>
    <t>115X180</t>
  </si>
  <si>
    <t>1700922</t>
  </si>
  <si>
    <t>Foam soap Pure C2C 500ml</t>
  </si>
  <si>
    <t>1700989</t>
  </si>
  <si>
    <t>Toilet paper 1253MZ Crêpe 1-ply without inserts (24)</t>
  </si>
  <si>
    <t>1701018</t>
  </si>
  <si>
    <t>Paper roll 1353AC Tissue 2-ply 150m</t>
  </si>
  <si>
    <t>1701074</t>
  </si>
  <si>
    <t>Female hygiene box metal</t>
  </si>
  <si>
    <t>X100164</t>
  </si>
  <si>
    <t>Mat Granite</t>
  </si>
  <si>
    <t>X130019</t>
  </si>
  <si>
    <t>CWS hand disinfection gel 1L</t>
  </si>
  <si>
    <t>111092-1003</t>
  </si>
  <si>
    <t>Graafschap College Villa</t>
  </si>
  <si>
    <t>Dr. Huber Noodtstraat 105</t>
  </si>
  <si>
    <t>7001 DV</t>
  </si>
  <si>
    <t>111092-1004</t>
  </si>
  <si>
    <t>Graafschap College GRO-S</t>
  </si>
  <si>
    <t>Schralenstein 2</t>
  </si>
  <si>
    <t>7141 ED</t>
  </si>
  <si>
    <t>Groenlo</t>
  </si>
  <si>
    <t>1700786</t>
  </si>
  <si>
    <t>Wiping paper roll 350m 24cm</t>
  </si>
  <si>
    <t>150X250</t>
  </si>
  <si>
    <t>111092-1005</t>
  </si>
  <si>
    <t>Graafschap College HMS</t>
  </si>
  <si>
    <t>Houtmolenstraat 9</t>
  </si>
  <si>
    <t>7008 AP</t>
  </si>
  <si>
    <t>1700992</t>
  </si>
  <si>
    <t>Toilet paper 1255MZ Recycled 2-ply without inserts (24)</t>
  </si>
  <si>
    <t>111092-1006</t>
  </si>
  <si>
    <t>Graafschap College MMS</t>
  </si>
  <si>
    <t>Maria Montessoristraat 3</t>
  </si>
  <si>
    <t>7008 CA</t>
  </si>
  <si>
    <t>111092-1007</t>
  </si>
  <si>
    <t>Graafschap College ST</t>
  </si>
  <si>
    <t>Keppelseweg 26a</t>
  </si>
  <si>
    <t>7001 CG</t>
  </si>
  <si>
    <t>111092-1008</t>
  </si>
  <si>
    <t>Graafschap College WIN</t>
  </si>
  <si>
    <t>Julianaplein 2</t>
  </si>
  <si>
    <t>7001 HG</t>
  </si>
  <si>
    <t>111092-1009</t>
  </si>
  <si>
    <t>Graafschap College Sector T en I</t>
  </si>
  <si>
    <t>Fabriekstraat 12</t>
  </si>
  <si>
    <t>7005 AR</t>
  </si>
  <si>
    <t>111092-1010</t>
  </si>
  <si>
    <t>Graafschap College, Afd. Techniek</t>
  </si>
  <si>
    <t>Keppelseweg 24</t>
  </si>
  <si>
    <t>111092-1012</t>
  </si>
  <si>
    <t>Graafschap College Sportpark Zuid</t>
  </si>
  <si>
    <t>Sportweg 3</t>
  </si>
  <si>
    <t>7006 GJ</t>
  </si>
  <si>
    <t>111092-1013</t>
  </si>
  <si>
    <t>Graafschap College</t>
  </si>
  <si>
    <t>Notenlaan 2</t>
  </si>
  <si>
    <t>7001 EB</t>
  </si>
  <si>
    <t>111092-1014</t>
  </si>
  <si>
    <t>Beatrixpark 18</t>
  </si>
  <si>
    <t>7101 BN</t>
  </si>
  <si>
    <t>Winterswijk</t>
  </si>
  <si>
    <t>15.06.2023</t>
  </si>
  <si>
    <t>07.09.2023</t>
  </si>
  <si>
    <t>22.09.2023</t>
  </si>
  <si>
    <t>28.09.2023</t>
  </si>
  <si>
    <t>24.11.2023</t>
  </si>
  <si>
    <t>06.12.2023</t>
  </si>
  <si>
    <t>10.10.2023</t>
  </si>
  <si>
    <t>16.11.2023</t>
  </si>
  <si>
    <t>17.11.2023</t>
  </si>
  <si>
    <t>LO1000620957</t>
  </si>
  <si>
    <t>NL-DEV-DE1</t>
  </si>
  <si>
    <t>Depot Deventer</t>
  </si>
  <si>
    <t>First service (initial) for consumables</t>
  </si>
  <si>
    <t>SE00712571</t>
  </si>
  <si>
    <t>PaperRolls</t>
  </si>
  <si>
    <t>CONSUMABLES</t>
  </si>
  <si>
    <t>04.09.2023</t>
  </si>
  <si>
    <t>SE00766024</t>
  </si>
  <si>
    <t>Abrasiv XL</t>
  </si>
  <si>
    <t>SE00861074</t>
  </si>
  <si>
    <t>CleanPaper</t>
  </si>
  <si>
    <t>31.10.2023</t>
  </si>
  <si>
    <t>First service (initial) for non-consumables</t>
  </si>
  <si>
    <t>SE00712681</t>
  </si>
  <si>
    <t>LadyBin</t>
  </si>
  <si>
    <t>EXCHANGE</t>
  </si>
  <si>
    <t>SE00984732</t>
  </si>
  <si>
    <t>Mats</t>
  </si>
  <si>
    <t>15.12.2023</t>
  </si>
  <si>
    <t>Extra delivery service for consumables</t>
  </si>
  <si>
    <t>SE00436397</t>
  </si>
  <si>
    <t>TP M</t>
  </si>
  <si>
    <t>26.04.2023</t>
  </si>
  <si>
    <t>SE00731536</t>
  </si>
  <si>
    <t>SE00761949</t>
  </si>
  <si>
    <t>19.09.2023</t>
  </si>
  <si>
    <t>SE00761951</t>
  </si>
  <si>
    <t>SE00769353</t>
  </si>
  <si>
    <t>27.09.2023</t>
  </si>
  <si>
    <t>SE00782234</t>
  </si>
  <si>
    <t>06.10.2023</t>
  </si>
  <si>
    <t>SE00825449</t>
  </si>
  <si>
    <t>SE00914388</t>
  </si>
  <si>
    <t>03.11.2023</t>
  </si>
  <si>
    <t>SE00914390</t>
  </si>
  <si>
    <t>Foam M</t>
  </si>
  <si>
    <t>SE00993453</t>
  </si>
  <si>
    <t>04.12.2023</t>
  </si>
  <si>
    <t>SE00998255</t>
  </si>
  <si>
    <t>Extra delivery service for non-consumables</t>
  </si>
  <si>
    <t>SE00914389</t>
  </si>
  <si>
    <t>SE01138618</t>
  </si>
  <si>
    <t>20.12.2023</t>
  </si>
  <si>
    <t>Recurring service for consumables</t>
  </si>
  <si>
    <t>SE00279461</t>
  </si>
  <si>
    <t>02.03.2023</t>
  </si>
  <si>
    <t>SE00279558</t>
  </si>
  <si>
    <t>FoldPaper</t>
  </si>
  <si>
    <t>SE00341723</t>
  </si>
  <si>
    <t>23.03.2023</t>
  </si>
  <si>
    <t>SE00341763</t>
  </si>
  <si>
    <t>SE00371471</t>
  </si>
  <si>
    <t>06.04.2023</t>
  </si>
  <si>
    <t>HandDisL</t>
  </si>
  <si>
    <t>SE00371493</t>
  </si>
  <si>
    <t>SE00401765</t>
  </si>
  <si>
    <t>19.04.2023</t>
  </si>
  <si>
    <t>SE00401824</t>
  </si>
  <si>
    <t>SE00449918</t>
  </si>
  <si>
    <t>09.05.2023</t>
  </si>
  <si>
    <t>SE00449953</t>
  </si>
  <si>
    <t>SE00490179</t>
  </si>
  <si>
    <t>24.05.2023</t>
  </si>
  <si>
    <t>SE00491351</t>
  </si>
  <si>
    <t>SE00499401</t>
  </si>
  <si>
    <t>06.06.2023</t>
  </si>
  <si>
    <t>SE00499475</t>
  </si>
  <si>
    <t>SE00525043</t>
  </si>
  <si>
    <t>SE00525147</t>
  </si>
  <si>
    <t>SE00540552</t>
  </si>
  <si>
    <t>22.06.2023</t>
  </si>
  <si>
    <t>SE00540610</t>
  </si>
  <si>
    <t>SE00555966</t>
  </si>
  <si>
    <t>29.06.2023</t>
  </si>
  <si>
    <t>SE00556043</t>
  </si>
  <si>
    <t>SE00571570</t>
  </si>
  <si>
    <t>06.07.2023</t>
  </si>
  <si>
    <t>SE00612643</t>
  </si>
  <si>
    <t>12.07.2023</t>
  </si>
  <si>
    <t>SE00612677</t>
  </si>
  <si>
    <t>SE00667143</t>
  </si>
  <si>
    <t>17.08.2023</t>
  </si>
  <si>
    <t>SE00667178</t>
  </si>
  <si>
    <t>SE00673357</t>
  </si>
  <si>
    <t>31.08.2023</t>
  </si>
  <si>
    <t>SE00673482</t>
  </si>
  <si>
    <t>SE00702465</t>
  </si>
  <si>
    <t>14.09.2023</t>
  </si>
  <si>
    <t>SE00731381</t>
  </si>
  <si>
    <t>SE00743869</t>
  </si>
  <si>
    <t>18.09.2023</t>
  </si>
  <si>
    <t>SE00759206</t>
  </si>
  <si>
    <t>SE00759262</t>
  </si>
  <si>
    <t>SE00921898</t>
  </si>
  <si>
    <t>SE00921973</t>
  </si>
  <si>
    <t>SE00939090</t>
  </si>
  <si>
    <t>SE00939172</t>
  </si>
  <si>
    <t>SE00960365</t>
  </si>
  <si>
    <t>30.11.2023</t>
  </si>
  <si>
    <t>SE00960425</t>
  </si>
  <si>
    <t>SE01005007</t>
  </si>
  <si>
    <t>SE01124792</t>
  </si>
  <si>
    <t>21.12.2023</t>
  </si>
  <si>
    <t>SE01156816</t>
  </si>
  <si>
    <t>12.01.2024</t>
  </si>
  <si>
    <t>SE01156874</t>
  </si>
  <si>
    <t>SE01177087</t>
  </si>
  <si>
    <t>26.01.2024</t>
  </si>
  <si>
    <t>SE01177162</t>
  </si>
  <si>
    <t>SE01198600</t>
  </si>
  <si>
    <t>SE01220921</t>
  </si>
  <si>
    <t>01.02.2024</t>
  </si>
  <si>
    <t>SE01220958</t>
  </si>
  <si>
    <t>SE01244491</t>
  </si>
  <si>
    <t>08.02.2024</t>
  </si>
  <si>
    <t>SE01244544</t>
  </si>
  <si>
    <t>SE01265412</t>
  </si>
  <si>
    <t>15.02.2024</t>
  </si>
  <si>
    <t>SE01265460</t>
  </si>
  <si>
    <t>SE01286917</t>
  </si>
  <si>
    <t>22.02.2024</t>
  </si>
  <si>
    <t>SE01286978</t>
  </si>
  <si>
    <t>SE01309274</t>
  </si>
  <si>
    <t>29.02.2024</t>
  </si>
  <si>
    <t>SE01309319</t>
  </si>
  <si>
    <t>SE01330329</t>
  </si>
  <si>
    <t>06.03.2024</t>
  </si>
  <si>
    <t>SE01330385</t>
  </si>
  <si>
    <t>SE01352405</t>
  </si>
  <si>
    <t>14.03.2024</t>
  </si>
  <si>
    <t>SE01352500</t>
  </si>
  <si>
    <t>SE01373003</t>
  </si>
  <si>
    <t>21.03.2024</t>
  </si>
  <si>
    <t>SE01373050</t>
  </si>
  <si>
    <t>SE01395644</t>
  </si>
  <si>
    <t>28.03.2024</t>
  </si>
  <si>
    <t>SE01395681</t>
  </si>
  <si>
    <t>Recurring service for non-consumables</t>
  </si>
  <si>
    <t>SE00279466</t>
  </si>
  <si>
    <t>SE00341729</t>
  </si>
  <si>
    <t>SE00371460</t>
  </si>
  <si>
    <t>SE00371473</t>
  </si>
  <si>
    <t>SE00401769</t>
  </si>
  <si>
    <t>SE00490146</t>
  </si>
  <si>
    <t>07.06.2023</t>
  </si>
  <si>
    <t>SE00490203</t>
  </si>
  <si>
    <t>SE00555960</t>
  </si>
  <si>
    <t>SE00555970</t>
  </si>
  <si>
    <t>SE00612646</t>
  </si>
  <si>
    <t>SE00702336</t>
  </si>
  <si>
    <t>SE00731383</t>
  </si>
  <si>
    <t>SE00743831</t>
  </si>
  <si>
    <t>SE00921891</t>
  </si>
  <si>
    <t>SE00921903</t>
  </si>
  <si>
    <t>SE00960366</t>
  </si>
  <si>
    <t>SE01005006</t>
  </si>
  <si>
    <t>SE01005008</t>
  </si>
  <si>
    <t>SE01156815</t>
  </si>
  <si>
    <t>SE01156820</t>
  </si>
  <si>
    <t>SE01198555</t>
  </si>
  <si>
    <t>SE01244487</t>
  </si>
  <si>
    <t>SE01244494</t>
  </si>
  <si>
    <t>SE01286919</t>
  </si>
  <si>
    <t>SE01330351</t>
  </si>
  <si>
    <t>SE01373005</t>
  </si>
  <si>
    <t>LO1000620958</t>
  </si>
  <si>
    <t>SE00519757</t>
  </si>
  <si>
    <t>SE00774540</t>
  </si>
  <si>
    <t>SE00774551</t>
  </si>
  <si>
    <t>SE00872831</t>
  </si>
  <si>
    <t>SE00872833</t>
  </si>
  <si>
    <t>SE00960392</t>
  </si>
  <si>
    <t>01.12.2023</t>
  </si>
  <si>
    <t>SE00960394</t>
  </si>
  <si>
    <t>SE01198580</t>
  </si>
  <si>
    <t>SE01286964</t>
  </si>
  <si>
    <t>SE01286967</t>
  </si>
  <si>
    <t>SE01373036</t>
  </si>
  <si>
    <t>SE01373038</t>
  </si>
  <si>
    <t>SE00401772</t>
  </si>
  <si>
    <t>SE00464219</t>
  </si>
  <si>
    <t>23.05.2023</t>
  </si>
  <si>
    <t>SE00525049</t>
  </si>
  <si>
    <t>SE00774525</t>
  </si>
  <si>
    <t>SE00872798</t>
  </si>
  <si>
    <t>SE00960369</t>
  </si>
  <si>
    <t>SE01198559</t>
  </si>
  <si>
    <t>SE01286924</t>
  </si>
  <si>
    <t>SE01373009</t>
  </si>
  <si>
    <t>LO1000620959</t>
  </si>
  <si>
    <t>SE00984765</t>
  </si>
  <si>
    <t>19.12.2023</t>
  </si>
  <si>
    <t>SE00324152</t>
  </si>
  <si>
    <t>08.03.2023</t>
  </si>
  <si>
    <t>SE00324153</t>
  </si>
  <si>
    <t>SE00566088</t>
  </si>
  <si>
    <t>27.06.2023</t>
  </si>
  <si>
    <t>SE00396177</t>
  </si>
  <si>
    <t>21.04.2023</t>
  </si>
  <si>
    <t>SE00470886</t>
  </si>
  <si>
    <t>17.05.2023</t>
  </si>
  <si>
    <t>SE00490149</t>
  </si>
  <si>
    <t>30.05.2023</t>
  </si>
  <si>
    <t>SE00490189</t>
  </si>
  <si>
    <t>SE00549993</t>
  </si>
  <si>
    <t>26.06.2023</t>
  </si>
  <si>
    <t>SE00549995</t>
  </si>
  <si>
    <t>30.06.2023</t>
  </si>
  <si>
    <t>SE00673352</t>
  </si>
  <si>
    <t>Cream M</t>
  </si>
  <si>
    <t>29.08.2023</t>
  </si>
  <si>
    <t>SE00673358</t>
  </si>
  <si>
    <t>SE00753476</t>
  </si>
  <si>
    <t>SE00753480</t>
  </si>
  <si>
    <t>SE00786244</t>
  </si>
  <si>
    <t>SE00842199</t>
  </si>
  <si>
    <t>24.10.2023</t>
  </si>
  <si>
    <t>SE00842219</t>
  </si>
  <si>
    <t>SE00930313</t>
  </si>
  <si>
    <t>21.11.2023</t>
  </si>
  <si>
    <t>SE01124782</t>
  </si>
  <si>
    <t>SE01168804</t>
  </si>
  <si>
    <t>16.01.2024</t>
  </si>
  <si>
    <t>SE01299866</t>
  </si>
  <si>
    <t>27.02.2024</t>
  </si>
  <si>
    <t>SE01343408</t>
  </si>
  <si>
    <t>12.03.2024</t>
  </si>
  <si>
    <t>SE00305149</t>
  </si>
  <si>
    <t>06.03.2023</t>
  </si>
  <si>
    <t>SE00365659</t>
  </si>
  <si>
    <t>SE00365675</t>
  </si>
  <si>
    <t>SE00490151</t>
  </si>
  <si>
    <t>SE00490217</t>
  </si>
  <si>
    <t>SE00549969</t>
  </si>
  <si>
    <t>SE00550000</t>
  </si>
  <si>
    <t>SE00673353</t>
  </si>
  <si>
    <t>SE00673367</t>
  </si>
  <si>
    <t>SE00753482</t>
  </si>
  <si>
    <t>SE00842223</t>
  </si>
  <si>
    <t>SE00930318</t>
  </si>
  <si>
    <t>SE01124859</t>
  </si>
  <si>
    <t>SE01168808</t>
  </si>
  <si>
    <t>SE01343426</t>
  </si>
  <si>
    <t>SE01344606</t>
  </si>
  <si>
    <t>LO1000620960</t>
  </si>
  <si>
    <t>SE00547325</t>
  </si>
  <si>
    <t>20.06.2023</t>
  </si>
  <si>
    <t>SE00279439</t>
  </si>
  <si>
    <t>SE00401762</t>
  </si>
  <si>
    <t>SE00464212</t>
  </si>
  <si>
    <t>SE00279440</t>
  </si>
  <si>
    <t>SE00341722</t>
  </si>
  <si>
    <t>27.03.2023</t>
  </si>
  <si>
    <t>SE00401764</t>
  </si>
  <si>
    <t>SE00464213</t>
  </si>
  <si>
    <t>SE00525028</t>
  </si>
  <si>
    <t>LO1000620961</t>
  </si>
  <si>
    <t>SE01140088</t>
  </si>
  <si>
    <t>SE00502752</t>
  </si>
  <si>
    <t>SE00901193</t>
  </si>
  <si>
    <t>09.11.2023</t>
  </si>
  <si>
    <t>SE00957521</t>
  </si>
  <si>
    <t>SE01340578</t>
  </si>
  <si>
    <t>SE01340579</t>
  </si>
  <si>
    <t>28.02.2024</t>
  </si>
  <si>
    <t>SE00374058</t>
  </si>
  <si>
    <t>11.04.2023</t>
  </si>
  <si>
    <t>SE00433179</t>
  </si>
  <si>
    <t>SE00839150</t>
  </si>
  <si>
    <t>13.10.2023</t>
  </si>
  <si>
    <t>SE01361379</t>
  </si>
  <si>
    <t>SE00350492</t>
  </si>
  <si>
    <t>SE00411153</t>
  </si>
  <si>
    <t>18.04.2023</t>
  </si>
  <si>
    <t>SE00411158</t>
  </si>
  <si>
    <t>SE00476298</t>
  </si>
  <si>
    <t>SE00534609</t>
  </si>
  <si>
    <t>SE00534615</t>
  </si>
  <si>
    <t>SE00673354</t>
  </si>
  <si>
    <t>SE00673359</t>
  </si>
  <si>
    <t>SE00850835</t>
  </si>
  <si>
    <t>26.10.2023</t>
  </si>
  <si>
    <t>SE00850842</t>
  </si>
  <si>
    <t>SE00939083</t>
  </si>
  <si>
    <t>SE00939096</t>
  </si>
  <si>
    <t>SE01124815</t>
  </si>
  <si>
    <t>SE01177091</t>
  </si>
  <si>
    <t>SE01352401</t>
  </si>
  <si>
    <t>SE01352407</t>
  </si>
  <si>
    <t>SE00350493</t>
  </si>
  <si>
    <t>SE00350496</t>
  </si>
  <si>
    <t>SE00411155</t>
  </si>
  <si>
    <t>SE00411165</t>
  </si>
  <si>
    <t>SE00476294</t>
  </si>
  <si>
    <t>SE00476312</t>
  </si>
  <si>
    <t>SE00534611</t>
  </si>
  <si>
    <t>SE00534617</t>
  </si>
  <si>
    <t>SE00581395</t>
  </si>
  <si>
    <t>SE00581398</t>
  </si>
  <si>
    <t>SE00673355</t>
  </si>
  <si>
    <t>SE00673361</t>
  </si>
  <si>
    <t>SE00850837</t>
  </si>
  <si>
    <t>SE00850845</t>
  </si>
  <si>
    <t>SE00939086</t>
  </si>
  <si>
    <t>SE00939101</t>
  </si>
  <si>
    <t>SE01124785</t>
  </si>
  <si>
    <t>SE01177085</t>
  </si>
  <si>
    <t>SE01177165</t>
  </si>
  <si>
    <t>SE01352514</t>
  </si>
  <si>
    <t>LO1000620962</t>
  </si>
  <si>
    <t>SE00984782</t>
  </si>
  <si>
    <t>SE00279584</t>
  </si>
  <si>
    <t>SE00341767</t>
  </si>
  <si>
    <t>SE00401789</t>
  </si>
  <si>
    <t>SE00401830</t>
  </si>
  <si>
    <t>SE00464257</t>
  </si>
  <si>
    <t>SE00774526</t>
  </si>
  <si>
    <t>SE00774535</t>
  </si>
  <si>
    <t>SE00872802</t>
  </si>
  <si>
    <t>SE00872821</t>
  </si>
  <si>
    <t>SE00960371</t>
  </si>
  <si>
    <t>SE00960386</t>
  </si>
  <si>
    <t>SE01286928</t>
  </si>
  <si>
    <t>SE01286955</t>
  </si>
  <si>
    <t>SE01373010</t>
  </si>
  <si>
    <t>SE01373029</t>
  </si>
  <si>
    <t>SE00279513</t>
  </si>
  <si>
    <t>SE00279582</t>
  </si>
  <si>
    <t>SE00341766</t>
  </si>
  <si>
    <t>SE00401791</t>
  </si>
  <si>
    <t>SE00401828</t>
  </si>
  <si>
    <t>SE00464237</t>
  </si>
  <si>
    <t>SE00464255</t>
  </si>
  <si>
    <t>SE00525064</t>
  </si>
  <si>
    <t>SE00774528</t>
  </si>
  <si>
    <t>SE00774533</t>
  </si>
  <si>
    <t>SE00872805</t>
  </si>
  <si>
    <t>SE00872819</t>
  </si>
  <si>
    <t>SE00960373</t>
  </si>
  <si>
    <t>SE00960383</t>
  </si>
  <si>
    <t>SE01286953</t>
  </si>
  <si>
    <t>SE01288463</t>
  </si>
  <si>
    <t>SE01373028</t>
  </si>
  <si>
    <t>SE01374440</t>
  </si>
  <si>
    <t>LO1000620963</t>
  </si>
  <si>
    <t>SE00326759</t>
  </si>
  <si>
    <t>09.03.2023</t>
  </si>
  <si>
    <t>SE00380713</t>
  </si>
  <si>
    <t>SE00811034</t>
  </si>
  <si>
    <t>SE00315864</t>
  </si>
  <si>
    <t>SE00445301</t>
  </si>
  <si>
    <t>SE00499444</t>
  </si>
  <si>
    <t>SE00565555</t>
  </si>
  <si>
    <t>SE00850886</t>
  </si>
  <si>
    <t>SE00850921</t>
  </si>
  <si>
    <t>SE00939134</t>
  </si>
  <si>
    <t>SE00939166</t>
  </si>
  <si>
    <t>SE01125306</t>
  </si>
  <si>
    <t>SE01177126</t>
  </si>
  <si>
    <t>19.01.2024</t>
  </si>
  <si>
    <t>SE01177160</t>
  </si>
  <si>
    <t>SE01352448</t>
  </si>
  <si>
    <t>SE01352497</t>
  </si>
  <si>
    <t>SE00315865</t>
  </si>
  <si>
    <t>SE00376073</t>
  </si>
  <si>
    <t>SE00445302</t>
  </si>
  <si>
    <t>SE00499405</t>
  </si>
  <si>
    <t>SE00581416</t>
  </si>
  <si>
    <t>SE00673373</t>
  </si>
  <si>
    <t>SE00759209</t>
  </si>
  <si>
    <t>SE00850862</t>
  </si>
  <si>
    <t>SE00939112</t>
  </si>
  <si>
    <t>SE01124901</t>
  </si>
  <si>
    <t>SE01177096</t>
  </si>
  <si>
    <t>SE01352409</t>
  </si>
  <si>
    <t>LO1000621020</t>
  </si>
  <si>
    <t>SE00411259</t>
  </si>
  <si>
    <t>SE00411260</t>
  </si>
  <si>
    <t>SE00476390</t>
  </si>
  <si>
    <t>SE00540591</t>
  </si>
  <si>
    <t>SE00350610</t>
  </si>
  <si>
    <t>SE00411316</t>
  </si>
  <si>
    <t>SE00411317</t>
  </si>
  <si>
    <t>SE00476453</t>
  </si>
  <si>
    <t>SE00476455</t>
  </si>
  <si>
    <t>SE00540598</t>
  </si>
  <si>
    <t>SE00540601</t>
  </si>
  <si>
    <t>LO1000620930</t>
  </si>
  <si>
    <t>SE00341734</t>
  </si>
  <si>
    <t>SE00371476</t>
  </si>
  <si>
    <t>SE00401780</t>
  </si>
  <si>
    <t>SE00464235</t>
  </si>
  <si>
    <t>SE00525062</t>
  </si>
  <si>
    <t>LO1000623866</t>
  </si>
  <si>
    <t>SE00497398</t>
  </si>
  <si>
    <t>SE00496712</t>
  </si>
  <si>
    <t>SE00299545</t>
  </si>
  <si>
    <t>SE00732365</t>
  </si>
  <si>
    <t>08.09.2023</t>
  </si>
  <si>
    <t>SE00948561</t>
  </si>
  <si>
    <t>SE00315858</t>
  </si>
  <si>
    <t>SE00376068</t>
  </si>
  <si>
    <t>SE00445296</t>
  </si>
  <si>
    <t>SE00702323</t>
  </si>
  <si>
    <t>SE00895371</t>
  </si>
  <si>
    <t>SE01220914</t>
  </si>
  <si>
    <t>SE01309263</t>
  </si>
  <si>
    <t>SE01395637</t>
  </si>
  <si>
    <t>SE00273413</t>
  </si>
  <si>
    <t>SE00315944</t>
  </si>
  <si>
    <t>SE00376151</t>
  </si>
  <si>
    <t>SE00445337</t>
  </si>
  <si>
    <t>SE00499479</t>
  </si>
  <si>
    <t>SE00540651</t>
  </si>
  <si>
    <t>SE00702496</t>
  </si>
  <si>
    <t>SE00798690</t>
  </si>
  <si>
    <t>SE00913414</t>
  </si>
  <si>
    <t>SE01220962</t>
  </si>
  <si>
    <t>SE01309324</t>
  </si>
  <si>
    <t>SE01395688</t>
  </si>
  <si>
    <t>LO1000624406</t>
  </si>
  <si>
    <t>SE00562767</t>
  </si>
  <si>
    <t>SE00356403</t>
  </si>
  <si>
    <t>SE00401871</t>
  </si>
  <si>
    <t>SE00490173</t>
  </si>
  <si>
    <t>SE00525145</t>
  </si>
  <si>
    <t>SE00702326</t>
  </si>
  <si>
    <t>SE00774554</t>
  </si>
  <si>
    <t>SE00872836</t>
  </si>
  <si>
    <t>SE00895378</t>
  </si>
  <si>
    <t>SE00960400</t>
  </si>
  <si>
    <t>SE00982757</t>
  </si>
  <si>
    <t>SE01198594</t>
  </si>
  <si>
    <t>SE01220918</t>
  </si>
  <si>
    <t>SE01286988</t>
  </si>
  <si>
    <t>SE01309270</t>
  </si>
  <si>
    <t>SE01373047</t>
  </si>
  <si>
    <t>SE01395642</t>
  </si>
  <si>
    <t>LO1000623970</t>
  </si>
  <si>
    <t>SE00376067</t>
  </si>
  <si>
    <t>05.04.2023</t>
  </si>
  <si>
    <t>SE00445295</t>
  </si>
  <si>
    <t>SE00702331</t>
  </si>
  <si>
    <t>13.09.2023</t>
  </si>
  <si>
    <t>SE00890520</t>
  </si>
  <si>
    <t>SE00977739</t>
  </si>
  <si>
    <t>SE00315863</t>
  </si>
  <si>
    <t>22.03.2023</t>
  </si>
  <si>
    <t>SE00376071</t>
  </si>
  <si>
    <t>SE00499404</t>
  </si>
  <si>
    <t>08.06.2023</t>
  </si>
  <si>
    <t>SE00581415</t>
  </si>
  <si>
    <t>05.07.2023</t>
  </si>
  <si>
    <t>SE00702342</t>
  </si>
  <si>
    <t>SE00798121</t>
  </si>
  <si>
    <t>11.10.2023</t>
  </si>
  <si>
    <t>SE00890529</t>
  </si>
  <si>
    <t>SE00977743</t>
  </si>
  <si>
    <t>SE01215780</t>
  </si>
  <si>
    <t>07.02.2024</t>
  </si>
  <si>
    <t>SE01304051</t>
  </si>
  <si>
    <t>SE01390430</t>
  </si>
  <si>
    <t>27.03.2024</t>
  </si>
  <si>
    <t>Klant</t>
  </si>
  <si>
    <t>Depot</t>
  </si>
  <si>
    <t>Omschrijving</t>
  </si>
  <si>
    <t>Eindtotaal</t>
  </si>
  <si>
    <t>Som van Delivered Quantity</t>
  </si>
  <si>
    <t>Totaal</t>
  </si>
  <si>
    <t>Unit</t>
  </si>
  <si>
    <t>Delivery Date NL</t>
  </si>
  <si>
    <t>(Meerdere items)</t>
  </si>
  <si>
    <t>Eenheid</t>
  </si>
  <si>
    <t>Rollen van 350m</t>
  </si>
  <si>
    <t>Rollen van 130m</t>
  </si>
  <si>
    <t>Bottles (flacons) van 2 liter</t>
  </si>
  <si>
    <t>Bottles (flacons) van 750ml</t>
  </si>
  <si>
    <t>Bottles (flacons) van 500ml</t>
  </si>
  <si>
    <t>Bottles (flacons) van 1 liter</t>
  </si>
  <si>
    <t>wisselingen</t>
  </si>
  <si>
    <t>cassettes van 33m</t>
  </si>
  <si>
    <t>cassettes van 55m</t>
  </si>
  <si>
    <t>rollen van 150m</t>
  </si>
  <si>
    <t>Verklaring Unit</t>
  </si>
  <si>
    <t>rollen van 100m</t>
  </si>
  <si>
    <t>1 PAC = 150 vellen</t>
  </si>
  <si>
    <t>Totaal units</t>
  </si>
  <si>
    <t>Verbruik/jaar</t>
  </si>
  <si>
    <t>liter</t>
  </si>
  <si>
    <t>vellen</t>
  </si>
  <si>
    <t>meter</t>
  </si>
  <si>
    <t>Verklaring omschrijvingen</t>
  </si>
  <si>
    <t>Verbruiksartikel</t>
  </si>
  <si>
    <t>Automaat</t>
  </si>
  <si>
    <t>6010: Handdoekautomaat (met terugnamesysteem)</t>
  </si>
  <si>
    <t>6015: Handdoekautomaat (autocut)</t>
  </si>
  <si>
    <t>6020: Handdoekautomaat (vouw)</t>
  </si>
  <si>
    <t>6030: Poetsrol dispenser (centerfeed) midi</t>
  </si>
  <si>
    <t>6035: Poetsrol dispenser (centerfeed) maxi</t>
  </si>
  <si>
    <t>6100: Zeepdispenser (foam)</t>
  </si>
  <si>
    <t>6110: Zeepdispenser industrieel</t>
  </si>
  <si>
    <t>6120: Zeepdispenser (elleboogbediening)</t>
  </si>
  <si>
    <t>6130: Desinfectiedispenser (elleboogbediening)</t>
  </si>
  <si>
    <t>6050: Toiletrolautomaat (2 rollen naast elkaar)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</si>
</sst>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##,000"/>
    <numFmt numFmtId="165" formatCode="d/m/yy\ h:mm;@"/>
    <numFmt numFmtId="166" formatCode="dd/mm/yy;@"/>
    <numFmt numFmtId="167" formatCode="#,##0&quot; BT&quot;;\-#,##0&quot; BT&quot;;#,##0&quot; BT&quot;"/>
    <numFmt numFmtId="168" formatCode="#,##0&quot; PC&quot;;\-#,##0&quot; PC&quot;;#,##0&quot; PC&quot;"/>
    <numFmt numFmtId="169" formatCode="#,##0&quot; PAC&quot;;\-#,##0&quot; PAC&quot;;#,##0&quot; PAC&quot;"/>
  </numFmts>
  <fonts count="2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/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rgb="FF000000"/>
      </bottom>
      <diagonal/>
    </border>
    <border>
      <left/>
      <right style="thin">
        <color rgb="FF000000"/>
      </right>
      <top style="thin">
        <color theme="0" tint="-0.24994659260841701"/>
      </top>
      <bottom style="thin">
        <color rgb="FF000000"/>
      </bottom>
      <diagonal/>
    </border>
  </borders>
  <cellStyleXfs count="41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9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9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9" applyNumberFormat="0" applyAlignment="0">
      <alignment horizontal="left" vertical="center" indent="1"/>
      <protection locked="0"/>
    </xf>
    <xf numFmtId="0" fontId="10" fillId="2" borderId="9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3" applyFont="0" applyFill="0" applyBorder="0" applyAlignment="0" applyProtection="0"/>
    <xf numFmtId="166" fontId="2" fillId="2" borderId="10" applyFont="0" applyFill="0" applyBorder="0" applyAlignment="0" applyProtection="0"/>
    <xf numFmtId="1" fontId="1" fillId="14" borderId="13" applyFont="0" applyFill="0" applyBorder="0" applyAlignment="0" applyProtection="0"/>
    <xf numFmtId="43" fontId="21" fillId="0" borderId="0" applyFont="0" applyFill="0" applyBorder="0" applyAlignment="0" applyProtection="0"/>
  </cellStyleXfs>
  <cellXfs count="67">
    <xf numFmtId="0" fontId="0" fillId="0" borderId="0" xfId="0"/>
    <xf numFmtId="0" fontId="14" fillId="0" borderId="8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8" xfId="34" applyNumberFormat="1" applyFont="1" applyFill="1" applyBorder="1" applyAlignment="1" applyProtection="1">
      <alignment horizontal="left" vertical="center"/>
    </xf>
    <xf numFmtId="0" fontId="16" fillId="0" borderId="8" xfId="34" applyNumberFormat="1" applyFont="1" applyFill="1" applyBorder="1" applyAlignment="1" applyProtection="1">
      <alignment horizontal="left" vertical="center"/>
    </xf>
    <xf numFmtId="22" fontId="14" fillId="0" borderId="8" xfId="34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7" xfId="34" applyNumberFormat="1" applyFont="1" applyFill="1" applyBorder="1" applyAlignment="1" applyProtection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7" xfId="0" applyFont="1" applyBorder="1" applyAlignment="1" applyProtection="1">
      <alignment vertical="center" textRotation="90"/>
      <protection locked="0"/>
    </xf>
    <xf numFmtId="0" fontId="17" fillId="0" borderId="7" xfId="0" applyFont="1" applyBorder="1" applyAlignment="1" applyProtection="1">
      <alignment horizontal="right" vertical="center" indent="1"/>
      <protection locked="0"/>
    </xf>
    <xf numFmtId="0" fontId="16" fillId="0" borderId="7" xfId="34" applyNumberFormat="1" applyFont="1" applyFill="1" applyBorder="1" applyAlignment="1" applyProtection="1">
      <alignment horizontal="right" vertical="center" indent="1"/>
    </xf>
    <xf numFmtId="22" fontId="14" fillId="0" borderId="7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7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0" fontId="1" fillId="14" borderId="11" xfId="24" quotePrefix="1" applyNumberFormat="1" applyBorder="1" applyAlignment="1"/>
    <xf numFmtId="0" fontId="1" fillId="14" borderId="1" xfId="24" quotePrefix="1" applyNumberFormat="1" applyAlignment="1"/>
    <xf numFmtId="0" fontId="1" fillId="14" borderId="10" xfId="24" quotePrefix="1" applyNumberFormat="1" applyBorder="1" applyAlignment="1"/>
    <xf numFmtId="0" fontId="2" fillId="2" borderId="15" xfId="1" applyNumberFormat="1" applyBorder="1" applyAlignment="1"/>
    <xf numFmtId="0" fontId="2" fillId="2" borderId="14" xfId="1" quotePrefix="1" applyNumberFormat="1" applyBorder="1" applyAlignment="1"/>
    <xf numFmtId="0" fontId="2" fillId="2" borderId="15" xfId="1" quotePrefix="1" applyNumberFormat="1" applyBorder="1" applyAlignment="1"/>
    <xf numFmtId="1" fontId="0" fillId="0" borderId="0" xfId="39" applyFont="1" applyFill="1" applyBorder="1"/>
    <xf numFmtId="0" fontId="1" fillId="14" borderId="12" xfId="24" quotePrefix="1" applyNumberFormat="1" applyBorder="1" applyAlignment="1"/>
    <xf numFmtId="0" fontId="0" fillId="0" borderId="0" xfId="0" pivotButton="1"/>
    <xf numFmtId="0" fontId="2" fillId="2" borderId="17" xfId="1" quotePrefix="1" applyNumberFormat="1" applyBorder="1" applyAlignment="1"/>
    <xf numFmtId="0" fontId="1" fillId="14" borderId="18" xfId="24" quotePrefix="1" applyNumberFormat="1" applyBorder="1" applyAlignment="1"/>
    <xf numFmtId="0" fontId="1" fillId="14" borderId="19" xfId="24" quotePrefix="1" applyNumberFormat="1" applyBorder="1" applyAlignment="1"/>
    <xf numFmtId="169" fontId="1" fillId="0" borderId="20" xfId="2" applyNumberFormat="1" applyBorder="1">
      <alignment horizontal="right" vertical="center"/>
    </xf>
    <xf numFmtId="0" fontId="2" fillId="2" borderId="16" xfId="1" quotePrefix="1" applyNumberFormat="1" applyBorder="1" applyAlignment="1"/>
    <xf numFmtId="0" fontId="1" fillId="14" borderId="16" xfId="24" quotePrefix="1" applyNumberFormat="1" applyBorder="1" applyAlignment="1"/>
    <xf numFmtId="168" fontId="1" fillId="0" borderId="20" xfId="2" applyNumberFormat="1" applyBorder="1">
      <alignment horizontal="right" vertical="center"/>
    </xf>
    <xf numFmtId="167" fontId="1" fillId="0" borderId="20" xfId="2" applyNumberFormat="1" applyBorder="1">
      <alignment horizontal="right" vertical="center"/>
    </xf>
    <xf numFmtId="0" fontId="1" fillId="14" borderId="21" xfId="24" quotePrefix="1" applyNumberFormat="1" applyBorder="1" applyAlignment="1"/>
    <xf numFmtId="168" fontId="1" fillId="0" borderId="22" xfId="2" applyNumberFormat="1" applyBorder="1">
      <alignment horizontal="right" vertical="center"/>
    </xf>
    <xf numFmtId="0" fontId="2" fillId="2" borderId="0" xfId="1" quotePrefix="1" applyNumberFormat="1" applyBorder="1" applyAlignment="1"/>
    <xf numFmtId="14" fontId="1" fillId="14" borderId="0" xfId="24" quotePrefix="1" applyNumberFormat="1" applyBorder="1" applyAlignment="1"/>
    <xf numFmtId="0" fontId="22" fillId="0" borderId="0" xfId="0" applyFont="1"/>
    <xf numFmtId="0" fontId="0" fillId="0" borderId="16" xfId="0" applyBorder="1"/>
    <xf numFmtId="0" fontId="23" fillId="0" borderId="16" xfId="0" applyFont="1" applyBorder="1"/>
    <xf numFmtId="43" fontId="0" fillId="0" borderId="16" xfId="40" applyFont="1" applyBorder="1"/>
    <xf numFmtId="43" fontId="23" fillId="0" borderId="16" xfId="40" applyFont="1" applyBorder="1"/>
    <xf numFmtId="43" fontId="0" fillId="0" borderId="0" xfId="40" applyFont="1"/>
    <xf numFmtId="0" fontId="15" fillId="0" borderId="0" xfId="0" applyFont="1"/>
    <xf numFmtId="0" fontId="0" fillId="16" borderId="16" xfId="0" applyFill="1" applyBorder="1" applyAlignment="1">
      <alignment wrapText="1"/>
    </xf>
    <xf numFmtId="43" fontId="0" fillId="16" borderId="16" xfId="40" applyFont="1" applyFill="1" applyBorder="1" applyAlignment="1">
      <alignment wrapText="1"/>
    </xf>
    <xf numFmtId="0" fontId="0" fillId="0" borderId="0" xfId="0" applyAlignment="1">
      <alignment wrapText="1"/>
    </xf>
    <xf numFmtId="0" fontId="0" fillId="16" borderId="16" xfId="0" applyFill="1" applyBorder="1" applyAlignment="1">
      <alignment horizontal="center"/>
    </xf>
    <xf numFmtId="0" fontId="19" fillId="0" borderId="7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</cellXfs>
  <cellStyles count="41">
    <cellStyle name="DateGerman" xfId="38" xr:uid="{5555C2E4-6712-4E5E-82F1-AF1DE92E6D0F}"/>
    <cellStyle name="Komma" xfId="40" builtinId="3"/>
    <cellStyle name="NoDecimal" xfId="37" xr:uid="{186063CF-93F6-415A-9219-1C76CCB9D762}"/>
    <cellStyle name="NoDecimals" xfId="39" xr:uid="{03088437-F2D0-4DC5-BA2C-D14101874F96}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40246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 Boomsma" refreshedDate="45401.609018634263" createdVersion="8" refreshedVersion="8" minRefreshableVersion="3" recordCount="568" xr:uid="{E34E19BE-2FD1-4E73-B59F-DB63796B7843}">
  <cacheSource type="worksheet">
    <worksheetSource ref="F8:Z576" sheet="Consumption Detail"/>
  </cacheSource>
  <cacheFields count="21">
    <cacheField name="Project ID - Project Top Level Node" numFmtId="0">
      <sharedItems/>
    </cacheField>
    <cacheField name="Project ID - Project Location Node" numFmtId="0">
      <sharedItems/>
    </cacheField>
    <cacheField name="Delivery Location" numFmtId="0">
      <sharedItems/>
    </cacheField>
    <cacheField name="Klant" numFmtId="0">
      <sharedItems/>
    </cacheField>
    <cacheField name="Street" numFmtId="0">
      <sharedItems/>
    </cacheField>
    <cacheField name="Street Number" numFmtId="0">
      <sharedItems/>
    </cacheField>
    <cacheField name="ZIP/Postal Code" numFmtId="0">
      <sharedItems/>
    </cacheField>
    <cacheField name="City" numFmtId="0">
      <sharedItems/>
    </cacheField>
    <cacheField name="Site" numFmtId="0">
      <sharedItems/>
    </cacheField>
    <cacheField name="Depot" numFmtId="0">
      <sharedItems/>
    </cacheField>
    <cacheField name="Project Category" numFmtId="0">
      <sharedItems/>
    </cacheField>
    <cacheField name="Service Order (AX)" numFmtId="0">
      <sharedItems/>
    </cacheField>
    <cacheField name="Item Number (AX) - MeMi Product Group ID" numFmtId="0">
      <sharedItems count="10">
        <s v="PaperRolls"/>
        <s v="Abrasiv XL"/>
        <s v="CleanPaper"/>
        <s v="LadyBin"/>
        <s v="Mats"/>
        <s v="TP M"/>
        <s v="Foam M"/>
        <s v="FoldPaper"/>
        <s v="HandDisL"/>
        <s v="Cream M"/>
      </sharedItems>
    </cacheField>
    <cacheField name="Item Number (AX)" numFmtId="0">
      <sharedItems count="18">
        <s v="1700039"/>
        <s v="1700172"/>
        <s v="1700789"/>
        <s v="1700227"/>
        <s v="1700798"/>
        <s v="X100164"/>
        <s v="1700989"/>
        <s v="1700036"/>
        <s v="1700922"/>
        <s v="1700780"/>
        <s v="1700117"/>
        <s v="X130019"/>
        <s v="1701018"/>
        <s v="1700804"/>
        <s v="1701074"/>
        <s v="1700116"/>
        <s v="1700786"/>
        <s v="1700992"/>
      </sharedItems>
    </cacheField>
    <cacheField name="Omschrijving" numFmtId="0">
      <sharedItems count="17">
        <s v="CWS paper cassette paper 2-ply 55m white"/>
        <s v="Pasty hand cleaner with abrasives - Soft G 2L"/>
        <s v="Wiping paper roll 130m 20cm"/>
        <s v="Hygiene box"/>
        <s v="Mat Granite"/>
        <s v="Toilet paper 1253MZ Crêpe 1-ply without inserts (24)"/>
        <s v="CWS paper cassette paper 2-ply 33m white"/>
        <s v="Foam soap Pure C2C 500ml"/>
        <s v="Folded paper 1466 Recycled Z-fold 2-ply for Vision"/>
        <s v="Foam soap 500ml"/>
        <s v="CWS hand disinfection gel 1L"/>
        <s v="Paper roll 1353AC Tissue 2-ply 150m"/>
        <s v="Dust control mat"/>
        <s v="Female hygiene box metal"/>
        <s v="Cream soap ProCare Antibact 750ml"/>
        <s v="Wiping paper roll 350m 24cm"/>
        <s v="Toilet paper 1255MZ Recycled 2-ply without inserts (24)"/>
      </sharedItems>
    </cacheField>
    <cacheField name="Size" numFmtId="0">
      <sharedItems/>
    </cacheField>
    <cacheField name="Item Number (AX) - Product Type Category" numFmtId="0">
      <sharedItems/>
    </cacheField>
    <cacheField name="Delivery Date" numFmtId="0">
      <sharedItems/>
    </cacheField>
    <cacheField name="Delivery Date NL" numFmtId="14">
      <sharedItems containsSemiMixedTypes="0" containsNonDate="0" containsDate="1" containsString="0" minDate="2023-03-02T00:00:00" maxDate="2024-03-29T00:00:00" count="84">
        <d v="2023-09-04T00:00:00"/>
        <d v="2023-09-22T00:00:00"/>
        <d v="2023-10-31T00:00:00"/>
        <d v="2023-12-15T00:00:00"/>
        <d v="2023-04-26T00:00:00"/>
        <d v="2023-09-07T00:00:00"/>
        <d v="2023-09-19T00:00:00"/>
        <d v="2023-09-27T00:00:00"/>
        <d v="2023-10-06T00:00:00"/>
        <d v="2023-11-03T00:00:00"/>
        <d v="2023-12-04T00:00:00"/>
        <d v="2023-12-20T00:00:00"/>
        <d v="2023-03-02T00:00:00"/>
        <d v="2023-03-23T00:00:00"/>
        <d v="2023-04-06T00:00:00"/>
        <d v="2023-04-19T00:00:00"/>
        <d v="2023-05-09T00:00:00"/>
        <d v="2023-05-24T00:00:00"/>
        <d v="2023-06-06T00:00:00"/>
        <d v="2023-06-15T00:00:00"/>
        <d v="2023-06-22T00:00:00"/>
        <d v="2023-06-29T00:00:00"/>
        <d v="2023-07-06T00:00:00"/>
        <d v="2023-07-12T00:00:00"/>
        <d v="2023-08-17T00:00:00"/>
        <d v="2023-08-31T00:00:00"/>
        <d v="2023-09-14T00:00:00"/>
        <d v="2023-09-18T00:00:00"/>
        <d v="2023-09-28T00:00:00"/>
        <d v="2023-11-16T00:00:00"/>
        <d v="2023-11-24T00:00:00"/>
        <d v="2023-11-30T00:00:00"/>
        <d v="2023-12-21T00:00:00"/>
        <d v="2024-01-12T00:00:00"/>
        <d v="2024-01-26T00:00:00"/>
        <d v="2024-02-01T00:00:00"/>
        <d v="2024-02-08T00:00:00"/>
        <d v="2024-02-15T00:00:00"/>
        <d v="2024-02-22T00:00:00"/>
        <d v="2024-02-29T00:00:00"/>
        <d v="2024-03-06T00:00:00"/>
        <d v="2024-03-14T00:00:00"/>
        <d v="2024-03-21T00:00:00"/>
        <d v="2024-03-28T00:00:00"/>
        <d v="2023-06-07T00:00:00"/>
        <d v="2023-12-01T00:00:00"/>
        <d v="2023-05-23T00:00:00"/>
        <d v="2023-12-19T00:00:00"/>
        <d v="2023-03-08T00:00:00"/>
        <d v="2023-06-27T00:00:00"/>
        <d v="2023-04-21T00:00:00"/>
        <d v="2023-05-17T00:00:00"/>
        <d v="2023-05-30T00:00:00"/>
        <d v="2023-06-26T00:00:00"/>
        <d v="2023-06-30T00:00:00"/>
        <d v="2023-08-29T00:00:00"/>
        <d v="2023-10-10T00:00:00"/>
        <d v="2023-10-24T00:00:00"/>
        <d v="2023-11-21T00:00:00"/>
        <d v="2024-01-16T00:00:00"/>
        <d v="2024-02-27T00:00:00"/>
        <d v="2024-03-12T00:00:00"/>
        <d v="2023-03-06T00:00:00"/>
        <d v="2023-06-20T00:00:00"/>
        <d v="2023-03-27T00:00:00"/>
        <d v="2023-11-09T00:00:00"/>
        <d v="2023-11-17T00:00:00"/>
        <d v="2024-02-28T00:00:00"/>
        <d v="2023-04-11T00:00:00"/>
        <d v="2023-10-13T00:00:00"/>
        <d v="2023-04-18T00:00:00"/>
        <d v="2023-10-26T00:00:00"/>
        <d v="2023-03-09T00:00:00"/>
        <d v="2024-01-19T00:00:00"/>
        <d v="2023-09-08T00:00:00"/>
        <d v="2023-04-05T00:00:00"/>
        <d v="2023-09-13T00:00:00"/>
        <d v="2023-12-06T00:00:00"/>
        <d v="2023-03-22T00:00:00"/>
        <d v="2023-06-08T00:00:00"/>
        <d v="2023-07-05T00:00:00"/>
        <d v="2023-10-11T00:00:00"/>
        <d v="2024-02-07T00:00:00"/>
        <d v="2024-03-27T00:00:00"/>
      </sharedItems>
    </cacheField>
    <cacheField name="Unit" numFmtId="0">
      <sharedItems count="3">
        <s v="PAC"/>
        <s v="BT"/>
        <s v="PC"/>
      </sharedItems>
    </cacheField>
    <cacheField name="Delivered Quantity" numFmtId="0">
      <sharedItems containsSemiMixedTypes="0" containsString="0" containsNumber="1" containsInteger="1" minValue="1" maxValue="3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8"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consumables"/>
    <s v="SE00712571"/>
    <x v="0"/>
    <x v="0"/>
    <x v="0"/>
    <s v="#"/>
    <s v="CONSUMABLES"/>
    <s v="04.09.2023"/>
    <x v="0"/>
    <x v="0"/>
    <n v="216"/>
  </r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consumables"/>
    <s v="SE00766024"/>
    <x v="1"/>
    <x v="1"/>
    <x v="1"/>
    <s v="#"/>
    <s v="CONSUMABLES"/>
    <s v="22.09.2023"/>
    <x v="1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consumables"/>
    <s v="SE00861074"/>
    <x v="2"/>
    <x v="2"/>
    <x v="2"/>
    <s v="#"/>
    <s v="CONSUMABLES"/>
    <s v="31.10.2023"/>
    <x v="2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non-consumables"/>
    <s v="SE00712681"/>
    <x v="3"/>
    <x v="3"/>
    <x v="3"/>
    <s v="#"/>
    <s v="EXCHANGE"/>
    <s v="04.09.2023"/>
    <x v="0"/>
    <x v="2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non-consumables"/>
    <s v="SE00712681"/>
    <x v="3"/>
    <x v="4"/>
    <x v="3"/>
    <s v="#"/>
    <s v="EXCHANGE"/>
    <s v="04.09.2023"/>
    <x v="0"/>
    <x v="2"/>
    <n v="2"/>
  </r>
  <r>
    <s v="111092"/>
    <s v="111092-1002"/>
    <s v="LO1000620957"/>
    <s v="Graafschap College JFK"/>
    <s v="J.F.Kennedylaan 49"/>
    <s v="#"/>
    <s v="7001 EA"/>
    <s v="Doetinchem"/>
    <s v="NL-DEV-DE1"/>
    <s v="Depot Deventer"/>
    <s v="First service (initial) for non-consumables"/>
    <s v="SE00984732"/>
    <x v="4"/>
    <x v="5"/>
    <x v="4"/>
    <s v="115X180"/>
    <s v="EXCHANGE"/>
    <s v="15.12.2023"/>
    <x v="3"/>
    <x v="2"/>
    <n v="4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436397"/>
    <x v="5"/>
    <x v="6"/>
    <x v="5"/>
    <s v="#"/>
    <s v="CONSUMABLES"/>
    <s v="26.04.2023"/>
    <x v="4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731536"/>
    <x v="5"/>
    <x v="6"/>
    <x v="5"/>
    <s v="#"/>
    <s v="CONSUMABLES"/>
    <s v="07.09.2023"/>
    <x v="5"/>
    <x v="2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761949"/>
    <x v="0"/>
    <x v="0"/>
    <x v="0"/>
    <s v="#"/>
    <s v="CONSUMABLES"/>
    <s v="19.09.2023"/>
    <x v="6"/>
    <x v="0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761951"/>
    <x v="0"/>
    <x v="7"/>
    <x v="6"/>
    <s v="#"/>
    <s v="CONSUMABLES"/>
    <s v="19.09.2023"/>
    <x v="6"/>
    <x v="0"/>
    <n v="7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769353"/>
    <x v="5"/>
    <x v="6"/>
    <x v="5"/>
    <s v="#"/>
    <s v="CONSUMABLES"/>
    <s v="27.09.2023"/>
    <x v="7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782234"/>
    <x v="0"/>
    <x v="7"/>
    <x v="6"/>
    <s v="#"/>
    <s v="CONSUMABLES"/>
    <s v="06.10.2023"/>
    <x v="8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825449"/>
    <x v="0"/>
    <x v="0"/>
    <x v="0"/>
    <s v="#"/>
    <s v="CONSUMABLES"/>
    <s v="06.10.2023"/>
    <x v="8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914388"/>
    <x v="0"/>
    <x v="7"/>
    <x v="6"/>
    <s v="#"/>
    <s v="CONSUMABLES"/>
    <s v="03.11.2023"/>
    <x v="9"/>
    <x v="0"/>
    <n v="10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914390"/>
    <x v="6"/>
    <x v="8"/>
    <x v="7"/>
    <s v="#"/>
    <s v="CONSUMABLES"/>
    <s v="03.11.2023"/>
    <x v="9"/>
    <x v="1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914390"/>
    <x v="5"/>
    <x v="6"/>
    <x v="5"/>
    <s v="#"/>
    <s v="CONSUMABLES"/>
    <s v="03.11.2023"/>
    <x v="9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993453"/>
    <x v="2"/>
    <x v="2"/>
    <x v="2"/>
    <s v="#"/>
    <s v="CONSUMABLES"/>
    <s v="04.12.2023"/>
    <x v="10"/>
    <x v="2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consumables"/>
    <s v="SE00998255"/>
    <x v="0"/>
    <x v="7"/>
    <x v="6"/>
    <s v="#"/>
    <s v="CONSUMABLES"/>
    <s v="04.12.2023"/>
    <x v="10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non-consumables"/>
    <s v="SE00914389"/>
    <x v="3"/>
    <x v="3"/>
    <x v="3"/>
    <s v="#"/>
    <s v="EXCHANGE"/>
    <s v="03.11.2023"/>
    <x v="9"/>
    <x v="2"/>
    <n v="91"/>
  </r>
  <r>
    <s v="111092"/>
    <s v="111092-1002"/>
    <s v="LO1000620957"/>
    <s v="Graafschap College JFK"/>
    <s v="J.F.Kennedylaan 49"/>
    <s v="#"/>
    <s v="7001 EA"/>
    <s v="Doetinchem"/>
    <s v="NL-DEV-DE1"/>
    <s v="Depot Deventer"/>
    <s v="Extra delivery service for non-consumables"/>
    <s v="SE01138618"/>
    <x v="3"/>
    <x v="4"/>
    <x v="3"/>
    <s v="#"/>
    <s v="EXCHANGE"/>
    <s v="20.12.2023"/>
    <x v="11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279461"/>
    <x v="0"/>
    <x v="7"/>
    <x v="6"/>
    <s v="#"/>
    <s v="CONSUMABLES"/>
    <s v="02.03.2023"/>
    <x v="12"/>
    <x v="0"/>
    <n v="3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279558"/>
    <x v="7"/>
    <x v="9"/>
    <x v="8"/>
    <s v="#"/>
    <s v="CONSUMABLES"/>
    <s v="02.03.2023"/>
    <x v="12"/>
    <x v="0"/>
    <n v="1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41723"/>
    <x v="2"/>
    <x v="2"/>
    <x v="2"/>
    <s v="#"/>
    <s v="CONSUMABLES"/>
    <s v="23.03.2023"/>
    <x v="13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41763"/>
    <x v="6"/>
    <x v="10"/>
    <x v="9"/>
    <s v="#"/>
    <s v="CONSUMABLES"/>
    <s v="23.03.2023"/>
    <x v="13"/>
    <x v="1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41763"/>
    <x v="7"/>
    <x v="9"/>
    <x v="8"/>
    <s v="#"/>
    <s v="CONSUMABLES"/>
    <s v="23.03.2023"/>
    <x v="13"/>
    <x v="0"/>
    <n v="3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71"/>
    <x v="6"/>
    <x v="10"/>
    <x v="9"/>
    <s v="#"/>
    <s v="CONSUMABLES"/>
    <s v="06.04.2023"/>
    <x v="14"/>
    <x v="1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71"/>
    <x v="8"/>
    <x v="11"/>
    <x v="10"/>
    <s v="#"/>
    <s v="CONSUMABLES"/>
    <s v="06.04.2023"/>
    <x v="14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71"/>
    <x v="0"/>
    <x v="7"/>
    <x v="6"/>
    <s v="#"/>
    <s v="CONSUMABLES"/>
    <s v="06.04.2023"/>
    <x v="14"/>
    <x v="0"/>
    <n v="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93"/>
    <x v="6"/>
    <x v="10"/>
    <x v="9"/>
    <s v="#"/>
    <s v="CONSUMABLES"/>
    <s v="06.04.2023"/>
    <x v="14"/>
    <x v="1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93"/>
    <x v="7"/>
    <x v="9"/>
    <x v="8"/>
    <s v="#"/>
    <s v="CONSUMABLES"/>
    <s v="06.04.2023"/>
    <x v="14"/>
    <x v="0"/>
    <n v="1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371493"/>
    <x v="5"/>
    <x v="6"/>
    <x v="5"/>
    <s v="#"/>
    <s v="CONSUMABLES"/>
    <s v="06.04.2023"/>
    <x v="14"/>
    <x v="2"/>
    <n v="14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01765"/>
    <x v="2"/>
    <x v="2"/>
    <x v="2"/>
    <s v="#"/>
    <s v="CONSUMABLES"/>
    <s v="19.04.2023"/>
    <x v="15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01765"/>
    <x v="0"/>
    <x v="7"/>
    <x v="6"/>
    <s v="#"/>
    <s v="CONSUMABLES"/>
    <s v="19.04.2023"/>
    <x v="15"/>
    <x v="0"/>
    <n v="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01824"/>
    <x v="6"/>
    <x v="10"/>
    <x v="9"/>
    <s v="#"/>
    <s v="CONSUMABLES"/>
    <s v="19.04.2023"/>
    <x v="15"/>
    <x v="1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01824"/>
    <x v="5"/>
    <x v="6"/>
    <x v="5"/>
    <s v="#"/>
    <s v="CONSUMABLES"/>
    <s v="19.04.2023"/>
    <x v="15"/>
    <x v="2"/>
    <n v="14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49918"/>
    <x v="0"/>
    <x v="7"/>
    <x v="6"/>
    <s v="#"/>
    <s v="CONSUMABLES"/>
    <s v="09.05.2023"/>
    <x v="16"/>
    <x v="0"/>
    <n v="3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49918"/>
    <x v="0"/>
    <x v="12"/>
    <x v="11"/>
    <s v="#"/>
    <s v="CONSUMABLES"/>
    <s v="09.05.2023"/>
    <x v="16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49953"/>
    <x v="0"/>
    <x v="12"/>
    <x v="11"/>
    <s v="#"/>
    <s v="CONSUMABLES"/>
    <s v="09.05.2023"/>
    <x v="16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49953"/>
    <x v="5"/>
    <x v="6"/>
    <x v="5"/>
    <s v="#"/>
    <s v="CONSUMABLES"/>
    <s v="09.05.2023"/>
    <x v="16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0179"/>
    <x v="0"/>
    <x v="7"/>
    <x v="6"/>
    <s v="#"/>
    <s v="CONSUMABLES"/>
    <s v="24.05.2023"/>
    <x v="17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1351"/>
    <x v="0"/>
    <x v="12"/>
    <x v="11"/>
    <s v="#"/>
    <s v="CONSUMABLES"/>
    <s v="24.05.2023"/>
    <x v="17"/>
    <x v="2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1351"/>
    <x v="5"/>
    <x v="6"/>
    <x v="5"/>
    <s v="#"/>
    <s v="CONSUMABLES"/>
    <s v="24.05.2023"/>
    <x v="17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9401"/>
    <x v="0"/>
    <x v="7"/>
    <x v="6"/>
    <s v="#"/>
    <s v="CONSUMABLES"/>
    <s v="06.06.2023"/>
    <x v="18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9475"/>
    <x v="0"/>
    <x v="12"/>
    <x v="11"/>
    <s v="#"/>
    <s v="CONSUMABLES"/>
    <s v="06.06.2023"/>
    <x v="18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499475"/>
    <x v="5"/>
    <x v="6"/>
    <x v="5"/>
    <s v="#"/>
    <s v="CONSUMABLES"/>
    <s v="06.06.2023"/>
    <x v="18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25043"/>
    <x v="0"/>
    <x v="7"/>
    <x v="6"/>
    <s v="#"/>
    <s v="CONSUMABLES"/>
    <s v="15.06.2023"/>
    <x v="19"/>
    <x v="0"/>
    <n v="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25147"/>
    <x v="6"/>
    <x v="8"/>
    <x v="7"/>
    <s v="#"/>
    <s v="CONSUMABLES"/>
    <s v="15.06.2023"/>
    <x v="19"/>
    <x v="1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40552"/>
    <x v="0"/>
    <x v="7"/>
    <x v="6"/>
    <s v="#"/>
    <s v="CONSUMABLES"/>
    <s v="22.06.2023"/>
    <x v="20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40610"/>
    <x v="5"/>
    <x v="6"/>
    <x v="5"/>
    <s v="#"/>
    <s v="CONSUMABLES"/>
    <s v="22.06.2023"/>
    <x v="20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55966"/>
    <x v="2"/>
    <x v="2"/>
    <x v="2"/>
    <s v="#"/>
    <s v="CONSUMABLES"/>
    <s v="29.06.2023"/>
    <x v="21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55966"/>
    <x v="0"/>
    <x v="7"/>
    <x v="6"/>
    <s v="#"/>
    <s v="CONSUMABLES"/>
    <s v="29.06.2023"/>
    <x v="21"/>
    <x v="0"/>
    <n v="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56043"/>
    <x v="0"/>
    <x v="12"/>
    <x v="11"/>
    <s v="#"/>
    <s v="CONSUMABLES"/>
    <s v="29.06.2023"/>
    <x v="21"/>
    <x v="2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56043"/>
    <x v="5"/>
    <x v="6"/>
    <x v="5"/>
    <s v="#"/>
    <s v="CONSUMABLES"/>
    <s v="29.06.2023"/>
    <x v="21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571570"/>
    <x v="0"/>
    <x v="7"/>
    <x v="6"/>
    <s v="#"/>
    <s v="CONSUMABLES"/>
    <s v="06.07.2023"/>
    <x v="22"/>
    <x v="0"/>
    <n v="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12643"/>
    <x v="2"/>
    <x v="2"/>
    <x v="2"/>
    <s v="#"/>
    <s v="CONSUMABLES"/>
    <s v="12.07.2023"/>
    <x v="23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12643"/>
    <x v="6"/>
    <x v="8"/>
    <x v="7"/>
    <s v="#"/>
    <s v="CONSUMABLES"/>
    <s v="12.07.2023"/>
    <x v="23"/>
    <x v="1"/>
    <n v="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12643"/>
    <x v="0"/>
    <x v="7"/>
    <x v="6"/>
    <s v="#"/>
    <s v="CONSUMABLES"/>
    <s v="12.07.2023"/>
    <x v="23"/>
    <x v="0"/>
    <n v="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12643"/>
    <x v="0"/>
    <x v="12"/>
    <x v="11"/>
    <s v="#"/>
    <s v="CONSUMABLES"/>
    <s v="12.07.2023"/>
    <x v="23"/>
    <x v="2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12677"/>
    <x v="5"/>
    <x v="6"/>
    <x v="5"/>
    <s v="#"/>
    <s v="CONSUMABLES"/>
    <s v="12.07.2023"/>
    <x v="23"/>
    <x v="2"/>
    <n v="9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67143"/>
    <x v="0"/>
    <x v="7"/>
    <x v="6"/>
    <s v="#"/>
    <s v="CONSUMABLES"/>
    <s v="17.08.2023"/>
    <x v="24"/>
    <x v="0"/>
    <n v="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67143"/>
    <x v="0"/>
    <x v="12"/>
    <x v="11"/>
    <s v="#"/>
    <s v="CONSUMABLES"/>
    <s v="17.08.2023"/>
    <x v="24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67178"/>
    <x v="0"/>
    <x v="0"/>
    <x v="0"/>
    <s v="#"/>
    <s v="CONSUMABLES"/>
    <s v="17.08.2023"/>
    <x v="24"/>
    <x v="0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67178"/>
    <x v="0"/>
    <x v="12"/>
    <x v="11"/>
    <s v="#"/>
    <s v="CONSUMABLES"/>
    <s v="17.08.2023"/>
    <x v="24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67178"/>
    <x v="5"/>
    <x v="6"/>
    <x v="5"/>
    <s v="#"/>
    <s v="CONSUMABLES"/>
    <s v="17.08.2023"/>
    <x v="24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73357"/>
    <x v="0"/>
    <x v="7"/>
    <x v="6"/>
    <s v="#"/>
    <s v="CONSUMABLES"/>
    <s v="31.08.2023"/>
    <x v="25"/>
    <x v="0"/>
    <n v="3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73482"/>
    <x v="0"/>
    <x v="0"/>
    <x v="0"/>
    <s v="#"/>
    <s v="CONSUMABLES"/>
    <s v="31.08.2023"/>
    <x v="25"/>
    <x v="0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673482"/>
    <x v="5"/>
    <x v="6"/>
    <x v="5"/>
    <s v="#"/>
    <s v="CONSUMABLES"/>
    <s v="31.08.2023"/>
    <x v="25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02465"/>
    <x v="5"/>
    <x v="6"/>
    <x v="5"/>
    <s v="#"/>
    <s v="CONSUMABLES"/>
    <s v="14.09.2023"/>
    <x v="26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31381"/>
    <x v="0"/>
    <x v="0"/>
    <x v="0"/>
    <s v="#"/>
    <s v="CONSUMABLES"/>
    <s v="14.09.2023"/>
    <x v="26"/>
    <x v="0"/>
    <n v="5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43869"/>
    <x v="6"/>
    <x v="8"/>
    <x v="7"/>
    <s v="#"/>
    <s v="CONSUMABLES"/>
    <s v="18.09.2023"/>
    <x v="27"/>
    <x v="1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43869"/>
    <x v="0"/>
    <x v="0"/>
    <x v="0"/>
    <s v="#"/>
    <s v="CONSUMABLES"/>
    <s v="18.09.2023"/>
    <x v="27"/>
    <x v="0"/>
    <n v="8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43869"/>
    <x v="5"/>
    <x v="6"/>
    <x v="5"/>
    <s v="#"/>
    <s v="CONSUMABLES"/>
    <s v="18.09.2023"/>
    <x v="27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59206"/>
    <x v="0"/>
    <x v="7"/>
    <x v="6"/>
    <s v="#"/>
    <s v="CONSUMABLES"/>
    <s v="28.09.2023"/>
    <x v="28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59262"/>
    <x v="0"/>
    <x v="0"/>
    <x v="0"/>
    <s v="#"/>
    <s v="CONSUMABLES"/>
    <s v="28.09.2023"/>
    <x v="28"/>
    <x v="0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759262"/>
    <x v="5"/>
    <x v="6"/>
    <x v="5"/>
    <s v="#"/>
    <s v="CONSUMABLES"/>
    <s v="28.09.2023"/>
    <x v="28"/>
    <x v="2"/>
    <n v="24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898"/>
    <x v="0"/>
    <x v="7"/>
    <x v="6"/>
    <s v="#"/>
    <s v="CONSUMABLES"/>
    <s v="16.11.2023"/>
    <x v="29"/>
    <x v="0"/>
    <n v="8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973"/>
    <x v="6"/>
    <x v="8"/>
    <x v="7"/>
    <s v="#"/>
    <s v="CONSUMABLES"/>
    <s v="16.11.2023"/>
    <x v="29"/>
    <x v="1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973"/>
    <x v="7"/>
    <x v="9"/>
    <x v="8"/>
    <s v="#"/>
    <s v="CONSUMABLES"/>
    <s v="16.11.2023"/>
    <x v="29"/>
    <x v="0"/>
    <n v="1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973"/>
    <x v="0"/>
    <x v="0"/>
    <x v="0"/>
    <s v="#"/>
    <s v="CONSUMABLES"/>
    <s v="16.11.2023"/>
    <x v="29"/>
    <x v="0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973"/>
    <x v="0"/>
    <x v="12"/>
    <x v="11"/>
    <s v="#"/>
    <s v="CONSUMABLES"/>
    <s v="16.11.2023"/>
    <x v="29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21973"/>
    <x v="5"/>
    <x v="6"/>
    <x v="5"/>
    <s v="#"/>
    <s v="CONSUMABLES"/>
    <s v="16.11.2023"/>
    <x v="29"/>
    <x v="2"/>
    <n v="14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39090"/>
    <x v="0"/>
    <x v="7"/>
    <x v="6"/>
    <s v="#"/>
    <s v="CONSUMABLES"/>
    <s v="24.11.2023"/>
    <x v="30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39090"/>
    <x v="0"/>
    <x v="12"/>
    <x v="11"/>
    <s v="#"/>
    <s v="CONSUMABLES"/>
    <s v="24.11.2023"/>
    <x v="30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39172"/>
    <x v="0"/>
    <x v="0"/>
    <x v="0"/>
    <s v="#"/>
    <s v="CONSUMABLES"/>
    <s v="24.11.2023"/>
    <x v="30"/>
    <x v="0"/>
    <n v="6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39172"/>
    <x v="0"/>
    <x v="12"/>
    <x v="11"/>
    <s v="#"/>
    <s v="CONSUMABLES"/>
    <s v="24.11.2023"/>
    <x v="30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39172"/>
    <x v="5"/>
    <x v="6"/>
    <x v="5"/>
    <s v="#"/>
    <s v="CONSUMABLES"/>
    <s v="24.11.2023"/>
    <x v="30"/>
    <x v="2"/>
    <n v="28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365"/>
    <x v="2"/>
    <x v="2"/>
    <x v="2"/>
    <s v="#"/>
    <s v="CONSUMABLES"/>
    <s v="30.11.2023"/>
    <x v="31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365"/>
    <x v="6"/>
    <x v="8"/>
    <x v="7"/>
    <s v="#"/>
    <s v="CONSUMABLES"/>
    <s v="30.11.2023"/>
    <x v="31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365"/>
    <x v="0"/>
    <x v="12"/>
    <x v="11"/>
    <s v="#"/>
    <s v="CONSUMABLES"/>
    <s v="30.11.2023"/>
    <x v="31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425"/>
    <x v="6"/>
    <x v="8"/>
    <x v="7"/>
    <s v="#"/>
    <s v="CONSUMABLES"/>
    <s v="30.11.2023"/>
    <x v="31"/>
    <x v="1"/>
    <n v="1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425"/>
    <x v="7"/>
    <x v="9"/>
    <x v="8"/>
    <s v="#"/>
    <s v="CONSUMABLES"/>
    <s v="30.11.2023"/>
    <x v="31"/>
    <x v="0"/>
    <n v="1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425"/>
    <x v="0"/>
    <x v="0"/>
    <x v="0"/>
    <s v="#"/>
    <s v="CONSUMABLES"/>
    <s v="30.11.2023"/>
    <x v="31"/>
    <x v="0"/>
    <n v="6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425"/>
    <x v="0"/>
    <x v="12"/>
    <x v="11"/>
    <s v="#"/>
    <s v="CONSUMABLES"/>
    <s v="30.11.2023"/>
    <x v="31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0960425"/>
    <x v="5"/>
    <x v="6"/>
    <x v="5"/>
    <s v="#"/>
    <s v="CONSUMABLES"/>
    <s v="30.11.2023"/>
    <x v="31"/>
    <x v="2"/>
    <n v="28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005007"/>
    <x v="2"/>
    <x v="2"/>
    <x v="2"/>
    <s v="#"/>
    <s v="CONSUMABLES"/>
    <s v="15.12.2023"/>
    <x v="3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005007"/>
    <x v="6"/>
    <x v="8"/>
    <x v="7"/>
    <s v="#"/>
    <s v="CONSUMABLES"/>
    <s v="15.12.2023"/>
    <x v="3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005007"/>
    <x v="0"/>
    <x v="7"/>
    <x v="6"/>
    <s v="#"/>
    <s v="CONSUMABLES"/>
    <s v="15.12.2023"/>
    <x v="3"/>
    <x v="0"/>
    <n v="10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005007"/>
    <x v="0"/>
    <x v="12"/>
    <x v="11"/>
    <s v="#"/>
    <s v="CONSUMABLES"/>
    <s v="15.12.2023"/>
    <x v="3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24792"/>
    <x v="0"/>
    <x v="7"/>
    <x v="6"/>
    <s v="#"/>
    <s v="CONSUMABLES"/>
    <s v="21.12.2023"/>
    <x v="32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24792"/>
    <x v="0"/>
    <x v="12"/>
    <x v="11"/>
    <s v="#"/>
    <s v="CONSUMABLES"/>
    <s v="21.12.2023"/>
    <x v="32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56816"/>
    <x v="2"/>
    <x v="2"/>
    <x v="2"/>
    <s v="#"/>
    <s v="CONSUMABLES"/>
    <s v="12.01.2024"/>
    <x v="33"/>
    <x v="2"/>
    <n v="2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56816"/>
    <x v="8"/>
    <x v="11"/>
    <x v="10"/>
    <s v="#"/>
    <s v="CONSUMABLES"/>
    <s v="12.01.2024"/>
    <x v="33"/>
    <x v="1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56816"/>
    <x v="0"/>
    <x v="7"/>
    <x v="6"/>
    <s v="#"/>
    <s v="CONSUMABLES"/>
    <s v="12.01.2024"/>
    <x v="33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56874"/>
    <x v="0"/>
    <x v="0"/>
    <x v="0"/>
    <s v="#"/>
    <s v="CONSUMABLES"/>
    <s v="12.01.2024"/>
    <x v="33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56874"/>
    <x v="5"/>
    <x v="6"/>
    <x v="5"/>
    <s v="#"/>
    <s v="CONSUMABLES"/>
    <s v="12.01.2024"/>
    <x v="33"/>
    <x v="2"/>
    <n v="28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77087"/>
    <x v="0"/>
    <x v="7"/>
    <x v="6"/>
    <s v="#"/>
    <s v="CONSUMABLES"/>
    <s v="26.01.2024"/>
    <x v="34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77087"/>
    <x v="0"/>
    <x v="12"/>
    <x v="11"/>
    <s v="#"/>
    <s v="CONSUMABLES"/>
    <s v="26.01.2024"/>
    <x v="34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77162"/>
    <x v="0"/>
    <x v="0"/>
    <x v="0"/>
    <s v="#"/>
    <s v="CONSUMABLES"/>
    <s v="26.01.2024"/>
    <x v="34"/>
    <x v="0"/>
    <n v="6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77162"/>
    <x v="5"/>
    <x v="6"/>
    <x v="5"/>
    <s v="#"/>
    <s v="CONSUMABLES"/>
    <s v="26.01.2024"/>
    <x v="34"/>
    <x v="2"/>
    <n v="28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198600"/>
    <x v="7"/>
    <x v="9"/>
    <x v="8"/>
    <s v="#"/>
    <s v="CONSUMABLES"/>
    <s v="26.01.2024"/>
    <x v="34"/>
    <x v="0"/>
    <n v="1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20921"/>
    <x v="0"/>
    <x v="7"/>
    <x v="6"/>
    <s v="#"/>
    <s v="CONSUMABLES"/>
    <s v="01.02.2024"/>
    <x v="35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20958"/>
    <x v="5"/>
    <x v="6"/>
    <x v="5"/>
    <s v="#"/>
    <s v="CONSUMABLES"/>
    <s v="01.02.2024"/>
    <x v="35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44491"/>
    <x v="2"/>
    <x v="2"/>
    <x v="2"/>
    <s v="#"/>
    <s v="CONSUMABLES"/>
    <s v="08.02.2024"/>
    <x v="36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44544"/>
    <x v="0"/>
    <x v="0"/>
    <x v="0"/>
    <s v="#"/>
    <s v="CONSUMABLES"/>
    <s v="08.02.2024"/>
    <x v="36"/>
    <x v="0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44544"/>
    <x v="5"/>
    <x v="6"/>
    <x v="5"/>
    <s v="#"/>
    <s v="CONSUMABLES"/>
    <s v="08.02.2024"/>
    <x v="36"/>
    <x v="2"/>
    <n v="19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65412"/>
    <x v="0"/>
    <x v="7"/>
    <x v="6"/>
    <s v="#"/>
    <s v="CONSUMABLES"/>
    <s v="15.02.2024"/>
    <x v="37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65460"/>
    <x v="0"/>
    <x v="0"/>
    <x v="0"/>
    <s v="#"/>
    <s v="CONSUMABLES"/>
    <s v="15.02.2024"/>
    <x v="37"/>
    <x v="0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17"/>
    <x v="2"/>
    <x v="2"/>
    <x v="2"/>
    <s v="#"/>
    <s v="CONSUMABLES"/>
    <s v="22.02.2024"/>
    <x v="38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17"/>
    <x v="6"/>
    <x v="8"/>
    <x v="7"/>
    <s v="#"/>
    <s v="CONSUMABLES"/>
    <s v="22.02.2024"/>
    <x v="38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17"/>
    <x v="0"/>
    <x v="7"/>
    <x v="6"/>
    <s v="#"/>
    <s v="CONSUMABLES"/>
    <s v="22.02.2024"/>
    <x v="38"/>
    <x v="0"/>
    <n v="5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78"/>
    <x v="6"/>
    <x v="8"/>
    <x v="7"/>
    <s v="#"/>
    <s v="CONSUMABLES"/>
    <s v="22.02.2024"/>
    <x v="38"/>
    <x v="1"/>
    <n v="1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78"/>
    <x v="0"/>
    <x v="0"/>
    <x v="0"/>
    <s v="#"/>
    <s v="CONSUMABLES"/>
    <s v="22.02.2024"/>
    <x v="38"/>
    <x v="0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286978"/>
    <x v="5"/>
    <x v="6"/>
    <x v="5"/>
    <s v="#"/>
    <s v="CONSUMABLES"/>
    <s v="22.02.2024"/>
    <x v="38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09274"/>
    <x v="0"/>
    <x v="7"/>
    <x v="6"/>
    <s v="#"/>
    <s v="CONSUMABLES"/>
    <s v="29.02.2024"/>
    <x v="39"/>
    <x v="0"/>
    <n v="10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09319"/>
    <x v="0"/>
    <x v="0"/>
    <x v="0"/>
    <s v="#"/>
    <s v="CONSUMABLES"/>
    <s v="29.02.2024"/>
    <x v="39"/>
    <x v="0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09319"/>
    <x v="5"/>
    <x v="6"/>
    <x v="5"/>
    <s v="#"/>
    <s v="CONSUMABLES"/>
    <s v="29.02.2024"/>
    <x v="39"/>
    <x v="2"/>
    <n v="9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30329"/>
    <x v="2"/>
    <x v="2"/>
    <x v="2"/>
    <s v="#"/>
    <s v="CONSUMABLES"/>
    <s v="06.03.2024"/>
    <x v="40"/>
    <x v="2"/>
    <n v="3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30329"/>
    <x v="0"/>
    <x v="7"/>
    <x v="6"/>
    <s v="#"/>
    <s v="CONSUMABLES"/>
    <s v="06.03.2024"/>
    <x v="40"/>
    <x v="0"/>
    <n v="7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30385"/>
    <x v="0"/>
    <x v="0"/>
    <x v="0"/>
    <s v="#"/>
    <s v="CONSUMABLES"/>
    <s v="06.03.2024"/>
    <x v="40"/>
    <x v="0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30385"/>
    <x v="5"/>
    <x v="6"/>
    <x v="5"/>
    <s v="#"/>
    <s v="CONSUMABLES"/>
    <s v="06.03.2024"/>
    <x v="40"/>
    <x v="2"/>
    <n v="9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52405"/>
    <x v="0"/>
    <x v="7"/>
    <x v="6"/>
    <s v="#"/>
    <s v="CONSUMABLES"/>
    <s v="14.03.2024"/>
    <x v="41"/>
    <x v="0"/>
    <n v="12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52405"/>
    <x v="0"/>
    <x v="12"/>
    <x v="11"/>
    <s v="#"/>
    <s v="CONSUMABLES"/>
    <s v="14.03.2024"/>
    <x v="41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52500"/>
    <x v="0"/>
    <x v="0"/>
    <x v="0"/>
    <s v="#"/>
    <s v="CONSUMABLES"/>
    <s v="14.03.2024"/>
    <x v="41"/>
    <x v="0"/>
    <n v="3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52500"/>
    <x v="0"/>
    <x v="12"/>
    <x v="11"/>
    <s v="#"/>
    <s v="CONSUMABLES"/>
    <s v="14.03.2024"/>
    <x v="41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52500"/>
    <x v="5"/>
    <x v="6"/>
    <x v="5"/>
    <s v="#"/>
    <s v="CONSUMABLES"/>
    <s v="14.03.2024"/>
    <x v="41"/>
    <x v="2"/>
    <n v="16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03"/>
    <x v="2"/>
    <x v="2"/>
    <x v="2"/>
    <s v="#"/>
    <s v="CONSUMABLES"/>
    <s v="21.03.2024"/>
    <x v="42"/>
    <x v="2"/>
    <n v="4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03"/>
    <x v="6"/>
    <x v="8"/>
    <x v="7"/>
    <s v="#"/>
    <s v="CONSUMABLES"/>
    <s v="21.03.2024"/>
    <x v="42"/>
    <x v="1"/>
    <n v="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03"/>
    <x v="0"/>
    <x v="7"/>
    <x v="6"/>
    <s v="#"/>
    <s v="CONSUMABLES"/>
    <s v="21.03.2024"/>
    <x v="42"/>
    <x v="0"/>
    <n v="8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50"/>
    <x v="6"/>
    <x v="8"/>
    <x v="7"/>
    <s v="#"/>
    <s v="CONSUMABLES"/>
    <s v="21.03.2024"/>
    <x v="42"/>
    <x v="1"/>
    <n v="1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50"/>
    <x v="0"/>
    <x v="0"/>
    <x v="0"/>
    <s v="#"/>
    <s v="CONSUMABLES"/>
    <s v="21.03.2024"/>
    <x v="42"/>
    <x v="0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50"/>
    <x v="0"/>
    <x v="12"/>
    <x v="11"/>
    <s v="#"/>
    <s v="CONSUMABLES"/>
    <s v="21.03.2024"/>
    <x v="42"/>
    <x v="2"/>
    <n v="1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73050"/>
    <x v="5"/>
    <x v="6"/>
    <x v="5"/>
    <s v="#"/>
    <s v="CONSUMABLES"/>
    <s v="21.03.2024"/>
    <x v="42"/>
    <x v="2"/>
    <n v="96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95644"/>
    <x v="0"/>
    <x v="7"/>
    <x v="6"/>
    <s v="#"/>
    <s v="CONSUMABLES"/>
    <s v="28.03.2024"/>
    <x v="43"/>
    <x v="0"/>
    <n v="90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95681"/>
    <x v="0"/>
    <x v="0"/>
    <x v="0"/>
    <s v="#"/>
    <s v="CONSUMABLES"/>
    <s v="28.03.2024"/>
    <x v="43"/>
    <x v="0"/>
    <n v="1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consumables"/>
    <s v="SE01395681"/>
    <x v="5"/>
    <x v="6"/>
    <x v="5"/>
    <s v="#"/>
    <s v="CONSUMABLES"/>
    <s v="28.03.2024"/>
    <x v="43"/>
    <x v="2"/>
    <n v="16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279466"/>
    <x v="3"/>
    <x v="3"/>
    <x v="3"/>
    <s v="#"/>
    <s v="EXCHANGE"/>
    <s v="02.03.2023"/>
    <x v="12"/>
    <x v="2"/>
    <n v="10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341729"/>
    <x v="3"/>
    <x v="3"/>
    <x v="3"/>
    <s v="#"/>
    <s v="EXCHANGE"/>
    <s v="23.03.2023"/>
    <x v="13"/>
    <x v="2"/>
    <n v="10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371460"/>
    <x v="3"/>
    <x v="3"/>
    <x v="3"/>
    <s v="#"/>
    <s v="EXCHANGE"/>
    <s v="06.04.2023"/>
    <x v="14"/>
    <x v="2"/>
    <n v="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371460"/>
    <x v="3"/>
    <x v="4"/>
    <x v="3"/>
    <s v="#"/>
    <s v="EXCHANGE"/>
    <s v="06.04.2023"/>
    <x v="14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371473"/>
    <x v="3"/>
    <x v="3"/>
    <x v="3"/>
    <s v="#"/>
    <s v="EXCHANGE"/>
    <s v="06.04.2023"/>
    <x v="14"/>
    <x v="2"/>
    <n v="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371473"/>
    <x v="3"/>
    <x v="4"/>
    <x v="3"/>
    <s v="#"/>
    <s v="EXCHANGE"/>
    <s v="06.04.2023"/>
    <x v="14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01769"/>
    <x v="3"/>
    <x v="3"/>
    <x v="3"/>
    <s v="#"/>
    <s v="EXCHANGE"/>
    <s v="19.04.2023"/>
    <x v="15"/>
    <x v="2"/>
    <n v="7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146"/>
    <x v="3"/>
    <x v="3"/>
    <x v="3"/>
    <s v="#"/>
    <s v="EXCHANGE"/>
    <s v="07.06.2023"/>
    <x v="44"/>
    <x v="2"/>
    <n v="2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146"/>
    <x v="3"/>
    <x v="4"/>
    <x v="3"/>
    <s v="#"/>
    <s v="EXCHANGE"/>
    <s v="07.06.2023"/>
    <x v="44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146"/>
    <x v="4"/>
    <x v="13"/>
    <x v="12"/>
    <s v="115X180"/>
    <s v="EXCHANGE"/>
    <s v="07.06.2023"/>
    <x v="44"/>
    <x v="2"/>
    <n v="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203"/>
    <x v="3"/>
    <x v="3"/>
    <x v="3"/>
    <s v="#"/>
    <s v="EXCHANGE"/>
    <s v="07.06.2023"/>
    <x v="44"/>
    <x v="2"/>
    <n v="10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203"/>
    <x v="3"/>
    <x v="4"/>
    <x v="3"/>
    <s v="#"/>
    <s v="EXCHANGE"/>
    <s v="07.06.2023"/>
    <x v="44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490203"/>
    <x v="3"/>
    <x v="14"/>
    <x v="13"/>
    <s v="#"/>
    <s v="EXCHANGE"/>
    <s v="07.06.2023"/>
    <x v="44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555960"/>
    <x v="3"/>
    <x v="4"/>
    <x v="3"/>
    <s v="#"/>
    <s v="EXCHANGE"/>
    <s v="29.06.2023"/>
    <x v="21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555960"/>
    <x v="4"/>
    <x v="13"/>
    <x v="12"/>
    <s v="115X180"/>
    <s v="EXCHANGE"/>
    <s v="29.06.2023"/>
    <x v="21"/>
    <x v="2"/>
    <n v="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555970"/>
    <x v="3"/>
    <x v="3"/>
    <x v="3"/>
    <s v="#"/>
    <s v="EXCHANGE"/>
    <s v="29.06.2023"/>
    <x v="21"/>
    <x v="2"/>
    <n v="10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555970"/>
    <x v="3"/>
    <x v="4"/>
    <x v="3"/>
    <s v="#"/>
    <s v="EXCHANGE"/>
    <s v="29.06.2023"/>
    <x v="21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555970"/>
    <x v="3"/>
    <x v="14"/>
    <x v="13"/>
    <s v="#"/>
    <s v="EXCHANGE"/>
    <s v="29.06.2023"/>
    <x v="21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612646"/>
    <x v="3"/>
    <x v="3"/>
    <x v="3"/>
    <s v="#"/>
    <s v="EXCHANGE"/>
    <s v="12.07.2023"/>
    <x v="23"/>
    <x v="2"/>
    <n v="10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702336"/>
    <x v="3"/>
    <x v="3"/>
    <x v="3"/>
    <s v="#"/>
    <s v="EXCHANGE"/>
    <s v="14.09.2023"/>
    <x v="26"/>
    <x v="2"/>
    <n v="79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731383"/>
    <x v="3"/>
    <x v="3"/>
    <x v="3"/>
    <s v="#"/>
    <s v="EXCHANGE"/>
    <s v="28.09.2023"/>
    <x v="28"/>
    <x v="2"/>
    <n v="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743831"/>
    <x v="3"/>
    <x v="3"/>
    <x v="3"/>
    <s v="#"/>
    <s v="EXCHANGE"/>
    <s v="18.09.2023"/>
    <x v="27"/>
    <x v="2"/>
    <n v="85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743831"/>
    <x v="3"/>
    <x v="4"/>
    <x v="3"/>
    <s v="#"/>
    <s v="EXCHANGE"/>
    <s v="18.09.2023"/>
    <x v="27"/>
    <x v="2"/>
    <n v="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21891"/>
    <x v="3"/>
    <x v="4"/>
    <x v="3"/>
    <s v="#"/>
    <s v="EXCHANGE"/>
    <s v="16.11.2023"/>
    <x v="29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21891"/>
    <x v="4"/>
    <x v="13"/>
    <x v="12"/>
    <s v="115X180"/>
    <s v="EXCHANGE"/>
    <s v="16.11.2023"/>
    <x v="29"/>
    <x v="2"/>
    <n v="2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21903"/>
    <x v="3"/>
    <x v="3"/>
    <x v="3"/>
    <s v="#"/>
    <s v="EXCHANGE"/>
    <s v="16.11.2023"/>
    <x v="29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21903"/>
    <x v="3"/>
    <x v="4"/>
    <x v="3"/>
    <s v="#"/>
    <s v="EXCHANGE"/>
    <s v="16.11.2023"/>
    <x v="29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21903"/>
    <x v="3"/>
    <x v="14"/>
    <x v="13"/>
    <s v="#"/>
    <s v="EXCHANGE"/>
    <s v="16.11.2023"/>
    <x v="29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0960366"/>
    <x v="3"/>
    <x v="3"/>
    <x v="3"/>
    <s v="#"/>
    <s v="EXCHANGE"/>
    <s v="30.11.2023"/>
    <x v="31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005006"/>
    <x v="3"/>
    <x v="3"/>
    <x v="3"/>
    <s v="#"/>
    <s v="EXCHANGE"/>
    <s v="15.12.2023"/>
    <x v="3"/>
    <x v="2"/>
    <n v="2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005006"/>
    <x v="3"/>
    <x v="4"/>
    <x v="3"/>
    <s v="#"/>
    <s v="EXCHANGE"/>
    <s v="15.12.2023"/>
    <x v="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005008"/>
    <x v="3"/>
    <x v="3"/>
    <x v="3"/>
    <s v="#"/>
    <s v="EXCHANGE"/>
    <s v="15.12.2023"/>
    <x v="3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005008"/>
    <x v="3"/>
    <x v="4"/>
    <x v="3"/>
    <s v="#"/>
    <s v="EXCHANGE"/>
    <s v="15.12.2023"/>
    <x v="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005008"/>
    <x v="3"/>
    <x v="14"/>
    <x v="13"/>
    <s v="#"/>
    <s v="EXCHANGE"/>
    <s v="15.12.2023"/>
    <x v="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56815"/>
    <x v="3"/>
    <x v="3"/>
    <x v="3"/>
    <s v="#"/>
    <s v="EXCHANGE"/>
    <s v="12.01.2024"/>
    <x v="33"/>
    <x v="2"/>
    <n v="2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56815"/>
    <x v="3"/>
    <x v="4"/>
    <x v="3"/>
    <s v="#"/>
    <s v="EXCHANGE"/>
    <s v="12.01.2024"/>
    <x v="3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56820"/>
    <x v="3"/>
    <x v="3"/>
    <x v="3"/>
    <s v="#"/>
    <s v="EXCHANGE"/>
    <s v="12.01.2024"/>
    <x v="33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56820"/>
    <x v="3"/>
    <x v="4"/>
    <x v="3"/>
    <s v="#"/>
    <s v="EXCHANGE"/>
    <s v="12.01.2024"/>
    <x v="3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56820"/>
    <x v="3"/>
    <x v="14"/>
    <x v="13"/>
    <s v="#"/>
    <s v="EXCHANGE"/>
    <s v="12.01.2024"/>
    <x v="33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198555"/>
    <x v="3"/>
    <x v="3"/>
    <x v="3"/>
    <s v="#"/>
    <s v="EXCHANGE"/>
    <s v="01.02.2024"/>
    <x v="35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87"/>
    <x v="3"/>
    <x v="3"/>
    <x v="3"/>
    <s v="#"/>
    <s v="EXCHANGE"/>
    <s v="08.02.2024"/>
    <x v="36"/>
    <x v="2"/>
    <n v="28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87"/>
    <x v="3"/>
    <x v="4"/>
    <x v="3"/>
    <s v="#"/>
    <s v="EXCHANGE"/>
    <s v="08.02.2024"/>
    <x v="36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87"/>
    <x v="4"/>
    <x v="5"/>
    <x v="4"/>
    <s v="115X180"/>
    <s v="EXCHANGE"/>
    <s v="08.02.2024"/>
    <x v="36"/>
    <x v="2"/>
    <n v="4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94"/>
    <x v="3"/>
    <x v="3"/>
    <x v="3"/>
    <s v="#"/>
    <s v="EXCHANGE"/>
    <s v="08.02.2024"/>
    <x v="36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94"/>
    <x v="3"/>
    <x v="4"/>
    <x v="3"/>
    <s v="#"/>
    <s v="EXCHANGE"/>
    <s v="08.02.2024"/>
    <x v="36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44494"/>
    <x v="3"/>
    <x v="14"/>
    <x v="13"/>
    <s v="#"/>
    <s v="EXCHANGE"/>
    <s v="08.02.2024"/>
    <x v="36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286919"/>
    <x v="3"/>
    <x v="3"/>
    <x v="3"/>
    <s v="#"/>
    <s v="EXCHANGE"/>
    <s v="22.02.2024"/>
    <x v="38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330351"/>
    <x v="3"/>
    <x v="3"/>
    <x v="3"/>
    <s v="#"/>
    <s v="EXCHANGE"/>
    <s v="06.03.2024"/>
    <x v="40"/>
    <x v="2"/>
    <n v="73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330351"/>
    <x v="3"/>
    <x v="4"/>
    <x v="3"/>
    <s v="#"/>
    <s v="EXCHANGE"/>
    <s v="06.03.2024"/>
    <x v="40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330351"/>
    <x v="3"/>
    <x v="14"/>
    <x v="13"/>
    <s v="#"/>
    <s v="EXCHANGE"/>
    <s v="06.03.2024"/>
    <x v="40"/>
    <x v="2"/>
    <n v="1"/>
  </r>
  <r>
    <s v="111092"/>
    <s v="111092-1002"/>
    <s v="LO1000620957"/>
    <s v="Graafschap College JFK"/>
    <s v="J.F.Kennedylaan 49"/>
    <s v="#"/>
    <s v="7001 EA"/>
    <s v="Doetinchem"/>
    <s v="NL-DEV-DE1"/>
    <s v="Depot Deventer"/>
    <s v="Recurring service for non-consumables"/>
    <s v="SE01373005"/>
    <x v="3"/>
    <x v="3"/>
    <x v="3"/>
    <s v="#"/>
    <s v="EXCHANGE"/>
    <s v="21.03.2024"/>
    <x v="42"/>
    <x v="2"/>
    <n v="73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Extra delivery service for consumables"/>
    <s v="SE00519757"/>
    <x v="5"/>
    <x v="6"/>
    <x v="5"/>
    <s v="#"/>
    <s v="CONSUMABLES"/>
    <s v="15.06.2023"/>
    <x v="19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774540"/>
    <x v="6"/>
    <x v="8"/>
    <x v="7"/>
    <s v="#"/>
    <s v="CONSUMABLES"/>
    <s v="06.10.2023"/>
    <x v="8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774540"/>
    <x v="5"/>
    <x v="6"/>
    <x v="5"/>
    <s v="#"/>
    <s v="CONSUMABLES"/>
    <s v="06.10.2023"/>
    <x v="8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774551"/>
    <x v="0"/>
    <x v="12"/>
    <x v="11"/>
    <s v="#"/>
    <s v="CONSUMABLES"/>
    <s v="06.10.2023"/>
    <x v="8"/>
    <x v="2"/>
    <n v="1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872831"/>
    <x v="6"/>
    <x v="8"/>
    <x v="7"/>
    <s v="#"/>
    <s v="CONSUMABLES"/>
    <s v="03.11.2023"/>
    <x v="9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872831"/>
    <x v="5"/>
    <x v="6"/>
    <x v="5"/>
    <s v="#"/>
    <s v="CONSUMABLES"/>
    <s v="03.11.2023"/>
    <x v="9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872833"/>
    <x v="0"/>
    <x v="12"/>
    <x v="11"/>
    <s v="#"/>
    <s v="CONSUMABLES"/>
    <s v="03.11.2023"/>
    <x v="9"/>
    <x v="2"/>
    <n v="1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960392"/>
    <x v="6"/>
    <x v="8"/>
    <x v="7"/>
    <s v="#"/>
    <s v="CONSUMABLES"/>
    <s v="01.12.2023"/>
    <x v="45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960392"/>
    <x v="5"/>
    <x v="6"/>
    <x v="5"/>
    <s v="#"/>
    <s v="CONSUMABLES"/>
    <s v="01.12.2023"/>
    <x v="45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0960394"/>
    <x v="0"/>
    <x v="12"/>
    <x v="11"/>
    <s v="#"/>
    <s v="CONSUMABLES"/>
    <s v="01.12.2023"/>
    <x v="45"/>
    <x v="2"/>
    <n v="1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198580"/>
    <x v="6"/>
    <x v="8"/>
    <x v="7"/>
    <s v="#"/>
    <s v="CONSUMABLES"/>
    <s v="26.01.2024"/>
    <x v="34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198580"/>
    <x v="5"/>
    <x v="6"/>
    <x v="5"/>
    <s v="#"/>
    <s v="CONSUMABLES"/>
    <s v="26.01.2024"/>
    <x v="34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286964"/>
    <x v="6"/>
    <x v="8"/>
    <x v="7"/>
    <s v="#"/>
    <s v="CONSUMABLES"/>
    <s v="22.02.2024"/>
    <x v="38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286964"/>
    <x v="5"/>
    <x v="6"/>
    <x v="5"/>
    <s v="#"/>
    <s v="CONSUMABLES"/>
    <s v="22.02.2024"/>
    <x v="38"/>
    <x v="2"/>
    <n v="24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286967"/>
    <x v="0"/>
    <x v="12"/>
    <x v="11"/>
    <s v="#"/>
    <s v="CONSUMABLES"/>
    <s v="22.02.2024"/>
    <x v="38"/>
    <x v="2"/>
    <n v="6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373036"/>
    <x v="6"/>
    <x v="8"/>
    <x v="7"/>
    <s v="#"/>
    <s v="CONSUMABLES"/>
    <s v="21.03.2024"/>
    <x v="42"/>
    <x v="1"/>
    <n v="1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373036"/>
    <x v="5"/>
    <x v="6"/>
    <x v="5"/>
    <s v="#"/>
    <s v="CONSUMABLES"/>
    <s v="21.03.2024"/>
    <x v="42"/>
    <x v="2"/>
    <n v="4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consumables"/>
    <s v="SE01373038"/>
    <x v="0"/>
    <x v="12"/>
    <x v="11"/>
    <s v="#"/>
    <s v="CONSUMABLES"/>
    <s v="21.03.2024"/>
    <x v="42"/>
    <x v="2"/>
    <n v="18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401772"/>
    <x v="3"/>
    <x v="3"/>
    <x v="3"/>
    <s v="#"/>
    <s v="EXCHANGE"/>
    <s v="19.04.2023"/>
    <x v="15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464219"/>
    <x v="3"/>
    <x v="3"/>
    <x v="3"/>
    <s v="#"/>
    <s v="EXCHANGE"/>
    <s v="23.05.2023"/>
    <x v="46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525049"/>
    <x v="3"/>
    <x v="3"/>
    <x v="3"/>
    <s v="#"/>
    <s v="EXCHANGE"/>
    <s v="06.06.2023"/>
    <x v="18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774525"/>
    <x v="3"/>
    <x v="3"/>
    <x v="3"/>
    <s v="#"/>
    <s v="EXCHANGE"/>
    <s v="06.10.2023"/>
    <x v="8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872798"/>
    <x v="3"/>
    <x v="3"/>
    <x v="3"/>
    <s v="#"/>
    <s v="EXCHANGE"/>
    <s v="03.11.2023"/>
    <x v="9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0960369"/>
    <x v="3"/>
    <x v="3"/>
    <x v="3"/>
    <s v="#"/>
    <s v="EXCHANGE"/>
    <s v="01.12.2023"/>
    <x v="45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1198559"/>
    <x v="3"/>
    <x v="3"/>
    <x v="3"/>
    <s v="#"/>
    <s v="EXCHANGE"/>
    <s v="26.01.2024"/>
    <x v="34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1286924"/>
    <x v="3"/>
    <x v="3"/>
    <x v="3"/>
    <s v="#"/>
    <s v="EXCHANGE"/>
    <s v="22.02.2024"/>
    <x v="38"/>
    <x v="2"/>
    <n v="2"/>
  </r>
  <r>
    <s v="111092"/>
    <s v="111092-1003"/>
    <s v="LO1000620958"/>
    <s v="Graafschap College Villa"/>
    <s v="Dr. Huber Noodtstraat 105"/>
    <s v="#"/>
    <s v="7001 DV"/>
    <s v="Doetinchem"/>
    <s v="NL-DEV-DE1"/>
    <s v="Depot Deventer"/>
    <s v="Recurring service for non-consumables"/>
    <s v="SE01373009"/>
    <x v="3"/>
    <x v="3"/>
    <x v="3"/>
    <s v="#"/>
    <s v="EXCHANGE"/>
    <s v="21.03.2024"/>
    <x v="42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First service (initial) for non-consumables"/>
    <s v="SE00984765"/>
    <x v="4"/>
    <x v="5"/>
    <x v="4"/>
    <s v="115X180"/>
    <s v="EXCHANGE"/>
    <s v="19.12.2023"/>
    <x v="47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First service (initial) for non-consumables"/>
    <s v="SE00984765"/>
    <x v="4"/>
    <x v="5"/>
    <x v="4"/>
    <s v="150X250"/>
    <s v="EXCHANGE"/>
    <s v="19.12.2023"/>
    <x v="47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Extra delivery service for consumables"/>
    <s v="SE00324152"/>
    <x v="5"/>
    <x v="6"/>
    <x v="5"/>
    <s v="#"/>
    <s v="CONSUMABLES"/>
    <s v="08.03.2023"/>
    <x v="48"/>
    <x v="2"/>
    <n v="322"/>
  </r>
  <r>
    <s v="111092"/>
    <s v="111092-1004"/>
    <s v="LO1000620959"/>
    <s v="Graafschap College GRO-S"/>
    <s v="Schralenstein 2"/>
    <s v="#"/>
    <s v="7141 ED"/>
    <s v="Groenlo"/>
    <s v="NL-DEV-DE1"/>
    <s v="Depot Deventer"/>
    <s v="Extra delivery service for consumables"/>
    <s v="SE00324153"/>
    <x v="0"/>
    <x v="12"/>
    <x v="11"/>
    <s v="#"/>
    <s v="CONSUMABLES"/>
    <s v="08.03.2023"/>
    <x v="48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Extra delivery service for consumables"/>
    <s v="SE00566088"/>
    <x v="0"/>
    <x v="12"/>
    <x v="11"/>
    <s v="#"/>
    <s v="CONSUMABLES"/>
    <s v="27.06.2023"/>
    <x v="49"/>
    <x v="2"/>
    <n v="1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396177"/>
    <x v="6"/>
    <x v="10"/>
    <x v="9"/>
    <s v="#"/>
    <s v="CONSUMABLES"/>
    <s v="21.04.2023"/>
    <x v="50"/>
    <x v="1"/>
    <n v="4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396177"/>
    <x v="5"/>
    <x v="6"/>
    <x v="5"/>
    <s v="#"/>
    <s v="CONSUMABLES"/>
    <s v="21.04.2023"/>
    <x v="50"/>
    <x v="2"/>
    <n v="4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470886"/>
    <x v="6"/>
    <x v="8"/>
    <x v="7"/>
    <s v="#"/>
    <s v="CONSUMABLES"/>
    <s v="17.05.2023"/>
    <x v="51"/>
    <x v="1"/>
    <n v="1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490149"/>
    <x v="5"/>
    <x v="6"/>
    <x v="5"/>
    <s v="#"/>
    <s v="CONSUMABLES"/>
    <s v="30.05.2023"/>
    <x v="52"/>
    <x v="2"/>
    <n v="144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490189"/>
    <x v="8"/>
    <x v="11"/>
    <x v="10"/>
    <s v="#"/>
    <s v="CONSUMABLES"/>
    <s v="30.05.2023"/>
    <x v="52"/>
    <x v="1"/>
    <n v="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490189"/>
    <x v="0"/>
    <x v="12"/>
    <x v="11"/>
    <s v="#"/>
    <s v="CONSUMABLES"/>
    <s v="30.05.2023"/>
    <x v="52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549993"/>
    <x v="5"/>
    <x v="6"/>
    <x v="5"/>
    <s v="#"/>
    <s v="CONSUMABLES"/>
    <s v="26.06.2023"/>
    <x v="53"/>
    <x v="2"/>
    <n v="4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549995"/>
    <x v="8"/>
    <x v="11"/>
    <x v="10"/>
    <s v="#"/>
    <s v="CONSUMABLES"/>
    <s v="30.06.2023"/>
    <x v="54"/>
    <x v="1"/>
    <n v="1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549995"/>
    <x v="0"/>
    <x v="12"/>
    <x v="11"/>
    <s v="#"/>
    <s v="CONSUMABLES"/>
    <s v="30.06.2023"/>
    <x v="54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673352"/>
    <x v="9"/>
    <x v="15"/>
    <x v="14"/>
    <s v="#"/>
    <s v="CONSUMABLES"/>
    <s v="29.08.2023"/>
    <x v="55"/>
    <x v="1"/>
    <n v="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673352"/>
    <x v="5"/>
    <x v="6"/>
    <x v="5"/>
    <s v="#"/>
    <s v="CONSUMABLES"/>
    <s v="29.08.2023"/>
    <x v="55"/>
    <x v="2"/>
    <n v="4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673358"/>
    <x v="2"/>
    <x v="16"/>
    <x v="15"/>
    <s v="#"/>
    <s v="CONSUMABLES"/>
    <s v="29.08.2023"/>
    <x v="55"/>
    <x v="2"/>
    <n v="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673358"/>
    <x v="0"/>
    <x v="12"/>
    <x v="11"/>
    <s v="#"/>
    <s v="CONSUMABLES"/>
    <s v="29.08.2023"/>
    <x v="55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753476"/>
    <x v="6"/>
    <x v="8"/>
    <x v="7"/>
    <s v="#"/>
    <s v="CONSUMABLES"/>
    <s v="10.10.2023"/>
    <x v="56"/>
    <x v="1"/>
    <n v="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753480"/>
    <x v="8"/>
    <x v="11"/>
    <x v="10"/>
    <s v="#"/>
    <s v="CONSUMABLES"/>
    <s v="10.10.2023"/>
    <x v="56"/>
    <x v="1"/>
    <n v="1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753480"/>
    <x v="0"/>
    <x v="12"/>
    <x v="11"/>
    <s v="#"/>
    <s v="CONSUMABLES"/>
    <s v="10.10.2023"/>
    <x v="56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786244"/>
    <x v="6"/>
    <x v="8"/>
    <x v="7"/>
    <s v="#"/>
    <s v="CONSUMABLES"/>
    <s v="10.10.2023"/>
    <x v="56"/>
    <x v="1"/>
    <n v="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842199"/>
    <x v="5"/>
    <x v="6"/>
    <x v="5"/>
    <s v="#"/>
    <s v="CONSUMABLES"/>
    <s v="24.10.2023"/>
    <x v="57"/>
    <x v="2"/>
    <n v="144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842219"/>
    <x v="2"/>
    <x v="16"/>
    <x v="15"/>
    <s v="#"/>
    <s v="CONSUMABLES"/>
    <s v="24.10.2023"/>
    <x v="57"/>
    <x v="2"/>
    <n v="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842219"/>
    <x v="0"/>
    <x v="12"/>
    <x v="11"/>
    <s v="#"/>
    <s v="CONSUMABLES"/>
    <s v="24.10.2023"/>
    <x v="57"/>
    <x v="2"/>
    <n v="60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0930313"/>
    <x v="0"/>
    <x v="12"/>
    <x v="11"/>
    <s v="#"/>
    <s v="CONSUMABLES"/>
    <s v="21.11.2023"/>
    <x v="58"/>
    <x v="2"/>
    <n v="7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124782"/>
    <x v="9"/>
    <x v="15"/>
    <x v="14"/>
    <s v="#"/>
    <s v="CONSUMABLES"/>
    <s v="19.12.2023"/>
    <x v="47"/>
    <x v="1"/>
    <n v="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124782"/>
    <x v="6"/>
    <x v="8"/>
    <x v="7"/>
    <s v="#"/>
    <s v="CONSUMABLES"/>
    <s v="19.12.2023"/>
    <x v="47"/>
    <x v="1"/>
    <n v="8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124782"/>
    <x v="5"/>
    <x v="6"/>
    <x v="5"/>
    <s v="#"/>
    <s v="CONSUMABLES"/>
    <s v="19.12.2023"/>
    <x v="47"/>
    <x v="2"/>
    <n v="3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168804"/>
    <x v="0"/>
    <x v="12"/>
    <x v="11"/>
    <s v="#"/>
    <s v="CONSUMABLES"/>
    <s v="16.01.2024"/>
    <x v="59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299866"/>
    <x v="5"/>
    <x v="6"/>
    <x v="5"/>
    <s v="#"/>
    <s v="CONSUMABLES"/>
    <s v="27.02.2024"/>
    <x v="60"/>
    <x v="2"/>
    <n v="3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consumables"/>
    <s v="SE01343408"/>
    <x v="0"/>
    <x v="12"/>
    <x v="11"/>
    <s v="#"/>
    <s v="CONSUMABLES"/>
    <s v="12.03.2024"/>
    <x v="61"/>
    <x v="2"/>
    <n v="36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305149"/>
    <x v="3"/>
    <x v="3"/>
    <x v="3"/>
    <s v="#"/>
    <s v="EXCHANGE"/>
    <s v="06.03.2023"/>
    <x v="62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365659"/>
    <x v="4"/>
    <x v="13"/>
    <x v="12"/>
    <s v="115X180"/>
    <s v="EXCHANGE"/>
    <s v="21.04.2023"/>
    <x v="50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365659"/>
    <x v="4"/>
    <x v="13"/>
    <x v="12"/>
    <s v="150X250"/>
    <s v="EXCHANGE"/>
    <s v="21.04.2023"/>
    <x v="50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365675"/>
    <x v="3"/>
    <x v="3"/>
    <x v="3"/>
    <s v="#"/>
    <s v="EXCHANGE"/>
    <s v="21.04.2023"/>
    <x v="50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490151"/>
    <x v="4"/>
    <x v="13"/>
    <x v="12"/>
    <s v="115X180"/>
    <s v="EXCHANGE"/>
    <s v="30.05.2023"/>
    <x v="52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490151"/>
    <x v="4"/>
    <x v="13"/>
    <x v="12"/>
    <s v="150X250"/>
    <s v="EXCHANGE"/>
    <s v="30.05.2023"/>
    <x v="52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490217"/>
    <x v="3"/>
    <x v="3"/>
    <x v="3"/>
    <s v="#"/>
    <s v="EXCHANGE"/>
    <s v="30.05.2023"/>
    <x v="52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549969"/>
    <x v="4"/>
    <x v="13"/>
    <x v="12"/>
    <s v="115X180"/>
    <s v="EXCHANGE"/>
    <s v="30.06.2023"/>
    <x v="54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549969"/>
    <x v="4"/>
    <x v="13"/>
    <x v="12"/>
    <s v="150X250"/>
    <s v="EXCHANGE"/>
    <s v="30.06.2023"/>
    <x v="54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550000"/>
    <x v="3"/>
    <x v="3"/>
    <x v="3"/>
    <s v="#"/>
    <s v="EXCHANGE"/>
    <s v="30.06.2023"/>
    <x v="54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673353"/>
    <x v="4"/>
    <x v="13"/>
    <x v="12"/>
    <s v="115X180"/>
    <s v="EXCHANGE"/>
    <s v="29.08.2023"/>
    <x v="55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673353"/>
    <x v="4"/>
    <x v="13"/>
    <x v="12"/>
    <s v="150X250"/>
    <s v="EXCHANGE"/>
    <s v="29.08.2023"/>
    <x v="55"/>
    <x v="2"/>
    <n v="2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673367"/>
    <x v="3"/>
    <x v="3"/>
    <x v="3"/>
    <s v="#"/>
    <s v="EXCHANGE"/>
    <s v="29.08.2023"/>
    <x v="55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753482"/>
    <x v="3"/>
    <x v="3"/>
    <x v="3"/>
    <s v="#"/>
    <s v="EXCHANGE"/>
    <s v="10.10.2023"/>
    <x v="56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842223"/>
    <x v="3"/>
    <x v="3"/>
    <x v="3"/>
    <s v="#"/>
    <s v="EXCHANGE"/>
    <s v="24.10.2023"/>
    <x v="57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0930318"/>
    <x v="3"/>
    <x v="3"/>
    <x v="3"/>
    <s v="#"/>
    <s v="EXCHANGE"/>
    <s v="21.11.2023"/>
    <x v="58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1124859"/>
    <x v="3"/>
    <x v="3"/>
    <x v="3"/>
    <s v="#"/>
    <s v="EXCHANGE"/>
    <s v="19.12.2023"/>
    <x v="47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1168808"/>
    <x v="3"/>
    <x v="3"/>
    <x v="3"/>
    <s v="#"/>
    <s v="EXCHANGE"/>
    <s v="16.01.2024"/>
    <x v="59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1343426"/>
    <x v="3"/>
    <x v="3"/>
    <x v="3"/>
    <s v="#"/>
    <s v="EXCHANGE"/>
    <s v="12.03.2024"/>
    <x v="61"/>
    <x v="2"/>
    <n v="23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1344606"/>
    <x v="4"/>
    <x v="5"/>
    <x v="4"/>
    <s v="115X180"/>
    <s v="EXCHANGE"/>
    <s v="12.03.2024"/>
    <x v="61"/>
    <x v="2"/>
    <n v="5"/>
  </r>
  <r>
    <s v="111092"/>
    <s v="111092-1004"/>
    <s v="LO1000620959"/>
    <s v="Graafschap College GRO-S"/>
    <s v="Schralenstein 2"/>
    <s v="#"/>
    <s v="7141 ED"/>
    <s v="Groenlo"/>
    <s v="NL-DEV-DE1"/>
    <s v="Depot Deventer"/>
    <s v="Recurring service for non-consumables"/>
    <s v="SE01344606"/>
    <x v="4"/>
    <x v="5"/>
    <x v="4"/>
    <s v="150X250"/>
    <s v="EXCHANGE"/>
    <s v="12.03.2024"/>
    <x v="61"/>
    <x v="2"/>
    <n v="2"/>
  </r>
  <r>
    <s v="111092"/>
    <s v="111092-1005"/>
    <s v="LO1000620960"/>
    <s v="Graafschap College HMS"/>
    <s v="Houtmolenstraat 9"/>
    <s v="#"/>
    <s v="7008 AP"/>
    <s v="Doetinchem"/>
    <s v="NL-DEV-DE1"/>
    <s v="Depot Deventer"/>
    <s v="Extra delivery service for non-consumables"/>
    <s v="SE00547325"/>
    <x v="3"/>
    <x v="4"/>
    <x v="3"/>
    <s v="#"/>
    <s v="EXCHANGE"/>
    <s v="20.06.2023"/>
    <x v="63"/>
    <x v="2"/>
    <n v="1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279439"/>
    <x v="6"/>
    <x v="10"/>
    <x v="9"/>
    <s v="#"/>
    <s v="CONSUMABLES"/>
    <s v="02.03.2023"/>
    <x v="12"/>
    <x v="1"/>
    <n v="24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279439"/>
    <x v="0"/>
    <x v="12"/>
    <x v="11"/>
    <s v="#"/>
    <s v="CONSUMABLES"/>
    <s v="02.03.2023"/>
    <x v="12"/>
    <x v="2"/>
    <n v="12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401762"/>
    <x v="6"/>
    <x v="10"/>
    <x v="9"/>
    <s v="#"/>
    <s v="CONSUMABLES"/>
    <s v="21.04.2023"/>
    <x v="50"/>
    <x v="1"/>
    <n v="2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401762"/>
    <x v="0"/>
    <x v="7"/>
    <x v="6"/>
    <s v="#"/>
    <s v="CONSUMABLES"/>
    <s v="21.04.2023"/>
    <x v="50"/>
    <x v="0"/>
    <n v="20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401762"/>
    <x v="0"/>
    <x v="12"/>
    <x v="11"/>
    <s v="#"/>
    <s v="CONSUMABLES"/>
    <s v="21.04.2023"/>
    <x v="50"/>
    <x v="2"/>
    <n v="6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401762"/>
    <x v="5"/>
    <x v="17"/>
    <x v="16"/>
    <s v="#"/>
    <s v="CONSUMABLES"/>
    <s v="21.04.2023"/>
    <x v="50"/>
    <x v="2"/>
    <n v="48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consumables"/>
    <s v="SE00464212"/>
    <x v="0"/>
    <x v="12"/>
    <x v="11"/>
    <s v="#"/>
    <s v="CONSUMABLES"/>
    <s v="24.05.2023"/>
    <x v="17"/>
    <x v="2"/>
    <n v="18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279440"/>
    <x v="3"/>
    <x v="3"/>
    <x v="3"/>
    <s v="#"/>
    <s v="EXCHANGE"/>
    <s v="02.03.2023"/>
    <x v="12"/>
    <x v="2"/>
    <n v="4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279440"/>
    <x v="3"/>
    <x v="4"/>
    <x v="3"/>
    <s v="#"/>
    <s v="EXCHANGE"/>
    <s v="02.03.2023"/>
    <x v="12"/>
    <x v="2"/>
    <n v="1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341722"/>
    <x v="3"/>
    <x v="3"/>
    <x v="3"/>
    <s v="#"/>
    <s v="EXCHANGE"/>
    <s v="27.03.2023"/>
    <x v="64"/>
    <x v="2"/>
    <n v="4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341722"/>
    <x v="3"/>
    <x v="4"/>
    <x v="3"/>
    <s v="#"/>
    <s v="EXCHANGE"/>
    <s v="27.03.2023"/>
    <x v="64"/>
    <x v="2"/>
    <n v="1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401764"/>
    <x v="3"/>
    <x v="3"/>
    <x v="3"/>
    <s v="#"/>
    <s v="EXCHANGE"/>
    <s v="21.04.2023"/>
    <x v="50"/>
    <x v="2"/>
    <n v="6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401764"/>
    <x v="3"/>
    <x v="4"/>
    <x v="3"/>
    <s v="#"/>
    <s v="EXCHANGE"/>
    <s v="21.04.2023"/>
    <x v="50"/>
    <x v="2"/>
    <n v="1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464213"/>
    <x v="3"/>
    <x v="3"/>
    <x v="3"/>
    <s v="#"/>
    <s v="EXCHANGE"/>
    <s v="24.05.2023"/>
    <x v="17"/>
    <x v="2"/>
    <n v="6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464213"/>
    <x v="3"/>
    <x v="4"/>
    <x v="3"/>
    <s v="#"/>
    <s v="EXCHANGE"/>
    <s v="24.05.2023"/>
    <x v="17"/>
    <x v="2"/>
    <n v="1"/>
  </r>
  <r>
    <s v="111092"/>
    <s v="111092-1005"/>
    <s v="LO1000620960"/>
    <s v="Graafschap College HMS"/>
    <s v="Houtmolenstraat 9"/>
    <s v="#"/>
    <s v="7008 AP"/>
    <s v="Doetinchem"/>
    <s v="NL-DEV-DE1"/>
    <s v="Depot Deventer"/>
    <s v="Recurring service for non-consumables"/>
    <s v="SE00525028"/>
    <x v="3"/>
    <x v="3"/>
    <x v="3"/>
    <s v="#"/>
    <s v="EXCHANGE"/>
    <s v="15.06.2023"/>
    <x v="19"/>
    <x v="2"/>
    <n v="3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First service (initial) for non-consumables"/>
    <s v="SE01140088"/>
    <x v="4"/>
    <x v="5"/>
    <x v="4"/>
    <s v="115X180"/>
    <s v="EXCHANGE"/>
    <s v="21.12.2023"/>
    <x v="32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First service (initial) for non-consumables"/>
    <s v="SE01140088"/>
    <x v="4"/>
    <x v="5"/>
    <x v="4"/>
    <s v="150X250"/>
    <s v="EXCHANGE"/>
    <s v="21.12.2023"/>
    <x v="32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0502752"/>
    <x v="0"/>
    <x v="7"/>
    <x v="6"/>
    <s v="#"/>
    <s v="CONSUMABLES"/>
    <s v="07.06.2023"/>
    <x v="44"/>
    <x v="0"/>
    <n v="8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0901193"/>
    <x v="5"/>
    <x v="6"/>
    <x v="5"/>
    <s v="#"/>
    <s v="CONSUMABLES"/>
    <s v="09.11.2023"/>
    <x v="65"/>
    <x v="2"/>
    <n v="19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0957521"/>
    <x v="0"/>
    <x v="12"/>
    <x v="11"/>
    <s v="#"/>
    <s v="CONSUMABLES"/>
    <s v="17.11.2023"/>
    <x v="66"/>
    <x v="2"/>
    <n v="1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1340578"/>
    <x v="6"/>
    <x v="8"/>
    <x v="7"/>
    <s v="#"/>
    <s v="CONSUMABLES"/>
    <s v="06.03.2024"/>
    <x v="40"/>
    <x v="1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1340578"/>
    <x v="7"/>
    <x v="9"/>
    <x v="8"/>
    <s v="#"/>
    <s v="CONSUMABLES"/>
    <s v="06.03.2024"/>
    <x v="40"/>
    <x v="0"/>
    <n v="6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1340578"/>
    <x v="5"/>
    <x v="6"/>
    <x v="5"/>
    <s v="#"/>
    <s v="CONSUMABLES"/>
    <s v="06.03.2024"/>
    <x v="40"/>
    <x v="2"/>
    <n v="19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1340579"/>
    <x v="0"/>
    <x v="7"/>
    <x v="6"/>
    <s v="#"/>
    <s v="CONSUMABLES"/>
    <s v="28.02.2024"/>
    <x v="67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consumables"/>
    <s v="SE01340579"/>
    <x v="0"/>
    <x v="12"/>
    <x v="11"/>
    <s v="#"/>
    <s v="CONSUMABLES"/>
    <s v="28.02.2024"/>
    <x v="67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non-consumables"/>
    <s v="SE00374058"/>
    <x v="4"/>
    <x v="13"/>
    <x v="12"/>
    <s v="115X180"/>
    <s v="EXCHANGE"/>
    <s v="11.04.2023"/>
    <x v="68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non-consumables"/>
    <s v="SE00374058"/>
    <x v="4"/>
    <x v="13"/>
    <x v="12"/>
    <s v="150X250"/>
    <s v="EXCHANGE"/>
    <s v="11.04.2023"/>
    <x v="68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non-consumables"/>
    <s v="SE00433179"/>
    <x v="4"/>
    <x v="13"/>
    <x v="12"/>
    <s v="115X180"/>
    <s v="EXCHANGE"/>
    <s v="19.04.2023"/>
    <x v="15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non-consumables"/>
    <s v="SE00839150"/>
    <x v="3"/>
    <x v="3"/>
    <x v="3"/>
    <s v="#"/>
    <s v="EXCHANGE"/>
    <s v="13.10.2023"/>
    <x v="69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Extra delivery service for non-consumables"/>
    <s v="SE01361379"/>
    <x v="3"/>
    <x v="3"/>
    <x v="3"/>
    <s v="#"/>
    <s v="EXCHANGE"/>
    <s v="06.03.2024"/>
    <x v="40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350492"/>
    <x v="6"/>
    <x v="10"/>
    <x v="9"/>
    <s v="#"/>
    <s v="CONSUMABLES"/>
    <s v="27.03.2023"/>
    <x v="64"/>
    <x v="1"/>
    <n v="1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11153"/>
    <x v="6"/>
    <x v="10"/>
    <x v="9"/>
    <s v="#"/>
    <s v="CONSUMABLES"/>
    <s v="18.04.2023"/>
    <x v="70"/>
    <x v="1"/>
    <n v="8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11153"/>
    <x v="7"/>
    <x v="9"/>
    <x v="8"/>
    <s v="#"/>
    <s v="CONSUMABLES"/>
    <s v="18.04.2023"/>
    <x v="70"/>
    <x v="0"/>
    <n v="3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11153"/>
    <x v="5"/>
    <x v="6"/>
    <x v="5"/>
    <s v="#"/>
    <s v="CONSUMABLES"/>
    <s v="18.04.2023"/>
    <x v="70"/>
    <x v="2"/>
    <n v="19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11158"/>
    <x v="0"/>
    <x v="7"/>
    <x v="6"/>
    <s v="#"/>
    <s v="CONSUMABLES"/>
    <s v="18.04.2023"/>
    <x v="70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11158"/>
    <x v="0"/>
    <x v="12"/>
    <x v="11"/>
    <s v="#"/>
    <s v="CONSUMABLES"/>
    <s v="18.04.2023"/>
    <x v="70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76298"/>
    <x v="0"/>
    <x v="7"/>
    <x v="6"/>
    <s v="#"/>
    <s v="CONSUMABLES"/>
    <s v="23.05.2023"/>
    <x v="46"/>
    <x v="0"/>
    <n v="2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476298"/>
    <x v="0"/>
    <x v="12"/>
    <x v="11"/>
    <s v="#"/>
    <s v="CONSUMABLES"/>
    <s v="23.05.2023"/>
    <x v="46"/>
    <x v="2"/>
    <n v="18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534609"/>
    <x v="5"/>
    <x v="6"/>
    <x v="5"/>
    <s v="#"/>
    <s v="CONSUMABLES"/>
    <s v="20.06.2023"/>
    <x v="63"/>
    <x v="2"/>
    <n v="48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534615"/>
    <x v="0"/>
    <x v="12"/>
    <x v="11"/>
    <s v="#"/>
    <s v="CONSUMABLES"/>
    <s v="20.06.2023"/>
    <x v="63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673354"/>
    <x v="5"/>
    <x v="6"/>
    <x v="5"/>
    <s v="#"/>
    <s v="CONSUMABLES"/>
    <s v="31.08.2023"/>
    <x v="25"/>
    <x v="2"/>
    <n v="96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673359"/>
    <x v="0"/>
    <x v="7"/>
    <x v="6"/>
    <s v="#"/>
    <s v="CONSUMABLES"/>
    <s v="31.08.2023"/>
    <x v="25"/>
    <x v="0"/>
    <n v="15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673359"/>
    <x v="0"/>
    <x v="12"/>
    <x v="11"/>
    <s v="#"/>
    <s v="CONSUMABLES"/>
    <s v="31.08.2023"/>
    <x v="25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850835"/>
    <x v="7"/>
    <x v="9"/>
    <x v="8"/>
    <s v="#"/>
    <s v="CONSUMABLES"/>
    <s v="26.10.2023"/>
    <x v="71"/>
    <x v="0"/>
    <n v="3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850842"/>
    <x v="0"/>
    <x v="7"/>
    <x v="6"/>
    <s v="#"/>
    <s v="CONSUMABLES"/>
    <s v="26.10.2023"/>
    <x v="71"/>
    <x v="0"/>
    <n v="6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850842"/>
    <x v="0"/>
    <x v="12"/>
    <x v="11"/>
    <s v="#"/>
    <s v="CONSUMABLES"/>
    <s v="26.10.2023"/>
    <x v="71"/>
    <x v="2"/>
    <n v="1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939083"/>
    <x v="7"/>
    <x v="9"/>
    <x v="8"/>
    <s v="#"/>
    <s v="CONSUMABLES"/>
    <s v="24.11.2023"/>
    <x v="30"/>
    <x v="0"/>
    <n v="3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939083"/>
    <x v="5"/>
    <x v="6"/>
    <x v="5"/>
    <s v="#"/>
    <s v="CONSUMABLES"/>
    <s v="24.11.2023"/>
    <x v="30"/>
    <x v="2"/>
    <n v="19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939096"/>
    <x v="0"/>
    <x v="7"/>
    <x v="6"/>
    <s v="#"/>
    <s v="CONSUMABLES"/>
    <s v="24.11.2023"/>
    <x v="30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0939096"/>
    <x v="0"/>
    <x v="12"/>
    <x v="11"/>
    <s v="#"/>
    <s v="CONSUMABLES"/>
    <s v="24.11.2023"/>
    <x v="30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124815"/>
    <x v="0"/>
    <x v="7"/>
    <x v="6"/>
    <s v="#"/>
    <s v="CONSUMABLES"/>
    <s v="21.12.2023"/>
    <x v="32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124815"/>
    <x v="0"/>
    <x v="12"/>
    <x v="11"/>
    <s v="#"/>
    <s v="CONSUMABLES"/>
    <s v="21.12.2023"/>
    <x v="32"/>
    <x v="2"/>
    <n v="24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177091"/>
    <x v="0"/>
    <x v="7"/>
    <x v="6"/>
    <s v="#"/>
    <s v="CONSUMABLES"/>
    <s v="26.01.2024"/>
    <x v="34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177091"/>
    <x v="0"/>
    <x v="12"/>
    <x v="11"/>
    <s v="#"/>
    <s v="CONSUMABLES"/>
    <s v="26.01.2024"/>
    <x v="34"/>
    <x v="2"/>
    <n v="1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352401"/>
    <x v="6"/>
    <x v="8"/>
    <x v="7"/>
    <s v="#"/>
    <s v="CONSUMABLES"/>
    <s v="14.03.2024"/>
    <x v="41"/>
    <x v="1"/>
    <n v="8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352401"/>
    <x v="5"/>
    <x v="6"/>
    <x v="5"/>
    <s v="#"/>
    <s v="CONSUMABLES"/>
    <s v="14.03.2024"/>
    <x v="41"/>
    <x v="2"/>
    <n v="48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352407"/>
    <x v="0"/>
    <x v="7"/>
    <x v="6"/>
    <s v="#"/>
    <s v="CONSUMABLES"/>
    <s v="14.03.2024"/>
    <x v="41"/>
    <x v="0"/>
    <n v="40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consumables"/>
    <s v="SE01352407"/>
    <x v="0"/>
    <x v="12"/>
    <x v="11"/>
    <s v="#"/>
    <s v="CONSUMABLES"/>
    <s v="14.03.2024"/>
    <x v="41"/>
    <x v="2"/>
    <n v="6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350493"/>
    <x v="3"/>
    <x v="3"/>
    <x v="3"/>
    <s v="#"/>
    <s v="EXCHANGE"/>
    <s v="27.03.2023"/>
    <x v="64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350496"/>
    <x v="3"/>
    <x v="4"/>
    <x v="3"/>
    <s v="#"/>
    <s v="EXCHANGE"/>
    <s v="27.03.2023"/>
    <x v="64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11155"/>
    <x v="3"/>
    <x v="3"/>
    <x v="3"/>
    <s v="#"/>
    <s v="EXCHANGE"/>
    <s v="18.04.2023"/>
    <x v="70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11165"/>
    <x v="3"/>
    <x v="4"/>
    <x v="3"/>
    <s v="#"/>
    <s v="EXCHANGE"/>
    <s v="18.04.2023"/>
    <x v="70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11165"/>
    <x v="4"/>
    <x v="13"/>
    <x v="12"/>
    <s v="150X250"/>
    <s v="EXCHANGE"/>
    <s v="18.04.2023"/>
    <x v="70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76294"/>
    <x v="3"/>
    <x v="3"/>
    <x v="3"/>
    <s v="#"/>
    <s v="EXCHANGE"/>
    <s v="23.05.2023"/>
    <x v="46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76312"/>
    <x v="3"/>
    <x v="4"/>
    <x v="3"/>
    <s v="#"/>
    <s v="EXCHANGE"/>
    <s v="23.05.2023"/>
    <x v="46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76312"/>
    <x v="4"/>
    <x v="13"/>
    <x v="12"/>
    <s v="115X180"/>
    <s v="EXCHANGE"/>
    <s v="23.05.2023"/>
    <x v="46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476312"/>
    <x v="4"/>
    <x v="13"/>
    <x v="12"/>
    <s v="150X250"/>
    <s v="EXCHANGE"/>
    <s v="23.05.2023"/>
    <x v="46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34611"/>
    <x v="3"/>
    <x v="3"/>
    <x v="3"/>
    <s v="#"/>
    <s v="EXCHANGE"/>
    <s v="20.06.2023"/>
    <x v="63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34617"/>
    <x v="3"/>
    <x v="4"/>
    <x v="3"/>
    <s v="#"/>
    <s v="EXCHANGE"/>
    <s v="20.06.2023"/>
    <x v="63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34617"/>
    <x v="4"/>
    <x v="13"/>
    <x v="12"/>
    <s v="115X180"/>
    <s v="EXCHANGE"/>
    <s v="20.06.2023"/>
    <x v="63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34617"/>
    <x v="4"/>
    <x v="13"/>
    <x v="12"/>
    <s v="150X250"/>
    <s v="EXCHANGE"/>
    <s v="20.06.2023"/>
    <x v="63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81395"/>
    <x v="3"/>
    <x v="3"/>
    <x v="3"/>
    <s v="#"/>
    <s v="EXCHANGE"/>
    <s v="06.07.2023"/>
    <x v="22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581398"/>
    <x v="3"/>
    <x v="4"/>
    <x v="3"/>
    <s v="#"/>
    <s v="EXCHANGE"/>
    <s v="06.07.2023"/>
    <x v="22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673355"/>
    <x v="3"/>
    <x v="3"/>
    <x v="3"/>
    <s v="#"/>
    <s v="EXCHANGE"/>
    <s v="31.08.2023"/>
    <x v="25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673361"/>
    <x v="3"/>
    <x v="4"/>
    <x v="3"/>
    <s v="#"/>
    <s v="EXCHANGE"/>
    <s v="31.08.2023"/>
    <x v="25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673361"/>
    <x v="4"/>
    <x v="13"/>
    <x v="12"/>
    <s v="115X180"/>
    <s v="EXCHANGE"/>
    <s v="31.08.2023"/>
    <x v="25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673361"/>
    <x v="4"/>
    <x v="13"/>
    <x v="12"/>
    <s v="150X250"/>
    <s v="EXCHANGE"/>
    <s v="31.08.2023"/>
    <x v="25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850837"/>
    <x v="3"/>
    <x v="3"/>
    <x v="3"/>
    <s v="#"/>
    <s v="EXCHANGE"/>
    <s v="26.10.2023"/>
    <x v="71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850845"/>
    <x v="3"/>
    <x v="4"/>
    <x v="3"/>
    <s v="#"/>
    <s v="EXCHANGE"/>
    <s v="26.10.2023"/>
    <x v="71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850845"/>
    <x v="4"/>
    <x v="13"/>
    <x v="12"/>
    <s v="115X180"/>
    <s v="EXCHANGE"/>
    <s v="26.10.2023"/>
    <x v="71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850845"/>
    <x v="4"/>
    <x v="13"/>
    <x v="12"/>
    <s v="150X250"/>
    <s v="EXCHANGE"/>
    <s v="26.10.2023"/>
    <x v="71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939086"/>
    <x v="3"/>
    <x v="3"/>
    <x v="3"/>
    <s v="#"/>
    <s v="EXCHANGE"/>
    <s v="24.11.2023"/>
    <x v="30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939101"/>
    <x v="3"/>
    <x v="4"/>
    <x v="3"/>
    <s v="#"/>
    <s v="EXCHANGE"/>
    <s v="24.11.2023"/>
    <x v="30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939101"/>
    <x v="4"/>
    <x v="13"/>
    <x v="12"/>
    <s v="115X180"/>
    <s v="EXCHANGE"/>
    <s v="24.11.2023"/>
    <x v="30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0939101"/>
    <x v="4"/>
    <x v="13"/>
    <x v="12"/>
    <s v="150X250"/>
    <s v="EXCHANGE"/>
    <s v="24.11.2023"/>
    <x v="30"/>
    <x v="2"/>
    <n v="2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124785"/>
    <x v="3"/>
    <x v="3"/>
    <x v="3"/>
    <s v="#"/>
    <s v="EXCHANGE"/>
    <s v="21.12.2023"/>
    <x v="32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177085"/>
    <x v="3"/>
    <x v="3"/>
    <x v="3"/>
    <s v="#"/>
    <s v="EXCHANGE"/>
    <s v="26.01.2024"/>
    <x v="34"/>
    <x v="2"/>
    <n v="2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177165"/>
    <x v="3"/>
    <x v="4"/>
    <x v="3"/>
    <s v="#"/>
    <s v="EXCHANGE"/>
    <s v="26.01.2024"/>
    <x v="34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352514"/>
    <x v="3"/>
    <x v="4"/>
    <x v="3"/>
    <s v="#"/>
    <s v="EXCHANGE"/>
    <s v="14.03.2024"/>
    <x v="41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352514"/>
    <x v="4"/>
    <x v="5"/>
    <x v="4"/>
    <s v="115X180"/>
    <s v="EXCHANGE"/>
    <s v="14.03.2024"/>
    <x v="41"/>
    <x v="2"/>
    <n v="1"/>
  </r>
  <r>
    <s v="111092"/>
    <s v="111092-1006"/>
    <s v="LO1000620961"/>
    <s v="Graafschap College MMS"/>
    <s v="Maria Montessoristraat 3"/>
    <s v="#"/>
    <s v="7008 CA"/>
    <s v="Doetinchem"/>
    <s v="NL-DEV-DE1"/>
    <s v="Depot Deventer"/>
    <s v="Recurring service for non-consumables"/>
    <s v="SE01352514"/>
    <x v="4"/>
    <x v="5"/>
    <x v="4"/>
    <s v="150X250"/>
    <s v="EXCHANGE"/>
    <s v="14.03.2024"/>
    <x v="41"/>
    <x v="2"/>
    <n v="2"/>
  </r>
  <r>
    <s v="111092"/>
    <s v="111092-1007"/>
    <s v="LO1000620962"/>
    <s v="Graafschap College ST"/>
    <s v="Keppelseweg 26a"/>
    <s v="#"/>
    <s v="7001 CG"/>
    <s v="Doetinchem"/>
    <s v="NL-DEV-DE1"/>
    <s v="Depot Deventer"/>
    <s v="First service (initial) for non-consumables"/>
    <s v="SE00984782"/>
    <x v="4"/>
    <x v="5"/>
    <x v="4"/>
    <s v="115X180"/>
    <s v="EXCHANGE"/>
    <s v="01.12.2023"/>
    <x v="45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First service (initial) for non-consumables"/>
    <s v="SE00984782"/>
    <x v="4"/>
    <x v="5"/>
    <x v="4"/>
    <s v="150X250"/>
    <s v="EXCHANGE"/>
    <s v="01.12.2023"/>
    <x v="45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279584"/>
    <x v="0"/>
    <x v="7"/>
    <x v="6"/>
    <s v="#"/>
    <s v="CONSUMABLES"/>
    <s v="02.03.2023"/>
    <x v="12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279584"/>
    <x v="0"/>
    <x v="0"/>
    <x v="0"/>
    <s v="#"/>
    <s v="CONSUMABLES"/>
    <s v="02.03.2023"/>
    <x v="12"/>
    <x v="0"/>
    <n v="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341767"/>
    <x v="0"/>
    <x v="7"/>
    <x v="6"/>
    <s v="#"/>
    <s v="CONSUMABLES"/>
    <s v="27.03.2023"/>
    <x v="64"/>
    <x v="0"/>
    <n v="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401789"/>
    <x v="5"/>
    <x v="6"/>
    <x v="5"/>
    <s v="#"/>
    <s v="CONSUMABLES"/>
    <s v="21.04.2023"/>
    <x v="50"/>
    <x v="2"/>
    <n v="24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401830"/>
    <x v="0"/>
    <x v="7"/>
    <x v="6"/>
    <s v="#"/>
    <s v="CONSUMABLES"/>
    <s v="21.04.2023"/>
    <x v="50"/>
    <x v="0"/>
    <n v="3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464257"/>
    <x v="0"/>
    <x v="7"/>
    <x v="6"/>
    <s v="#"/>
    <s v="CONSUMABLES"/>
    <s v="24.05.2023"/>
    <x v="17"/>
    <x v="0"/>
    <n v="1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774526"/>
    <x v="6"/>
    <x v="8"/>
    <x v="7"/>
    <s v="#"/>
    <s v="CONSUMABLES"/>
    <s v="06.10.2023"/>
    <x v="8"/>
    <x v="1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774526"/>
    <x v="5"/>
    <x v="6"/>
    <x v="5"/>
    <s v="#"/>
    <s v="CONSUMABLES"/>
    <s v="06.10.2023"/>
    <x v="8"/>
    <x v="2"/>
    <n v="1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774535"/>
    <x v="0"/>
    <x v="7"/>
    <x v="6"/>
    <s v="#"/>
    <s v="CONSUMABLES"/>
    <s v="06.10.2023"/>
    <x v="8"/>
    <x v="0"/>
    <n v="4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774535"/>
    <x v="0"/>
    <x v="0"/>
    <x v="0"/>
    <s v="#"/>
    <s v="CONSUMABLES"/>
    <s v="06.10.2023"/>
    <x v="8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872802"/>
    <x v="6"/>
    <x v="8"/>
    <x v="7"/>
    <s v="#"/>
    <s v="CONSUMABLES"/>
    <s v="03.11.2023"/>
    <x v="9"/>
    <x v="1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872802"/>
    <x v="5"/>
    <x v="6"/>
    <x v="5"/>
    <s v="#"/>
    <s v="CONSUMABLES"/>
    <s v="03.11.2023"/>
    <x v="9"/>
    <x v="2"/>
    <n v="1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872821"/>
    <x v="0"/>
    <x v="7"/>
    <x v="6"/>
    <s v="#"/>
    <s v="CONSUMABLES"/>
    <s v="03.11.2023"/>
    <x v="9"/>
    <x v="0"/>
    <n v="4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872821"/>
    <x v="0"/>
    <x v="0"/>
    <x v="0"/>
    <s v="#"/>
    <s v="CONSUMABLES"/>
    <s v="03.11.2023"/>
    <x v="9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960371"/>
    <x v="6"/>
    <x v="8"/>
    <x v="7"/>
    <s v="#"/>
    <s v="CONSUMABLES"/>
    <s v="01.12.2023"/>
    <x v="45"/>
    <x v="1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960371"/>
    <x v="5"/>
    <x v="6"/>
    <x v="5"/>
    <s v="#"/>
    <s v="CONSUMABLES"/>
    <s v="01.12.2023"/>
    <x v="45"/>
    <x v="2"/>
    <n v="1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960386"/>
    <x v="0"/>
    <x v="7"/>
    <x v="6"/>
    <s v="#"/>
    <s v="CONSUMABLES"/>
    <s v="01.12.2023"/>
    <x v="45"/>
    <x v="0"/>
    <n v="4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0960386"/>
    <x v="0"/>
    <x v="0"/>
    <x v="0"/>
    <s v="#"/>
    <s v="CONSUMABLES"/>
    <s v="01.12.2023"/>
    <x v="45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286928"/>
    <x v="6"/>
    <x v="8"/>
    <x v="7"/>
    <s v="#"/>
    <s v="CONSUMABLES"/>
    <s v="22.02.2024"/>
    <x v="38"/>
    <x v="1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286928"/>
    <x v="5"/>
    <x v="6"/>
    <x v="5"/>
    <s v="#"/>
    <s v="CONSUMABLES"/>
    <s v="22.02.2024"/>
    <x v="38"/>
    <x v="2"/>
    <n v="144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286955"/>
    <x v="0"/>
    <x v="7"/>
    <x v="6"/>
    <s v="#"/>
    <s v="CONSUMABLES"/>
    <s v="22.02.2024"/>
    <x v="38"/>
    <x v="0"/>
    <n v="4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286955"/>
    <x v="0"/>
    <x v="0"/>
    <x v="0"/>
    <s v="#"/>
    <s v="CONSUMABLES"/>
    <s v="22.02.2024"/>
    <x v="38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373010"/>
    <x v="6"/>
    <x v="8"/>
    <x v="7"/>
    <s v="#"/>
    <s v="CONSUMABLES"/>
    <s v="21.03.2024"/>
    <x v="42"/>
    <x v="1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373010"/>
    <x v="5"/>
    <x v="6"/>
    <x v="5"/>
    <s v="#"/>
    <s v="CONSUMABLES"/>
    <s v="21.03.2024"/>
    <x v="42"/>
    <x v="2"/>
    <n v="12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373029"/>
    <x v="0"/>
    <x v="7"/>
    <x v="6"/>
    <s v="#"/>
    <s v="CONSUMABLES"/>
    <s v="21.03.2024"/>
    <x v="42"/>
    <x v="0"/>
    <n v="40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consumables"/>
    <s v="SE01373029"/>
    <x v="0"/>
    <x v="0"/>
    <x v="0"/>
    <s v="#"/>
    <s v="CONSUMABLES"/>
    <s v="21.03.2024"/>
    <x v="42"/>
    <x v="0"/>
    <n v="1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279513"/>
    <x v="4"/>
    <x v="13"/>
    <x v="12"/>
    <s v="150X250"/>
    <s v="EXCHANGE"/>
    <s v="02.03.2023"/>
    <x v="12"/>
    <x v="2"/>
    <n v="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279582"/>
    <x v="3"/>
    <x v="3"/>
    <x v="3"/>
    <s v="#"/>
    <s v="EXCHANGE"/>
    <s v="02.03.2023"/>
    <x v="12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341766"/>
    <x v="3"/>
    <x v="3"/>
    <x v="3"/>
    <s v="#"/>
    <s v="EXCHANGE"/>
    <s v="27.03.2023"/>
    <x v="64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401791"/>
    <x v="4"/>
    <x v="13"/>
    <x v="12"/>
    <s v="150X250"/>
    <s v="EXCHANGE"/>
    <s v="21.04.2023"/>
    <x v="50"/>
    <x v="2"/>
    <n v="4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401828"/>
    <x v="3"/>
    <x v="3"/>
    <x v="3"/>
    <s v="#"/>
    <s v="EXCHANGE"/>
    <s v="21.04.2023"/>
    <x v="50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464237"/>
    <x v="4"/>
    <x v="13"/>
    <x v="12"/>
    <s v="150X250"/>
    <s v="EXCHANGE"/>
    <s v="24.05.2023"/>
    <x v="17"/>
    <x v="2"/>
    <n v="2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464255"/>
    <x v="3"/>
    <x v="3"/>
    <x v="3"/>
    <s v="#"/>
    <s v="EXCHANGE"/>
    <s v="24.05.2023"/>
    <x v="17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525064"/>
    <x v="4"/>
    <x v="13"/>
    <x v="12"/>
    <s v="150X250"/>
    <s v="EXCHANGE"/>
    <s v="15.06.2023"/>
    <x v="19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774528"/>
    <x v="4"/>
    <x v="13"/>
    <x v="12"/>
    <s v="115X180"/>
    <s v="EXCHANGE"/>
    <s v="06.10.2023"/>
    <x v="8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774528"/>
    <x v="4"/>
    <x v="13"/>
    <x v="12"/>
    <s v="150X250"/>
    <s v="EXCHANGE"/>
    <s v="06.10.2023"/>
    <x v="8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774533"/>
    <x v="3"/>
    <x v="3"/>
    <x v="3"/>
    <s v="#"/>
    <s v="EXCHANGE"/>
    <s v="06.10.2023"/>
    <x v="8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872805"/>
    <x v="4"/>
    <x v="13"/>
    <x v="12"/>
    <s v="115X180"/>
    <s v="EXCHANGE"/>
    <s v="03.11.2023"/>
    <x v="9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872805"/>
    <x v="4"/>
    <x v="13"/>
    <x v="12"/>
    <s v="150X250"/>
    <s v="EXCHANGE"/>
    <s v="03.11.2023"/>
    <x v="9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872819"/>
    <x v="3"/>
    <x v="3"/>
    <x v="3"/>
    <s v="#"/>
    <s v="EXCHANGE"/>
    <s v="03.11.2023"/>
    <x v="9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960373"/>
    <x v="4"/>
    <x v="13"/>
    <x v="12"/>
    <s v="115X180"/>
    <s v="EXCHANGE"/>
    <s v="01.12.2023"/>
    <x v="45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960373"/>
    <x v="4"/>
    <x v="13"/>
    <x v="12"/>
    <s v="150X250"/>
    <s v="EXCHANGE"/>
    <s v="01.12.2023"/>
    <x v="45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0960383"/>
    <x v="3"/>
    <x v="3"/>
    <x v="3"/>
    <s v="#"/>
    <s v="EXCHANGE"/>
    <s v="01.12.2023"/>
    <x v="45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286953"/>
    <x v="3"/>
    <x v="3"/>
    <x v="3"/>
    <s v="#"/>
    <s v="EXCHANGE"/>
    <s v="22.02.2024"/>
    <x v="38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288463"/>
    <x v="4"/>
    <x v="5"/>
    <x v="4"/>
    <s v="115X180"/>
    <s v="EXCHANGE"/>
    <s v="22.02.2024"/>
    <x v="38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288463"/>
    <x v="4"/>
    <x v="5"/>
    <x v="4"/>
    <s v="150X250"/>
    <s v="EXCHANGE"/>
    <s v="22.02.2024"/>
    <x v="38"/>
    <x v="2"/>
    <n v="3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373028"/>
    <x v="3"/>
    <x v="3"/>
    <x v="3"/>
    <s v="#"/>
    <s v="EXCHANGE"/>
    <s v="21.03.2024"/>
    <x v="42"/>
    <x v="2"/>
    <n v="7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374440"/>
    <x v="4"/>
    <x v="5"/>
    <x v="4"/>
    <s v="115X180"/>
    <s v="EXCHANGE"/>
    <s v="21.03.2024"/>
    <x v="42"/>
    <x v="2"/>
    <n v="1"/>
  </r>
  <r>
    <s v="111092"/>
    <s v="111092-1007"/>
    <s v="LO1000620962"/>
    <s v="Graafschap College ST"/>
    <s v="Keppelseweg 26a"/>
    <s v="#"/>
    <s v="7001 CG"/>
    <s v="Doetinchem"/>
    <s v="NL-DEV-DE1"/>
    <s v="Depot Deventer"/>
    <s v="Recurring service for non-consumables"/>
    <s v="SE01374440"/>
    <x v="4"/>
    <x v="5"/>
    <x v="4"/>
    <s v="150X250"/>
    <s v="EXCHANGE"/>
    <s v="21.03.2024"/>
    <x v="42"/>
    <x v="2"/>
    <n v="3"/>
  </r>
  <r>
    <s v="111092"/>
    <s v="111092-1008"/>
    <s v="LO1000620963"/>
    <s v="Graafschap College WIN"/>
    <s v="Julianaplein 2"/>
    <s v="#"/>
    <s v="7001 HG"/>
    <s v="Doetinchem"/>
    <s v="NL-DEV-DE1"/>
    <s v="Depot Deventer"/>
    <s v="Extra delivery service for consumables"/>
    <s v="SE00326759"/>
    <x v="0"/>
    <x v="12"/>
    <x v="11"/>
    <s v="#"/>
    <s v="CONSUMABLES"/>
    <s v="09.03.2023"/>
    <x v="72"/>
    <x v="2"/>
    <n v="12"/>
  </r>
  <r>
    <s v="111092"/>
    <s v="111092-1008"/>
    <s v="LO1000620963"/>
    <s v="Graafschap College WIN"/>
    <s v="Julianaplein 2"/>
    <s v="#"/>
    <s v="7001 HG"/>
    <s v="Doetinchem"/>
    <s v="NL-DEV-DE1"/>
    <s v="Depot Deventer"/>
    <s v="Extra delivery service for consumables"/>
    <s v="SE00380713"/>
    <x v="0"/>
    <x v="12"/>
    <x v="11"/>
    <s v="#"/>
    <s v="CONSUMABLES"/>
    <s v="19.04.2023"/>
    <x v="15"/>
    <x v="2"/>
    <n v="12"/>
  </r>
  <r>
    <s v="111092"/>
    <s v="111092-1008"/>
    <s v="LO1000620963"/>
    <s v="Graafschap College WIN"/>
    <s v="Julianaplein 2"/>
    <s v="#"/>
    <s v="7001 HG"/>
    <s v="Doetinchem"/>
    <s v="NL-DEV-DE1"/>
    <s v="Depot Deventer"/>
    <s v="Extra delivery service for non-consumables"/>
    <s v="SE00811034"/>
    <x v="3"/>
    <x v="3"/>
    <x v="3"/>
    <s v="#"/>
    <s v="EXCHANGE"/>
    <s v="06.10.2023"/>
    <x v="8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315864"/>
    <x v="5"/>
    <x v="6"/>
    <x v="5"/>
    <s v="#"/>
    <s v="CONSUMABLES"/>
    <s v="23.03.2023"/>
    <x v="13"/>
    <x v="2"/>
    <n v="48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445301"/>
    <x v="6"/>
    <x v="10"/>
    <x v="9"/>
    <s v="#"/>
    <s v="CONSUMABLES"/>
    <s v="09.05.2023"/>
    <x v="16"/>
    <x v="1"/>
    <n v="12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445301"/>
    <x v="5"/>
    <x v="6"/>
    <x v="5"/>
    <s v="#"/>
    <s v="CONSUMABLES"/>
    <s v="09.05.2023"/>
    <x v="16"/>
    <x v="2"/>
    <n v="12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499444"/>
    <x v="6"/>
    <x v="8"/>
    <x v="7"/>
    <s v="#"/>
    <s v="CONSUMABLES"/>
    <s v="06.06.2023"/>
    <x v="18"/>
    <x v="1"/>
    <n v="12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565555"/>
    <x v="0"/>
    <x v="12"/>
    <x v="11"/>
    <s v="#"/>
    <s v="CONSUMABLES"/>
    <s v="06.07.2023"/>
    <x v="22"/>
    <x v="2"/>
    <n v="12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850886"/>
    <x v="5"/>
    <x v="6"/>
    <x v="5"/>
    <s v="#"/>
    <s v="CONSUMABLES"/>
    <s v="26.10.2023"/>
    <x v="71"/>
    <x v="2"/>
    <n v="72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850921"/>
    <x v="0"/>
    <x v="12"/>
    <x v="11"/>
    <s v="#"/>
    <s v="CONSUMABLES"/>
    <s v="26.10.2023"/>
    <x v="71"/>
    <x v="2"/>
    <n v="18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939134"/>
    <x v="5"/>
    <x v="6"/>
    <x v="5"/>
    <s v="#"/>
    <s v="CONSUMABLES"/>
    <s v="24.11.2023"/>
    <x v="30"/>
    <x v="2"/>
    <n v="12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0939166"/>
    <x v="0"/>
    <x v="12"/>
    <x v="11"/>
    <s v="#"/>
    <s v="CONSUMABLES"/>
    <s v="24.11.2023"/>
    <x v="30"/>
    <x v="2"/>
    <n v="3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125306"/>
    <x v="6"/>
    <x v="8"/>
    <x v="7"/>
    <s v="#"/>
    <s v="CONSUMABLES"/>
    <s v="21.12.2023"/>
    <x v="32"/>
    <x v="1"/>
    <n v="8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125306"/>
    <x v="5"/>
    <x v="6"/>
    <x v="5"/>
    <s v="#"/>
    <s v="CONSUMABLES"/>
    <s v="21.12.2023"/>
    <x v="32"/>
    <x v="2"/>
    <n v="12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177126"/>
    <x v="5"/>
    <x v="6"/>
    <x v="5"/>
    <s v="#"/>
    <s v="CONSUMABLES"/>
    <s v="19.01.2024"/>
    <x v="73"/>
    <x v="2"/>
    <n v="12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177160"/>
    <x v="0"/>
    <x v="12"/>
    <x v="11"/>
    <s v="#"/>
    <s v="CONSUMABLES"/>
    <s v="19.01.2024"/>
    <x v="73"/>
    <x v="2"/>
    <n v="3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352448"/>
    <x v="5"/>
    <x v="6"/>
    <x v="5"/>
    <s v="#"/>
    <s v="CONSUMABLES"/>
    <s v="14.03.2024"/>
    <x v="41"/>
    <x v="2"/>
    <n v="48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consumables"/>
    <s v="SE01352497"/>
    <x v="0"/>
    <x v="12"/>
    <x v="11"/>
    <s v="#"/>
    <s v="CONSUMABLES"/>
    <s v="14.03.2024"/>
    <x v="41"/>
    <x v="2"/>
    <n v="30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315865"/>
    <x v="3"/>
    <x v="3"/>
    <x v="3"/>
    <s v="#"/>
    <s v="EXCHANGE"/>
    <s v="27.03.2023"/>
    <x v="64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376073"/>
    <x v="3"/>
    <x v="3"/>
    <x v="3"/>
    <s v="#"/>
    <s v="EXCHANGE"/>
    <s v="11.04.2023"/>
    <x v="68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445302"/>
    <x v="3"/>
    <x v="3"/>
    <x v="3"/>
    <s v="#"/>
    <s v="EXCHANGE"/>
    <s v="09.05.2023"/>
    <x v="16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499405"/>
    <x v="3"/>
    <x v="3"/>
    <x v="3"/>
    <s v="#"/>
    <s v="EXCHANGE"/>
    <s v="06.06.2023"/>
    <x v="18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581416"/>
    <x v="3"/>
    <x v="3"/>
    <x v="3"/>
    <s v="#"/>
    <s v="EXCHANGE"/>
    <s v="06.07.2023"/>
    <x v="22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673373"/>
    <x v="3"/>
    <x v="3"/>
    <x v="3"/>
    <s v="#"/>
    <s v="EXCHANGE"/>
    <s v="31.08.2023"/>
    <x v="25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759209"/>
    <x v="3"/>
    <x v="3"/>
    <x v="3"/>
    <s v="#"/>
    <s v="EXCHANGE"/>
    <s v="28.09.2023"/>
    <x v="28"/>
    <x v="2"/>
    <n v="16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850862"/>
    <x v="3"/>
    <x v="3"/>
    <x v="3"/>
    <s v="#"/>
    <s v="EXCHANGE"/>
    <s v="26.10.2023"/>
    <x v="71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0939112"/>
    <x v="3"/>
    <x v="3"/>
    <x v="3"/>
    <s v="#"/>
    <s v="EXCHANGE"/>
    <s v="24.11.2023"/>
    <x v="30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1124901"/>
    <x v="3"/>
    <x v="3"/>
    <x v="3"/>
    <s v="#"/>
    <s v="EXCHANGE"/>
    <s v="21.12.2023"/>
    <x v="32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1177096"/>
    <x v="3"/>
    <x v="3"/>
    <x v="3"/>
    <s v="#"/>
    <s v="EXCHANGE"/>
    <s v="19.01.2024"/>
    <x v="73"/>
    <x v="2"/>
    <n v="17"/>
  </r>
  <r>
    <s v="111092"/>
    <s v="111092-1008"/>
    <s v="LO1000620963"/>
    <s v="Graafschap College WIN"/>
    <s v="Julianaplein 2"/>
    <s v="#"/>
    <s v="7001 HG"/>
    <s v="Doetinchem"/>
    <s v="NL-DEV-DE1"/>
    <s v="Depot Deventer"/>
    <s v="Recurring service for non-consumables"/>
    <s v="SE01352409"/>
    <x v="3"/>
    <x v="3"/>
    <x v="3"/>
    <s v="#"/>
    <s v="EXCHANGE"/>
    <s v="14.03.2024"/>
    <x v="41"/>
    <x v="2"/>
    <n v="17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411259"/>
    <x v="6"/>
    <x v="10"/>
    <x v="9"/>
    <s v="#"/>
    <s v="CONSUMABLES"/>
    <s v="18.04.2023"/>
    <x v="70"/>
    <x v="1"/>
    <n v="10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411259"/>
    <x v="5"/>
    <x v="6"/>
    <x v="5"/>
    <s v="#"/>
    <s v="CONSUMABLES"/>
    <s v="18.04.2023"/>
    <x v="70"/>
    <x v="2"/>
    <n v="48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411260"/>
    <x v="1"/>
    <x v="1"/>
    <x v="1"/>
    <s v="#"/>
    <s v="CONSUMABLES"/>
    <s v="18.04.2023"/>
    <x v="70"/>
    <x v="1"/>
    <n v="5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411260"/>
    <x v="0"/>
    <x v="12"/>
    <x v="11"/>
    <s v="#"/>
    <s v="CONSUMABLES"/>
    <s v="18.04.2023"/>
    <x v="70"/>
    <x v="2"/>
    <n v="6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476390"/>
    <x v="0"/>
    <x v="12"/>
    <x v="11"/>
    <s v="#"/>
    <s v="CONSUMABLES"/>
    <s v="23.05.2023"/>
    <x v="46"/>
    <x v="2"/>
    <n v="1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consumables"/>
    <s v="SE00540591"/>
    <x v="0"/>
    <x v="12"/>
    <x v="11"/>
    <s v="#"/>
    <s v="CONSUMABLES"/>
    <s v="22.06.2023"/>
    <x v="20"/>
    <x v="2"/>
    <n v="6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350610"/>
    <x v="3"/>
    <x v="3"/>
    <x v="3"/>
    <s v="#"/>
    <s v="EXCHANGE"/>
    <s v="27.03.2023"/>
    <x v="64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411316"/>
    <x v="4"/>
    <x v="13"/>
    <x v="12"/>
    <s v="150X250"/>
    <s v="EXCHANGE"/>
    <s v="18.04.2023"/>
    <x v="70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411317"/>
    <x v="3"/>
    <x v="3"/>
    <x v="3"/>
    <s v="#"/>
    <s v="EXCHANGE"/>
    <s v="18.04.2023"/>
    <x v="70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476453"/>
    <x v="4"/>
    <x v="13"/>
    <x v="12"/>
    <s v="150X250"/>
    <s v="EXCHANGE"/>
    <s v="23.05.2023"/>
    <x v="46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476455"/>
    <x v="3"/>
    <x v="3"/>
    <x v="3"/>
    <s v="#"/>
    <s v="EXCHANGE"/>
    <s v="23.05.2023"/>
    <x v="46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540598"/>
    <x v="4"/>
    <x v="13"/>
    <x v="12"/>
    <s v="150X250"/>
    <s v="EXCHANGE"/>
    <s v="22.06.2023"/>
    <x v="20"/>
    <x v="2"/>
    <n v="2"/>
  </r>
  <r>
    <s v="111092"/>
    <s v="111092-1009"/>
    <s v="LO1000621020"/>
    <s v="Graafschap College Sector T en I"/>
    <s v="Fabriekstraat 12"/>
    <s v="#"/>
    <s v="7005 AR"/>
    <s v="Doetinchem"/>
    <s v="NL-DEV-DE1"/>
    <s v="Depot Deventer"/>
    <s v="Recurring service for non-consumables"/>
    <s v="SE00540601"/>
    <x v="3"/>
    <x v="3"/>
    <x v="3"/>
    <s v="#"/>
    <s v="EXCHANGE"/>
    <s v="22.06.2023"/>
    <x v="20"/>
    <x v="2"/>
    <n v="2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341734"/>
    <x v="3"/>
    <x v="3"/>
    <x v="3"/>
    <s v="#"/>
    <s v="EXCHANGE"/>
    <s v="27.03.2023"/>
    <x v="64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341734"/>
    <x v="4"/>
    <x v="13"/>
    <x v="12"/>
    <s v="115X180"/>
    <s v="EXCHANGE"/>
    <s v="27.03.2023"/>
    <x v="64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371476"/>
    <x v="4"/>
    <x v="13"/>
    <x v="12"/>
    <s v="115X180"/>
    <s v="EXCHANGE"/>
    <s v="06.04.2023"/>
    <x v="14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401780"/>
    <x v="3"/>
    <x v="3"/>
    <x v="3"/>
    <s v="#"/>
    <s v="EXCHANGE"/>
    <s v="21.04.2023"/>
    <x v="50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401780"/>
    <x v="4"/>
    <x v="13"/>
    <x v="12"/>
    <s v="115X180"/>
    <s v="EXCHANGE"/>
    <s v="21.04.2023"/>
    <x v="50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464235"/>
    <x v="3"/>
    <x v="3"/>
    <x v="3"/>
    <s v="#"/>
    <s v="EXCHANGE"/>
    <s v="24.05.2023"/>
    <x v="17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464235"/>
    <x v="4"/>
    <x v="13"/>
    <x v="12"/>
    <s v="115X180"/>
    <s v="EXCHANGE"/>
    <s v="24.05.2023"/>
    <x v="17"/>
    <x v="2"/>
    <n v="1"/>
  </r>
  <r>
    <s v="111092"/>
    <s v="111092-1010"/>
    <s v="LO1000620930"/>
    <s v="Graafschap College, Afd. Techniek"/>
    <s v="Keppelseweg 24"/>
    <s v="#"/>
    <s v="7001 CG"/>
    <s v="Doetinchem"/>
    <s v="NL-DEV-DE1"/>
    <s v="Depot Deventer"/>
    <s v="Recurring service for non-consumables"/>
    <s v="SE00525062"/>
    <x v="4"/>
    <x v="13"/>
    <x v="12"/>
    <s v="115X180"/>
    <s v="EXCHANGE"/>
    <s v="15.06.2023"/>
    <x v="19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First service (initial) for consumables"/>
    <s v="SE00497398"/>
    <x v="5"/>
    <x v="17"/>
    <x v="16"/>
    <s v="#"/>
    <s v="CONSUMABLES"/>
    <s v="06.06.2023"/>
    <x v="18"/>
    <x v="2"/>
    <n v="24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First service (initial) for non-consumables"/>
    <s v="SE00496712"/>
    <x v="3"/>
    <x v="4"/>
    <x v="3"/>
    <s v="#"/>
    <s v="EXCHANGE"/>
    <s v="23.05.2023"/>
    <x v="46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Extra delivery service for consumables"/>
    <s v="SE00299545"/>
    <x v="6"/>
    <x v="10"/>
    <x v="9"/>
    <s v="#"/>
    <s v="CONSUMABLES"/>
    <s v="02.03.2023"/>
    <x v="12"/>
    <x v="1"/>
    <n v="24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Extra delivery service for consumables"/>
    <s v="SE00299545"/>
    <x v="0"/>
    <x v="7"/>
    <x v="6"/>
    <s v="#"/>
    <s v="CONSUMABLES"/>
    <s v="02.03.2023"/>
    <x v="12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Extra delivery service for consumables"/>
    <s v="SE00732365"/>
    <x v="0"/>
    <x v="7"/>
    <x v="6"/>
    <s v="#"/>
    <s v="CONSUMABLES"/>
    <s v="08.09.2023"/>
    <x v="74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Extra delivery service for consumables"/>
    <s v="SE00732365"/>
    <x v="5"/>
    <x v="17"/>
    <x v="16"/>
    <s v="#"/>
    <s v="CONSUMABLES"/>
    <s v="08.09.2023"/>
    <x v="74"/>
    <x v="2"/>
    <n v="48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Extra delivery service for non-consumables"/>
    <s v="SE00948561"/>
    <x v="3"/>
    <x v="3"/>
    <x v="3"/>
    <s v="#"/>
    <s v="EXCHANGE"/>
    <s v="16.11.2023"/>
    <x v="29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315858"/>
    <x v="0"/>
    <x v="7"/>
    <x v="6"/>
    <s v="#"/>
    <s v="CONSUMABLES"/>
    <s v="23.03.2023"/>
    <x v="13"/>
    <x v="0"/>
    <n v="4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376068"/>
    <x v="7"/>
    <x v="9"/>
    <x v="8"/>
    <s v="#"/>
    <s v="CONSUMABLES"/>
    <s v="11.04.2023"/>
    <x v="68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376068"/>
    <x v="5"/>
    <x v="17"/>
    <x v="16"/>
    <s v="#"/>
    <s v="CONSUMABLES"/>
    <s v="11.04.2023"/>
    <x v="68"/>
    <x v="2"/>
    <n v="192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445296"/>
    <x v="7"/>
    <x v="9"/>
    <x v="8"/>
    <s v="#"/>
    <s v="CONSUMABLES"/>
    <s v="09.05.2023"/>
    <x v="16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445296"/>
    <x v="0"/>
    <x v="7"/>
    <x v="6"/>
    <s v="#"/>
    <s v="CONSUMABLES"/>
    <s v="09.05.2023"/>
    <x v="16"/>
    <x v="0"/>
    <n v="4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445296"/>
    <x v="5"/>
    <x v="17"/>
    <x v="16"/>
    <s v="#"/>
    <s v="CONSUMABLES"/>
    <s v="09.05.2023"/>
    <x v="16"/>
    <x v="2"/>
    <n v="48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702323"/>
    <x v="7"/>
    <x v="9"/>
    <x v="8"/>
    <s v="#"/>
    <s v="CONSUMABLES"/>
    <s v="14.09.2023"/>
    <x v="26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702323"/>
    <x v="0"/>
    <x v="7"/>
    <x v="6"/>
    <s v="#"/>
    <s v="CONSUMABLES"/>
    <s v="14.09.2023"/>
    <x v="26"/>
    <x v="0"/>
    <n v="8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702323"/>
    <x v="5"/>
    <x v="17"/>
    <x v="16"/>
    <s v="#"/>
    <s v="CONSUMABLES"/>
    <s v="14.09.2023"/>
    <x v="26"/>
    <x v="2"/>
    <n v="2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2"/>
    <x v="2"/>
    <x v="2"/>
    <s v="#"/>
    <s v="CONSUMABLES"/>
    <s v="09.11.2023"/>
    <x v="65"/>
    <x v="2"/>
    <n v="12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6"/>
    <x v="8"/>
    <x v="7"/>
    <s v="#"/>
    <s v="CONSUMABLES"/>
    <s v="09.11.2023"/>
    <x v="65"/>
    <x v="1"/>
    <n v="1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7"/>
    <x v="9"/>
    <x v="8"/>
    <s v="#"/>
    <s v="CONSUMABLES"/>
    <s v="09.11.2023"/>
    <x v="65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0"/>
    <x v="7"/>
    <x v="6"/>
    <s v="#"/>
    <s v="CONSUMABLES"/>
    <s v="09.11.2023"/>
    <x v="65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0"/>
    <x v="12"/>
    <x v="11"/>
    <s v="#"/>
    <s v="CONSUMABLES"/>
    <s v="09.11.2023"/>
    <x v="65"/>
    <x v="2"/>
    <n v="12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0895371"/>
    <x v="5"/>
    <x v="17"/>
    <x v="16"/>
    <s v="#"/>
    <s v="CONSUMABLES"/>
    <s v="09.11.2023"/>
    <x v="65"/>
    <x v="2"/>
    <n v="2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220914"/>
    <x v="7"/>
    <x v="9"/>
    <x v="8"/>
    <s v="#"/>
    <s v="CONSUMABLES"/>
    <s v="01.02.2024"/>
    <x v="35"/>
    <x v="0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220914"/>
    <x v="0"/>
    <x v="7"/>
    <x v="6"/>
    <s v="#"/>
    <s v="CONSUMABLES"/>
    <s v="01.02.2024"/>
    <x v="35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220914"/>
    <x v="0"/>
    <x v="0"/>
    <x v="0"/>
    <s v="#"/>
    <s v="CONSUMABLES"/>
    <s v="01.02.2024"/>
    <x v="35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220914"/>
    <x v="0"/>
    <x v="12"/>
    <x v="11"/>
    <s v="#"/>
    <s v="CONSUMABLES"/>
    <s v="01.02.2024"/>
    <x v="35"/>
    <x v="2"/>
    <n v="12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220914"/>
    <x v="5"/>
    <x v="17"/>
    <x v="16"/>
    <s v="#"/>
    <s v="CONSUMABLES"/>
    <s v="01.02.2024"/>
    <x v="35"/>
    <x v="2"/>
    <n v="2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09263"/>
    <x v="6"/>
    <x v="8"/>
    <x v="7"/>
    <s v="#"/>
    <s v="CONSUMABLES"/>
    <s v="29.02.2024"/>
    <x v="39"/>
    <x v="1"/>
    <n v="1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09263"/>
    <x v="7"/>
    <x v="9"/>
    <x v="8"/>
    <s v="#"/>
    <s v="CONSUMABLES"/>
    <s v="29.02.2024"/>
    <x v="39"/>
    <x v="0"/>
    <n v="3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09263"/>
    <x v="0"/>
    <x v="7"/>
    <x v="6"/>
    <s v="#"/>
    <s v="CONSUMABLES"/>
    <s v="29.02.2024"/>
    <x v="39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09263"/>
    <x v="0"/>
    <x v="0"/>
    <x v="0"/>
    <s v="#"/>
    <s v="CONSUMABLES"/>
    <s v="29.02.2024"/>
    <x v="39"/>
    <x v="0"/>
    <n v="6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09263"/>
    <x v="5"/>
    <x v="17"/>
    <x v="16"/>
    <s v="#"/>
    <s v="CONSUMABLES"/>
    <s v="29.02.2024"/>
    <x v="39"/>
    <x v="2"/>
    <n v="48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95637"/>
    <x v="0"/>
    <x v="7"/>
    <x v="6"/>
    <s v="#"/>
    <s v="CONSUMABLES"/>
    <s v="28.03.2024"/>
    <x v="43"/>
    <x v="0"/>
    <n v="40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consumables"/>
    <s v="SE01395637"/>
    <x v="5"/>
    <x v="17"/>
    <x v="16"/>
    <s v="#"/>
    <s v="CONSUMABLES"/>
    <s v="28.03.2024"/>
    <x v="43"/>
    <x v="2"/>
    <n v="72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273413"/>
    <x v="3"/>
    <x v="3"/>
    <x v="3"/>
    <s v="#"/>
    <s v="EXCHANGE"/>
    <s v="02.03.2023"/>
    <x v="12"/>
    <x v="2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315944"/>
    <x v="3"/>
    <x v="3"/>
    <x v="3"/>
    <s v="#"/>
    <s v="EXCHANGE"/>
    <s v="27.03.2023"/>
    <x v="64"/>
    <x v="2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376151"/>
    <x v="3"/>
    <x v="3"/>
    <x v="3"/>
    <s v="#"/>
    <s v="EXCHANGE"/>
    <s v="11.04.2023"/>
    <x v="68"/>
    <x v="2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445337"/>
    <x v="3"/>
    <x v="3"/>
    <x v="3"/>
    <s v="#"/>
    <s v="EXCHANGE"/>
    <s v="09.05.2023"/>
    <x v="16"/>
    <x v="2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499479"/>
    <x v="3"/>
    <x v="3"/>
    <x v="3"/>
    <s v="#"/>
    <s v="EXCHANGE"/>
    <s v="06.06.2023"/>
    <x v="18"/>
    <x v="2"/>
    <n v="15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540651"/>
    <x v="3"/>
    <x v="3"/>
    <x v="3"/>
    <s v="#"/>
    <s v="EXCHANGE"/>
    <s v="22.06.2023"/>
    <x v="20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540651"/>
    <x v="3"/>
    <x v="4"/>
    <x v="3"/>
    <s v="#"/>
    <s v="EXCHANGE"/>
    <s v="22.06.2023"/>
    <x v="20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702496"/>
    <x v="3"/>
    <x v="3"/>
    <x v="3"/>
    <s v="#"/>
    <s v="EXCHANGE"/>
    <s v="14.09.2023"/>
    <x v="26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702496"/>
    <x v="3"/>
    <x v="4"/>
    <x v="3"/>
    <s v="#"/>
    <s v="EXCHANGE"/>
    <s v="14.09.2023"/>
    <x v="26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798690"/>
    <x v="3"/>
    <x v="3"/>
    <x v="3"/>
    <s v="#"/>
    <s v="EXCHANGE"/>
    <s v="13.10.2023"/>
    <x v="69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798690"/>
    <x v="3"/>
    <x v="4"/>
    <x v="3"/>
    <s v="#"/>
    <s v="EXCHANGE"/>
    <s v="13.10.2023"/>
    <x v="69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0913414"/>
    <x v="3"/>
    <x v="3"/>
    <x v="3"/>
    <s v="#"/>
    <s v="EXCHANGE"/>
    <s v="09.11.2023"/>
    <x v="65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220962"/>
    <x v="3"/>
    <x v="3"/>
    <x v="3"/>
    <s v="#"/>
    <s v="EXCHANGE"/>
    <s v="01.02.2024"/>
    <x v="35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220962"/>
    <x v="3"/>
    <x v="4"/>
    <x v="3"/>
    <s v="#"/>
    <s v="EXCHANGE"/>
    <s v="01.02.2024"/>
    <x v="35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309324"/>
    <x v="3"/>
    <x v="3"/>
    <x v="3"/>
    <s v="#"/>
    <s v="EXCHANGE"/>
    <s v="29.02.2024"/>
    <x v="39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309324"/>
    <x v="3"/>
    <x v="4"/>
    <x v="3"/>
    <s v="#"/>
    <s v="EXCHANGE"/>
    <s v="29.02.2024"/>
    <x v="39"/>
    <x v="2"/>
    <n v="1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395688"/>
    <x v="3"/>
    <x v="3"/>
    <x v="3"/>
    <s v="#"/>
    <s v="EXCHANGE"/>
    <s v="28.03.2024"/>
    <x v="43"/>
    <x v="2"/>
    <n v="16"/>
  </r>
  <r>
    <s v="111092"/>
    <s v="111092-1012"/>
    <s v="LO1000623866"/>
    <s v="Graafschap College Sportpark Zuid"/>
    <s v="Sportweg 3"/>
    <s v="#"/>
    <s v="7006 GJ"/>
    <s v="Doetinchem"/>
    <s v="NL-DEV-DE1"/>
    <s v="Depot Deventer"/>
    <s v="Recurring service for non-consumables"/>
    <s v="SE01395688"/>
    <x v="3"/>
    <x v="4"/>
    <x v="3"/>
    <s v="#"/>
    <s v="EXCHANGE"/>
    <s v="28.03.2024"/>
    <x v="43"/>
    <x v="2"/>
    <n v="1"/>
  </r>
  <r>
    <s v="111092"/>
    <s v="111092-1013"/>
    <s v="LO1000624406"/>
    <s v="Graafschap College"/>
    <s v="Notenlaan 2"/>
    <s v="#"/>
    <s v="7001 EB"/>
    <s v="Doetinchem"/>
    <s v="NL-DEV-DE1"/>
    <s v="Depot Deventer"/>
    <s v="Extra delivery service for consumables"/>
    <s v="SE00562767"/>
    <x v="0"/>
    <x v="7"/>
    <x v="6"/>
    <s v="#"/>
    <s v="CONSUMABLES"/>
    <s v="29.06.2023"/>
    <x v="21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356403"/>
    <x v="0"/>
    <x v="7"/>
    <x v="6"/>
    <s v="#"/>
    <s v="CONSUMABLES"/>
    <s v="27.03.2023"/>
    <x v="64"/>
    <x v="0"/>
    <n v="2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401871"/>
    <x v="6"/>
    <x v="10"/>
    <x v="9"/>
    <s v="#"/>
    <s v="CONSUMABLES"/>
    <s v="21.04.2023"/>
    <x v="50"/>
    <x v="1"/>
    <n v="1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490173"/>
    <x v="0"/>
    <x v="7"/>
    <x v="6"/>
    <s v="#"/>
    <s v="CONSUMABLES"/>
    <s v="24.05.2023"/>
    <x v="17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490173"/>
    <x v="0"/>
    <x v="0"/>
    <x v="0"/>
    <s v="#"/>
    <s v="CONSUMABLES"/>
    <s v="24.05.2023"/>
    <x v="17"/>
    <x v="0"/>
    <n v="6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525145"/>
    <x v="6"/>
    <x v="8"/>
    <x v="7"/>
    <s v="#"/>
    <s v="CONSUMABLES"/>
    <s v="06.06.2023"/>
    <x v="18"/>
    <x v="1"/>
    <n v="1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525145"/>
    <x v="5"/>
    <x v="17"/>
    <x v="16"/>
    <s v="#"/>
    <s v="CONSUMABLES"/>
    <s v="06.06.2023"/>
    <x v="18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702326"/>
    <x v="0"/>
    <x v="7"/>
    <x v="6"/>
    <s v="#"/>
    <s v="CONSUMABLES"/>
    <s v="14.09.2023"/>
    <x v="26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702326"/>
    <x v="0"/>
    <x v="0"/>
    <x v="0"/>
    <s v="#"/>
    <s v="CONSUMABLES"/>
    <s v="14.09.2023"/>
    <x v="26"/>
    <x v="0"/>
    <n v="6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774554"/>
    <x v="6"/>
    <x v="8"/>
    <x v="7"/>
    <s v="#"/>
    <s v="CONSUMABLES"/>
    <s v="06.10.2023"/>
    <x v="8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774554"/>
    <x v="5"/>
    <x v="17"/>
    <x v="16"/>
    <s v="#"/>
    <s v="CONSUMABLES"/>
    <s v="06.10.2023"/>
    <x v="8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872836"/>
    <x v="6"/>
    <x v="8"/>
    <x v="7"/>
    <s v="#"/>
    <s v="CONSUMABLES"/>
    <s v="03.11.2023"/>
    <x v="9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872836"/>
    <x v="5"/>
    <x v="17"/>
    <x v="16"/>
    <s v="#"/>
    <s v="CONSUMABLES"/>
    <s v="03.11.2023"/>
    <x v="9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895378"/>
    <x v="0"/>
    <x v="7"/>
    <x v="6"/>
    <s v="#"/>
    <s v="CONSUMABLES"/>
    <s v="09.11.2023"/>
    <x v="65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895378"/>
    <x v="0"/>
    <x v="0"/>
    <x v="0"/>
    <s v="#"/>
    <s v="CONSUMABLES"/>
    <s v="09.11.2023"/>
    <x v="65"/>
    <x v="0"/>
    <n v="6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960400"/>
    <x v="6"/>
    <x v="8"/>
    <x v="7"/>
    <s v="#"/>
    <s v="CONSUMABLES"/>
    <s v="30.11.2023"/>
    <x v="31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960400"/>
    <x v="5"/>
    <x v="17"/>
    <x v="16"/>
    <s v="#"/>
    <s v="CONSUMABLES"/>
    <s v="30.11.2023"/>
    <x v="31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0982757"/>
    <x v="0"/>
    <x v="7"/>
    <x v="6"/>
    <s v="#"/>
    <s v="CONSUMABLES"/>
    <s v="15.12.2023"/>
    <x v="3"/>
    <x v="0"/>
    <n v="3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198594"/>
    <x v="6"/>
    <x v="8"/>
    <x v="7"/>
    <s v="#"/>
    <s v="CONSUMABLES"/>
    <s v="26.01.2024"/>
    <x v="34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198594"/>
    <x v="5"/>
    <x v="17"/>
    <x v="16"/>
    <s v="#"/>
    <s v="CONSUMABLES"/>
    <s v="26.01.2024"/>
    <x v="34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220918"/>
    <x v="0"/>
    <x v="7"/>
    <x v="6"/>
    <s v="#"/>
    <s v="CONSUMABLES"/>
    <s v="01.02.2024"/>
    <x v="35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220918"/>
    <x v="0"/>
    <x v="0"/>
    <x v="0"/>
    <s v="#"/>
    <s v="CONSUMABLES"/>
    <s v="01.02.2024"/>
    <x v="35"/>
    <x v="0"/>
    <n v="6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286988"/>
    <x v="6"/>
    <x v="8"/>
    <x v="7"/>
    <s v="#"/>
    <s v="CONSUMABLES"/>
    <s v="22.02.2024"/>
    <x v="38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309270"/>
    <x v="0"/>
    <x v="7"/>
    <x v="6"/>
    <s v="#"/>
    <s v="CONSUMABLES"/>
    <s v="29.02.2024"/>
    <x v="39"/>
    <x v="0"/>
    <n v="10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309270"/>
    <x v="0"/>
    <x v="0"/>
    <x v="0"/>
    <s v="#"/>
    <s v="CONSUMABLES"/>
    <s v="29.02.2024"/>
    <x v="39"/>
    <x v="0"/>
    <n v="6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373047"/>
    <x v="6"/>
    <x v="8"/>
    <x v="7"/>
    <s v="#"/>
    <s v="CONSUMABLES"/>
    <s v="21.03.2024"/>
    <x v="42"/>
    <x v="1"/>
    <n v="2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373047"/>
    <x v="5"/>
    <x v="17"/>
    <x v="16"/>
    <s v="#"/>
    <s v="CONSUMABLES"/>
    <s v="21.03.2024"/>
    <x v="42"/>
    <x v="2"/>
    <n v="48"/>
  </r>
  <r>
    <s v="111092"/>
    <s v="111092-1013"/>
    <s v="LO1000624406"/>
    <s v="Graafschap College"/>
    <s v="Notenlaan 2"/>
    <s v="#"/>
    <s v="7001 EB"/>
    <s v="Doetinchem"/>
    <s v="NL-DEV-DE1"/>
    <s v="Depot Deventer"/>
    <s v="Recurring service for consumables"/>
    <s v="SE01395642"/>
    <x v="0"/>
    <x v="7"/>
    <x v="6"/>
    <s v="#"/>
    <s v="CONSUMABLES"/>
    <s v="28.03.2024"/>
    <x v="43"/>
    <x v="0"/>
    <n v="10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376067"/>
    <x v="6"/>
    <x v="10"/>
    <x v="9"/>
    <s v="#"/>
    <s v="CONSUMABLES"/>
    <s v="05.04.2023"/>
    <x v="75"/>
    <x v="1"/>
    <n v="12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376067"/>
    <x v="0"/>
    <x v="7"/>
    <x v="6"/>
    <s v="#"/>
    <s v="CONSUMABLES"/>
    <s v="05.04.2023"/>
    <x v="75"/>
    <x v="0"/>
    <n v="18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445295"/>
    <x v="6"/>
    <x v="10"/>
    <x v="9"/>
    <s v="#"/>
    <s v="CONSUMABLES"/>
    <s v="17.05.2023"/>
    <x v="51"/>
    <x v="1"/>
    <n v="10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702331"/>
    <x v="0"/>
    <x v="7"/>
    <x v="6"/>
    <s v="#"/>
    <s v="CONSUMABLES"/>
    <s v="13.09.2023"/>
    <x v="76"/>
    <x v="0"/>
    <n v="20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890520"/>
    <x v="0"/>
    <x v="12"/>
    <x v="11"/>
    <s v="#"/>
    <s v="CONSUMABLES"/>
    <s v="09.11.2023"/>
    <x v="65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consumables"/>
    <s v="SE00977739"/>
    <x v="0"/>
    <x v="7"/>
    <x v="6"/>
    <s v="#"/>
    <s v="CONSUMABLES"/>
    <s v="06.12.2023"/>
    <x v="77"/>
    <x v="0"/>
    <n v="20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315863"/>
    <x v="3"/>
    <x v="3"/>
    <x v="3"/>
    <s v="#"/>
    <s v="EXCHANGE"/>
    <s v="22.03.2023"/>
    <x v="78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376071"/>
    <x v="3"/>
    <x v="3"/>
    <x v="3"/>
    <s v="#"/>
    <s v="EXCHANGE"/>
    <s v="05.04.2023"/>
    <x v="75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499404"/>
    <x v="3"/>
    <x v="3"/>
    <x v="3"/>
    <s v="#"/>
    <s v="EXCHANGE"/>
    <s v="08.06.2023"/>
    <x v="79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581415"/>
    <x v="3"/>
    <x v="3"/>
    <x v="3"/>
    <s v="#"/>
    <s v="EXCHANGE"/>
    <s v="05.07.2023"/>
    <x v="80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702342"/>
    <x v="3"/>
    <x v="3"/>
    <x v="3"/>
    <s v="#"/>
    <s v="EXCHANGE"/>
    <s v="13.09.2023"/>
    <x v="76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798121"/>
    <x v="3"/>
    <x v="3"/>
    <x v="3"/>
    <s v="#"/>
    <s v="EXCHANGE"/>
    <s v="11.10.2023"/>
    <x v="81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890529"/>
    <x v="3"/>
    <x v="3"/>
    <x v="3"/>
    <s v="#"/>
    <s v="EXCHANGE"/>
    <s v="09.11.2023"/>
    <x v="65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0977743"/>
    <x v="3"/>
    <x v="3"/>
    <x v="3"/>
    <s v="#"/>
    <s v="EXCHANGE"/>
    <s v="06.12.2023"/>
    <x v="77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1215780"/>
    <x v="3"/>
    <x v="3"/>
    <x v="3"/>
    <s v="#"/>
    <s v="EXCHANGE"/>
    <s v="07.02.2024"/>
    <x v="82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1304051"/>
    <x v="3"/>
    <x v="3"/>
    <x v="3"/>
    <s v="#"/>
    <s v="EXCHANGE"/>
    <s v="28.02.2024"/>
    <x v="67"/>
    <x v="2"/>
    <n v="6"/>
  </r>
  <r>
    <s v="111092"/>
    <s v="111092-1014"/>
    <s v="LO1000623970"/>
    <s v="Graafschap College WIN"/>
    <s v="Beatrixpark 18"/>
    <s v="#"/>
    <s v="7101 BN"/>
    <s v="Winterswijk"/>
    <s v="NL-DEV-DE1"/>
    <s v="Depot Deventer"/>
    <s v="Recurring service for non-consumables"/>
    <s v="SE01390430"/>
    <x v="3"/>
    <x v="3"/>
    <x v="3"/>
    <s v="#"/>
    <s v="EXCHANGE"/>
    <s v="27.03.2024"/>
    <x v="83"/>
    <x v="2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FAEAE-F03F-4975-8E00-C996B360428A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3:E23" firstHeaderRow="2" firstDataRow="2" firstDataCol="4" rowPageCount="1" colPageCount="1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0">
        <item x="1"/>
        <item x="2"/>
        <item x="9"/>
        <item x="6"/>
        <item x="7"/>
        <item x="8"/>
        <item x="3"/>
        <item x="4"/>
        <item x="0"/>
        <item x="5"/>
      </items>
    </pivotField>
    <pivotField axis="axisRow" compact="0" outline="0" showAll="0" defaultSubtotal="0">
      <items count="18">
        <item x="7"/>
        <item x="0"/>
        <item x="15"/>
        <item x="10"/>
        <item x="1"/>
        <item x="3"/>
        <item x="9"/>
        <item x="16"/>
        <item x="2"/>
        <item x="4"/>
        <item x="13"/>
        <item x="8"/>
        <item x="6"/>
        <item x="17"/>
        <item x="12"/>
        <item x="14"/>
        <item x="5"/>
        <item x="11"/>
      </items>
    </pivotField>
    <pivotField axis="axisRow" compact="0" outline="0" showAll="0" defaultSubtotal="0">
      <items count="17">
        <item x="14"/>
        <item x="10"/>
        <item x="6"/>
        <item x="0"/>
        <item x="12"/>
        <item x="13"/>
        <item x="9"/>
        <item x="7"/>
        <item x="8"/>
        <item x="3"/>
        <item x="4"/>
        <item x="11"/>
        <item x="1"/>
        <item x="5"/>
        <item x="16"/>
        <item x="2"/>
        <item x="15"/>
      </items>
    </pivotField>
    <pivotField compact="0" outline="0" showAll="0"/>
    <pivotField compact="0" outline="0" showAll="0"/>
    <pivotField compact="0" outline="0" showAll="0"/>
    <pivotField axis="axisPage" compact="0" numFmtId="14" outline="0" multipleItemSelectionAllowed="1" showAll="0">
      <items count="85">
        <item x="12"/>
        <item x="62"/>
        <item x="48"/>
        <item x="72"/>
        <item x="78"/>
        <item x="13"/>
        <item x="64"/>
        <item x="75"/>
        <item x="14"/>
        <item x="68"/>
        <item x="70"/>
        <item x="15"/>
        <item x="50"/>
        <item x="4"/>
        <item x="16"/>
        <item x="51"/>
        <item x="46"/>
        <item x="17"/>
        <item x="52"/>
        <item x="18"/>
        <item x="44"/>
        <item x="79"/>
        <item x="19"/>
        <item x="63"/>
        <item x="20"/>
        <item x="53"/>
        <item x="49"/>
        <item x="21"/>
        <item x="54"/>
        <item x="80"/>
        <item x="22"/>
        <item x="23"/>
        <item x="24"/>
        <item x="55"/>
        <item x="25"/>
        <item x="0"/>
        <item x="5"/>
        <item x="74"/>
        <item x="76"/>
        <item x="26"/>
        <item x="27"/>
        <item x="6"/>
        <item x="1"/>
        <item x="7"/>
        <item x="28"/>
        <item x="8"/>
        <item x="56"/>
        <item x="81"/>
        <item x="69"/>
        <item x="57"/>
        <item x="71"/>
        <item x="2"/>
        <item x="9"/>
        <item x="65"/>
        <item x="29"/>
        <item x="66"/>
        <item x="58"/>
        <item x="30"/>
        <item x="31"/>
        <item x="45"/>
        <item x="10"/>
        <item x="77"/>
        <item x="3"/>
        <item x="47"/>
        <item x="11"/>
        <item x="32"/>
        <item x="33"/>
        <item x="59"/>
        <item x="73"/>
        <item x="34"/>
        <item x="35"/>
        <item x="82"/>
        <item x="36"/>
        <item x="37"/>
        <item x="38"/>
        <item x="60"/>
        <item x="67"/>
        <item x="39"/>
        <item h="1" x="40"/>
        <item h="1" x="61"/>
        <item h="1" x="41"/>
        <item h="1" x="42"/>
        <item h="1" x="83"/>
        <item h="1" x="43"/>
        <item t="default"/>
      </items>
    </pivotField>
    <pivotField axis="axisRow" compact="0" outline="0" showAll="0">
      <items count="4">
        <item x="1"/>
        <item x="0"/>
        <item x="2"/>
        <item t="default"/>
      </items>
    </pivotField>
    <pivotField dataField="1" compact="0" outline="0" showAll="0"/>
  </pivotFields>
  <rowFields count="4">
    <field x="12"/>
    <field x="13"/>
    <field x="14"/>
    <field x="19"/>
  </rowFields>
  <rowItems count="19">
    <i>
      <x/>
      <x v="4"/>
      <x v="12"/>
      <x/>
    </i>
    <i>
      <x v="1"/>
      <x v="7"/>
      <x v="16"/>
      <x v="2"/>
    </i>
    <i r="1">
      <x v="8"/>
      <x v="15"/>
      <x v="2"/>
    </i>
    <i>
      <x v="2"/>
      <x v="2"/>
      <x/>
      <x/>
    </i>
    <i>
      <x v="3"/>
      <x v="3"/>
      <x v="6"/>
      <x/>
    </i>
    <i r="1">
      <x v="11"/>
      <x v="7"/>
      <x/>
    </i>
    <i>
      <x v="4"/>
      <x v="6"/>
      <x v="8"/>
      <x v="1"/>
    </i>
    <i>
      <x v="5"/>
      <x v="17"/>
      <x v="1"/>
      <x/>
    </i>
    <i>
      <x v="6"/>
      <x v="5"/>
      <x v="9"/>
      <x v="2"/>
    </i>
    <i r="1">
      <x v="9"/>
      <x v="9"/>
      <x v="2"/>
    </i>
    <i r="1">
      <x v="15"/>
      <x v="5"/>
      <x v="2"/>
    </i>
    <i>
      <x v="7"/>
      <x v="10"/>
      <x v="4"/>
      <x v="2"/>
    </i>
    <i r="1">
      <x v="16"/>
      <x v="10"/>
      <x v="2"/>
    </i>
    <i>
      <x v="8"/>
      <x/>
      <x v="2"/>
      <x v="1"/>
    </i>
    <i r="1">
      <x v="1"/>
      <x v="3"/>
      <x v="1"/>
    </i>
    <i r="1">
      <x v="14"/>
      <x v="11"/>
      <x v="2"/>
    </i>
    <i>
      <x v="9"/>
      <x v="12"/>
      <x v="13"/>
      <x v="2"/>
    </i>
    <i r="1">
      <x v="13"/>
      <x v="14"/>
      <x v="2"/>
    </i>
    <i t="grand">
      <x/>
    </i>
  </rowItems>
  <colItems count="1">
    <i/>
  </colItems>
  <pageFields count="1">
    <pageField fld="18" hier="-1"/>
  </pageFields>
  <dataFields count="1">
    <dataField name="Som van Delivered Quantity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4.4" x14ac:dyDescent="0.3"/>
  <sheetData>
    <row r="1" spans="1:1" x14ac:dyDescent="0.3">
      <c r="A1">
        <v>1</v>
      </c>
    </row>
    <row r="2" spans="1:1" x14ac:dyDescent="0.3">
      <c r="A2" s="36" t="s">
        <v>0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C03E-7FFB-410A-B67B-287FC2C9505D}">
  <dimension ref="A1:E23"/>
  <sheetViews>
    <sheetView workbookViewId="0">
      <selection activeCell="C11" sqref="C11"/>
    </sheetView>
  </sheetViews>
  <sheetFormatPr defaultRowHeight="14.4" x14ac:dyDescent="0.3"/>
  <cols>
    <col min="1" max="1" width="53" bestFit="1" customWidth="1"/>
    <col min="2" max="2" width="24.77734375" bestFit="1" customWidth="1"/>
    <col min="3" max="3" width="47" bestFit="1" customWidth="1"/>
    <col min="4" max="4" width="6.77734375" bestFit="1" customWidth="1"/>
    <col min="5" max="5" width="6.21875" bestFit="1" customWidth="1"/>
  </cols>
  <sheetData>
    <row r="1" spans="1:5" x14ac:dyDescent="0.3">
      <c r="A1" s="38" t="s">
        <v>592</v>
      </c>
      <c r="B1" t="s">
        <v>593</v>
      </c>
    </row>
    <row r="3" spans="1:5" x14ac:dyDescent="0.3">
      <c r="A3" s="38" t="s">
        <v>589</v>
      </c>
    </row>
    <row r="4" spans="1:5" x14ac:dyDescent="0.3">
      <c r="A4" s="38" t="s">
        <v>15</v>
      </c>
      <c r="B4" s="38" t="s">
        <v>16</v>
      </c>
      <c r="C4" s="38" t="s">
        <v>587</v>
      </c>
      <c r="D4" s="38" t="s">
        <v>591</v>
      </c>
      <c r="E4" t="s">
        <v>590</v>
      </c>
    </row>
    <row r="5" spans="1:5" x14ac:dyDescent="0.3">
      <c r="A5" t="s">
        <v>130</v>
      </c>
      <c r="B5" t="s">
        <v>39</v>
      </c>
      <c r="C5" t="s">
        <v>40</v>
      </c>
      <c r="D5" t="s">
        <v>22</v>
      </c>
      <c r="E5">
        <v>11</v>
      </c>
    </row>
    <row r="6" spans="1:5" x14ac:dyDescent="0.3">
      <c r="A6" t="s">
        <v>132</v>
      </c>
      <c r="B6" t="s">
        <v>72</v>
      </c>
      <c r="C6" t="s">
        <v>73</v>
      </c>
      <c r="D6" t="s">
        <v>21</v>
      </c>
      <c r="E6">
        <v>12</v>
      </c>
    </row>
    <row r="7" spans="1:5" x14ac:dyDescent="0.3">
      <c r="B7" t="s">
        <v>45</v>
      </c>
      <c r="C7" t="s">
        <v>46</v>
      </c>
      <c r="D7" t="s">
        <v>21</v>
      </c>
      <c r="E7">
        <v>360</v>
      </c>
    </row>
    <row r="8" spans="1:5" x14ac:dyDescent="0.3">
      <c r="A8" t="s">
        <v>331</v>
      </c>
      <c r="B8" t="s">
        <v>35</v>
      </c>
      <c r="C8" t="s">
        <v>36</v>
      </c>
      <c r="D8" t="s">
        <v>22</v>
      </c>
      <c r="E8">
        <v>16</v>
      </c>
    </row>
    <row r="9" spans="1:5" x14ac:dyDescent="0.3">
      <c r="A9" t="s">
        <v>157</v>
      </c>
      <c r="B9" t="s">
        <v>37</v>
      </c>
      <c r="C9" t="s">
        <v>38</v>
      </c>
      <c r="D9" t="s">
        <v>22</v>
      </c>
      <c r="E9">
        <v>191</v>
      </c>
    </row>
    <row r="10" spans="1:5" x14ac:dyDescent="0.3">
      <c r="B10" t="s">
        <v>51</v>
      </c>
      <c r="C10" t="s">
        <v>52</v>
      </c>
      <c r="D10" t="s">
        <v>22</v>
      </c>
      <c r="E10">
        <v>275</v>
      </c>
    </row>
    <row r="11" spans="1:5" x14ac:dyDescent="0.3">
      <c r="A11" t="s">
        <v>169</v>
      </c>
      <c r="B11" t="s">
        <v>43</v>
      </c>
      <c r="C11" t="s">
        <v>44</v>
      </c>
      <c r="D11" t="s">
        <v>23</v>
      </c>
      <c r="E11">
        <v>360</v>
      </c>
    </row>
    <row r="12" spans="1:5" x14ac:dyDescent="0.3">
      <c r="A12" t="s">
        <v>175</v>
      </c>
      <c r="B12" t="s">
        <v>61</v>
      </c>
      <c r="C12" t="s">
        <v>62</v>
      </c>
      <c r="D12" t="s">
        <v>22</v>
      </c>
      <c r="E12">
        <v>26</v>
      </c>
    </row>
    <row r="13" spans="1:5" x14ac:dyDescent="0.3">
      <c r="A13" t="s">
        <v>136</v>
      </c>
      <c r="B13" t="s">
        <v>41</v>
      </c>
      <c r="C13" t="s">
        <v>42</v>
      </c>
      <c r="D13" t="s">
        <v>21</v>
      </c>
      <c r="E13">
        <v>2474</v>
      </c>
    </row>
    <row r="14" spans="1:5" x14ac:dyDescent="0.3">
      <c r="B14" t="s">
        <v>47</v>
      </c>
      <c r="C14" t="s">
        <v>42</v>
      </c>
      <c r="D14" t="s">
        <v>21</v>
      </c>
      <c r="E14">
        <v>40</v>
      </c>
    </row>
    <row r="15" spans="1:5" x14ac:dyDescent="0.3">
      <c r="B15" t="s">
        <v>57</v>
      </c>
      <c r="C15" t="s">
        <v>58</v>
      </c>
      <c r="D15" t="s">
        <v>21</v>
      </c>
      <c r="E15">
        <v>6</v>
      </c>
    </row>
    <row r="16" spans="1:5" x14ac:dyDescent="0.3">
      <c r="A16" t="s">
        <v>139</v>
      </c>
      <c r="B16" t="s">
        <v>48</v>
      </c>
      <c r="C16" t="s">
        <v>49</v>
      </c>
      <c r="D16" t="s">
        <v>21</v>
      </c>
      <c r="E16">
        <v>91</v>
      </c>
    </row>
    <row r="17" spans="1:5" x14ac:dyDescent="0.3">
      <c r="B17" t="s">
        <v>59</v>
      </c>
      <c r="C17" t="s">
        <v>60</v>
      </c>
      <c r="D17" t="s">
        <v>21</v>
      </c>
      <c r="E17">
        <v>26</v>
      </c>
    </row>
    <row r="18" spans="1:5" x14ac:dyDescent="0.3">
      <c r="A18" t="s">
        <v>126</v>
      </c>
      <c r="B18" t="s">
        <v>31</v>
      </c>
      <c r="C18" t="s">
        <v>32</v>
      </c>
      <c r="D18" t="s">
        <v>23</v>
      </c>
      <c r="E18">
        <v>3432</v>
      </c>
    </row>
    <row r="19" spans="1:5" x14ac:dyDescent="0.3">
      <c r="B19" t="s">
        <v>33</v>
      </c>
      <c r="C19" t="s">
        <v>34</v>
      </c>
      <c r="D19" t="s">
        <v>23</v>
      </c>
      <c r="E19">
        <v>1004</v>
      </c>
    </row>
    <row r="20" spans="1:5" x14ac:dyDescent="0.3">
      <c r="B20" t="s">
        <v>55</v>
      </c>
      <c r="C20" t="s">
        <v>56</v>
      </c>
      <c r="D20" t="s">
        <v>21</v>
      </c>
      <c r="E20">
        <v>1008</v>
      </c>
    </row>
    <row r="21" spans="1:5" x14ac:dyDescent="0.3">
      <c r="A21" t="s">
        <v>143</v>
      </c>
      <c r="B21" t="s">
        <v>53</v>
      </c>
      <c r="C21" t="s">
        <v>54</v>
      </c>
      <c r="D21" t="s">
        <v>21</v>
      </c>
      <c r="E21">
        <v>7306</v>
      </c>
    </row>
    <row r="22" spans="1:5" x14ac:dyDescent="0.3">
      <c r="B22" t="s">
        <v>79</v>
      </c>
      <c r="C22" t="s">
        <v>80</v>
      </c>
      <c r="D22" t="s">
        <v>21</v>
      </c>
      <c r="E22">
        <v>1296</v>
      </c>
    </row>
    <row r="23" spans="1:5" x14ac:dyDescent="0.3">
      <c r="A23" t="s">
        <v>588</v>
      </c>
      <c r="E23">
        <v>17934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3A48-9F23-4092-8094-6FCA43311F14}">
  <dimension ref="A1:J21"/>
  <sheetViews>
    <sheetView tabSelected="1" workbookViewId="0">
      <selection activeCell="F11" sqref="F11"/>
    </sheetView>
  </sheetViews>
  <sheetFormatPr defaultRowHeight="14.4" x14ac:dyDescent="0.3"/>
  <cols>
    <col min="1" max="1" width="18.6640625" customWidth="1"/>
    <col min="2" max="2" width="11.88671875" bestFit="1" customWidth="1"/>
    <col min="3" max="3" width="47" bestFit="1" customWidth="1"/>
    <col min="4" max="4" width="47" customWidth="1"/>
    <col min="6" max="6" width="4.44140625" bestFit="1" customWidth="1"/>
    <col min="7" max="7" width="29.21875" bestFit="1" customWidth="1"/>
    <col min="8" max="8" width="12.44140625" style="56" bestFit="1" customWidth="1"/>
    <col min="9" max="9" width="10.88671875" customWidth="1"/>
  </cols>
  <sheetData>
    <row r="1" spans="1:9" x14ac:dyDescent="0.3">
      <c r="A1" s="57" t="s">
        <v>613</v>
      </c>
    </row>
    <row r="2" spans="1:9" x14ac:dyDescent="0.3">
      <c r="H2" s="61" t="s">
        <v>609</v>
      </c>
      <c r="I2" s="61"/>
    </row>
    <row r="3" spans="1:9" s="60" customFormat="1" ht="43.2" x14ac:dyDescent="0.3">
      <c r="A3" s="58" t="s">
        <v>15</v>
      </c>
      <c r="B3" s="58" t="s">
        <v>16</v>
      </c>
      <c r="C3" s="58" t="s">
        <v>614</v>
      </c>
      <c r="D3" s="58" t="s">
        <v>615</v>
      </c>
      <c r="E3" s="58" t="s">
        <v>608</v>
      </c>
      <c r="F3" s="58" t="s">
        <v>591</v>
      </c>
      <c r="G3" s="58" t="s">
        <v>605</v>
      </c>
      <c r="H3" s="59" t="s">
        <v>590</v>
      </c>
      <c r="I3" s="58" t="s">
        <v>594</v>
      </c>
    </row>
    <row r="4" spans="1:9" x14ac:dyDescent="0.3">
      <c r="A4" s="52" t="s">
        <v>130</v>
      </c>
      <c r="B4" s="52" t="s">
        <v>39</v>
      </c>
      <c r="C4" s="52" t="s">
        <v>40</v>
      </c>
      <c r="D4" s="52" t="s">
        <v>622</v>
      </c>
      <c r="E4" s="52">
        <v>11</v>
      </c>
      <c r="F4" s="52" t="s">
        <v>22</v>
      </c>
      <c r="G4" s="52" t="s">
        <v>597</v>
      </c>
      <c r="H4" s="54">
        <f>11*2</f>
        <v>22</v>
      </c>
      <c r="I4" s="52" t="s">
        <v>610</v>
      </c>
    </row>
    <row r="5" spans="1:9" x14ac:dyDescent="0.3">
      <c r="A5" s="52" t="s">
        <v>132</v>
      </c>
      <c r="B5" s="52" t="s">
        <v>72</v>
      </c>
      <c r="C5" s="52" t="s">
        <v>73</v>
      </c>
      <c r="D5" s="52" t="s">
        <v>620</v>
      </c>
      <c r="E5" s="52">
        <v>12</v>
      </c>
      <c r="F5" s="52" t="s">
        <v>21</v>
      </c>
      <c r="G5" s="52" t="s">
        <v>595</v>
      </c>
      <c r="H5" s="54">
        <f>12*350</f>
        <v>4200</v>
      </c>
      <c r="I5" s="52" t="s">
        <v>612</v>
      </c>
    </row>
    <row r="6" spans="1:9" x14ac:dyDescent="0.3">
      <c r="A6" s="52"/>
      <c r="B6" s="52" t="s">
        <v>45</v>
      </c>
      <c r="C6" s="52" t="s">
        <v>46</v>
      </c>
      <c r="D6" s="52" t="s">
        <v>619</v>
      </c>
      <c r="E6" s="52">
        <v>360</v>
      </c>
      <c r="F6" s="52" t="s">
        <v>21</v>
      </c>
      <c r="G6" s="52" t="s">
        <v>596</v>
      </c>
      <c r="H6" s="54">
        <f>360*130</f>
        <v>46800</v>
      </c>
      <c r="I6" s="52" t="s">
        <v>612</v>
      </c>
    </row>
    <row r="7" spans="1:9" x14ac:dyDescent="0.3">
      <c r="A7" s="52" t="s">
        <v>331</v>
      </c>
      <c r="B7" s="52" t="s">
        <v>35</v>
      </c>
      <c r="C7" s="52" t="s">
        <v>36</v>
      </c>
      <c r="D7" s="52" t="s">
        <v>623</v>
      </c>
      <c r="E7" s="52">
        <v>16</v>
      </c>
      <c r="F7" s="52" t="s">
        <v>22</v>
      </c>
      <c r="G7" s="52" t="s">
        <v>598</v>
      </c>
      <c r="H7" s="54">
        <f>16*0.75</f>
        <v>12</v>
      </c>
      <c r="I7" s="52" t="s">
        <v>610</v>
      </c>
    </row>
    <row r="8" spans="1:9" x14ac:dyDescent="0.3">
      <c r="A8" s="52" t="s">
        <v>157</v>
      </c>
      <c r="B8" s="52" t="s">
        <v>37</v>
      </c>
      <c r="C8" s="52" t="s">
        <v>38</v>
      </c>
      <c r="D8" s="52" t="s">
        <v>621</v>
      </c>
      <c r="E8" s="52">
        <v>191</v>
      </c>
      <c r="F8" s="52" t="s">
        <v>22</v>
      </c>
      <c r="G8" s="52" t="s">
        <v>599</v>
      </c>
      <c r="H8" s="54">
        <f>191*0.5</f>
        <v>95.5</v>
      </c>
      <c r="I8" s="52" t="s">
        <v>610</v>
      </c>
    </row>
    <row r="9" spans="1:9" x14ac:dyDescent="0.3">
      <c r="A9" s="52"/>
      <c r="B9" s="52" t="s">
        <v>51</v>
      </c>
      <c r="C9" s="52" t="s">
        <v>52</v>
      </c>
      <c r="D9" s="52" t="s">
        <v>621</v>
      </c>
      <c r="E9" s="52">
        <v>275</v>
      </c>
      <c r="F9" s="52" t="s">
        <v>22</v>
      </c>
      <c r="G9" s="52" t="s">
        <v>599</v>
      </c>
      <c r="H9" s="54">
        <f>275*0.5</f>
        <v>137.5</v>
      </c>
      <c r="I9" s="52" t="s">
        <v>610</v>
      </c>
    </row>
    <row r="10" spans="1:9" x14ac:dyDescent="0.3">
      <c r="A10" s="52" t="s">
        <v>169</v>
      </c>
      <c r="B10" s="52" t="s">
        <v>43</v>
      </c>
      <c r="C10" s="52" t="s">
        <v>44</v>
      </c>
      <c r="D10" s="52" t="s">
        <v>618</v>
      </c>
      <c r="E10" s="52">
        <v>360</v>
      </c>
      <c r="F10" s="52" t="s">
        <v>23</v>
      </c>
      <c r="G10" s="53" t="s">
        <v>607</v>
      </c>
      <c r="H10" s="55">
        <f>150*360</f>
        <v>54000</v>
      </c>
      <c r="I10" s="53" t="s">
        <v>611</v>
      </c>
    </row>
    <row r="11" spans="1:9" x14ac:dyDescent="0.3">
      <c r="A11" s="52" t="s">
        <v>175</v>
      </c>
      <c r="B11" s="52" t="s">
        <v>61</v>
      </c>
      <c r="C11" s="52" t="s">
        <v>62</v>
      </c>
      <c r="D11" s="52" t="s">
        <v>624</v>
      </c>
      <c r="E11" s="52">
        <v>26</v>
      </c>
      <c r="F11" s="52" t="s">
        <v>22</v>
      </c>
      <c r="G11" s="52" t="s">
        <v>600</v>
      </c>
      <c r="H11" s="54">
        <v>26</v>
      </c>
      <c r="I11" s="52" t="s">
        <v>610</v>
      </c>
    </row>
    <row r="12" spans="1:9" x14ac:dyDescent="0.3">
      <c r="A12" s="52" t="s">
        <v>136</v>
      </c>
      <c r="B12" s="52" t="s">
        <v>41</v>
      </c>
      <c r="C12" s="52" t="s">
        <v>42</v>
      </c>
      <c r="D12" s="52"/>
      <c r="E12" s="52">
        <v>2474</v>
      </c>
      <c r="F12" s="52" t="s">
        <v>21</v>
      </c>
      <c r="G12" s="52" t="s">
        <v>601</v>
      </c>
      <c r="H12" s="54"/>
      <c r="I12" s="52"/>
    </row>
    <row r="13" spans="1:9" x14ac:dyDescent="0.3">
      <c r="A13" s="52"/>
      <c r="B13" s="52" t="s">
        <v>47</v>
      </c>
      <c r="C13" s="52" t="s">
        <v>42</v>
      </c>
      <c r="D13" s="52"/>
      <c r="E13" s="52">
        <v>40</v>
      </c>
      <c r="F13" s="52" t="s">
        <v>21</v>
      </c>
      <c r="G13" s="52" t="s">
        <v>601</v>
      </c>
      <c r="H13" s="54"/>
      <c r="I13" s="52"/>
    </row>
    <row r="14" spans="1:9" x14ac:dyDescent="0.3">
      <c r="A14" s="52"/>
      <c r="B14" s="52" t="s">
        <v>57</v>
      </c>
      <c r="C14" s="52" t="s">
        <v>58</v>
      </c>
      <c r="D14" s="52"/>
      <c r="E14" s="52">
        <v>6</v>
      </c>
      <c r="F14" s="52" t="s">
        <v>21</v>
      </c>
      <c r="G14" s="52" t="s">
        <v>601</v>
      </c>
      <c r="H14" s="54"/>
      <c r="I14" s="52"/>
    </row>
    <row r="15" spans="1:9" x14ac:dyDescent="0.3">
      <c r="A15" s="52" t="s">
        <v>139</v>
      </c>
      <c r="B15" s="52" t="s">
        <v>48</v>
      </c>
      <c r="C15" s="52" t="s">
        <v>49</v>
      </c>
      <c r="D15" s="52"/>
      <c r="E15" s="52">
        <v>91</v>
      </c>
      <c r="F15" s="52" t="s">
        <v>21</v>
      </c>
      <c r="G15" s="52" t="s">
        <v>601</v>
      </c>
      <c r="H15" s="54"/>
      <c r="I15" s="52"/>
    </row>
    <row r="16" spans="1:9" x14ac:dyDescent="0.3">
      <c r="A16" s="52"/>
      <c r="B16" s="52" t="s">
        <v>59</v>
      </c>
      <c r="C16" s="52" t="s">
        <v>60</v>
      </c>
      <c r="D16" s="52"/>
      <c r="E16" s="52">
        <v>26</v>
      </c>
      <c r="F16" s="52" t="s">
        <v>21</v>
      </c>
      <c r="G16" s="52" t="s">
        <v>601</v>
      </c>
      <c r="H16" s="54"/>
      <c r="I16" s="52"/>
    </row>
    <row r="17" spans="1:10" x14ac:dyDescent="0.3">
      <c r="A17" s="52" t="s">
        <v>126</v>
      </c>
      <c r="B17" s="52" t="s">
        <v>31</v>
      </c>
      <c r="C17" s="52" t="s">
        <v>32</v>
      </c>
      <c r="D17" s="52" t="s">
        <v>616</v>
      </c>
      <c r="E17" s="52">
        <v>3432</v>
      </c>
      <c r="F17" s="52" t="s">
        <v>23</v>
      </c>
      <c r="G17" s="52" t="s">
        <v>602</v>
      </c>
      <c r="H17" s="54">
        <f>33*3432</f>
        <v>113256</v>
      </c>
      <c r="I17" s="52" t="s">
        <v>612</v>
      </c>
    </row>
    <row r="18" spans="1:10" x14ac:dyDescent="0.3">
      <c r="A18" s="52"/>
      <c r="B18" s="52" t="s">
        <v>33</v>
      </c>
      <c r="C18" s="52" t="s">
        <v>34</v>
      </c>
      <c r="D18" s="52" t="s">
        <v>616</v>
      </c>
      <c r="E18" s="52">
        <v>1004</v>
      </c>
      <c r="F18" s="52" t="s">
        <v>23</v>
      </c>
      <c r="G18" s="52" t="s">
        <v>603</v>
      </c>
      <c r="H18" s="54">
        <f>1004*55</f>
        <v>55220</v>
      </c>
      <c r="I18" s="52" t="s">
        <v>612</v>
      </c>
    </row>
    <row r="19" spans="1:10" x14ac:dyDescent="0.3">
      <c r="A19" s="52"/>
      <c r="B19" s="52" t="s">
        <v>55</v>
      </c>
      <c r="C19" s="52" t="s">
        <v>56</v>
      </c>
      <c r="D19" s="52" t="s">
        <v>617</v>
      </c>
      <c r="E19" s="52">
        <v>1008</v>
      </c>
      <c r="F19" s="52" t="s">
        <v>21</v>
      </c>
      <c r="G19" s="52" t="s">
        <v>604</v>
      </c>
      <c r="H19" s="54">
        <f>1008*150</f>
        <v>151200</v>
      </c>
      <c r="I19" s="52" t="s">
        <v>612</v>
      </c>
    </row>
    <row r="20" spans="1:10" x14ac:dyDescent="0.3">
      <c r="A20" s="52" t="s">
        <v>143</v>
      </c>
      <c r="B20" s="52" t="s">
        <v>53</v>
      </c>
      <c r="C20" s="52" t="s">
        <v>54</v>
      </c>
      <c r="D20" s="52" t="s">
        <v>625</v>
      </c>
      <c r="E20" s="52">
        <v>7306</v>
      </c>
      <c r="F20" s="52" t="s">
        <v>21</v>
      </c>
      <c r="G20" s="52" t="s">
        <v>604</v>
      </c>
      <c r="H20" s="54">
        <f>7306*150</f>
        <v>1095900</v>
      </c>
      <c r="I20" s="52" t="s">
        <v>612</v>
      </c>
      <c r="J20" s="51"/>
    </row>
    <row r="21" spans="1:10" x14ac:dyDescent="0.3">
      <c r="A21" s="52"/>
      <c r="B21" s="52" t="s">
        <v>79</v>
      </c>
      <c r="C21" s="52" t="s">
        <v>80</v>
      </c>
      <c r="D21" s="52" t="s">
        <v>625</v>
      </c>
      <c r="E21" s="52">
        <v>1296</v>
      </c>
      <c r="F21" s="52" t="s">
        <v>21</v>
      </c>
      <c r="G21" s="52" t="s">
        <v>606</v>
      </c>
      <c r="H21" s="54">
        <f>E21*100</f>
        <v>129600</v>
      </c>
      <c r="I21" s="52" t="s">
        <v>612</v>
      </c>
      <c r="J21" s="51"/>
    </row>
  </sheetData>
  <autoFilter ref="A3:I21" xr:uid="{9A283A48-9F23-4092-8094-6FCA43311F14}"/>
  <mergeCells count="1">
    <mergeCell ref="H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Z3359"/>
  <sheetViews>
    <sheetView showGridLines="0" topLeftCell="E1" zoomScale="85" zoomScaleNormal="85" workbookViewId="0">
      <pane xSplit="1" ySplit="10" topLeftCell="F11" activePane="bottomRight" state="frozen"/>
      <selection activeCell="E1" sqref="E1"/>
      <selection pane="topRight" activeCell="F1" sqref="F1"/>
      <selection pane="bottomLeft" activeCell="E11" sqref="E11"/>
      <selection pane="bottomRight" activeCell="T11" sqref="T11"/>
    </sheetView>
  </sheetViews>
  <sheetFormatPr defaultColWidth="9.109375" defaultRowHeight="15" customHeight="1" outlineLevelRow="1" outlineLevelCol="1" x14ac:dyDescent="0.3"/>
  <cols>
    <col min="1" max="1" width="60" style="28" hidden="1" customWidth="1" outlineLevel="1"/>
    <col min="2" max="2" width="14.33203125" style="2" hidden="1" customWidth="1" outlineLevel="1"/>
    <col min="3" max="3" width="25.6640625" style="16" hidden="1" customWidth="1" outlineLevel="1"/>
    <col min="4" max="4" width="25.6640625" style="2" hidden="1" customWidth="1" outlineLevel="1"/>
    <col min="5" max="5" width="3.44140625" style="17" customWidth="1" collapsed="1"/>
    <col min="6" max="6" width="34.88671875" style="5" bestFit="1" customWidth="1"/>
    <col min="7" max="7" width="33.5546875" style="5" bestFit="1" customWidth="1"/>
    <col min="8" max="8" width="17.5546875" style="5" bestFit="1" customWidth="1"/>
    <col min="9" max="9" width="30.5546875" style="5" bestFit="1" customWidth="1"/>
    <col min="10" max="10" width="23" style="5" bestFit="1" customWidth="1"/>
    <col min="11" max="11" width="14.6640625" style="5" bestFit="1" customWidth="1"/>
    <col min="12" max="12" width="16.33203125" style="5" bestFit="1" customWidth="1"/>
    <col min="13" max="13" width="10.6640625" style="5" bestFit="1" customWidth="1"/>
    <col min="14" max="14" width="11.109375" style="5" bestFit="1" customWidth="1"/>
    <col min="15" max="15" width="14.109375" style="5" bestFit="1" customWidth="1"/>
    <col min="16" max="16" width="37.44140625" style="5" bestFit="1" customWidth="1"/>
    <col min="17" max="17" width="18.88671875" style="5" bestFit="1" customWidth="1"/>
    <col min="18" max="18" width="42.33203125" style="5" bestFit="1" customWidth="1"/>
    <col min="19" max="19" width="18.33203125" style="5" bestFit="1" customWidth="1"/>
    <col min="20" max="20" width="48" style="5" bestFit="1" customWidth="1"/>
    <col min="21" max="21" width="8.109375" style="5" bestFit="1" customWidth="1"/>
    <col min="22" max="22" width="42.44140625" style="5" bestFit="1" customWidth="1"/>
    <col min="23" max="23" width="13.88671875" style="5" bestFit="1" customWidth="1"/>
    <col min="24" max="25" width="13.88671875" style="5" customWidth="1"/>
    <col min="26" max="26" width="16.44140625" style="5" bestFit="1" customWidth="1"/>
    <col min="27" max="28" width="25.109375" style="5" bestFit="1" customWidth="1"/>
    <col min="29" max="29" width="24" style="5" bestFit="1" customWidth="1"/>
    <col min="30" max="31" width="14.109375" style="5" bestFit="1" customWidth="1"/>
    <col min="32" max="32" width="24" style="5" bestFit="1" customWidth="1"/>
    <col min="33" max="34" width="14.109375" style="5" bestFit="1" customWidth="1"/>
    <col min="35" max="35" width="23.33203125" style="5" bestFit="1" customWidth="1"/>
    <col min="36" max="37" width="14.109375" style="5" bestFit="1" customWidth="1"/>
    <col min="38" max="38" width="23.33203125" style="5" bestFit="1" customWidth="1"/>
    <col min="39" max="40" width="14.109375" style="5" bestFit="1" customWidth="1"/>
    <col min="41" max="41" width="23.33203125" style="5" bestFit="1" customWidth="1"/>
    <col min="42" max="43" width="14.109375" style="5" bestFit="1" customWidth="1"/>
    <col min="44" max="44" width="25.109375" style="5" bestFit="1" customWidth="1"/>
    <col min="45" max="46" width="14.109375" style="5" bestFit="1" customWidth="1"/>
    <col min="47" max="47" width="25.109375" style="5" bestFit="1" customWidth="1"/>
    <col min="48" max="49" width="14.109375" style="5" bestFit="1" customWidth="1"/>
    <col min="50" max="50" width="25.109375" style="5" bestFit="1" customWidth="1"/>
    <col min="51" max="52" width="14.109375" style="5" bestFit="1" customWidth="1"/>
    <col min="53" max="16384" width="9.109375" style="5"/>
  </cols>
  <sheetData>
    <row r="1" spans="1:52" s="11" customFormat="1" ht="23.25" customHeight="1" x14ac:dyDescent="0.3">
      <c r="A1" s="13"/>
      <c r="B1" s="12"/>
      <c r="C1" s="19"/>
      <c r="D1" s="12"/>
      <c r="E1" s="62" t="s">
        <v>1</v>
      </c>
      <c r="F1" s="10" t="s">
        <v>2</v>
      </c>
    </row>
    <row r="2" spans="1:52" s="25" customFormat="1" ht="15.75" customHeight="1" collapsed="1" x14ac:dyDescent="0.35">
      <c r="A2" s="22"/>
      <c r="B2" s="23"/>
      <c r="C2" s="24"/>
      <c r="D2" s="23"/>
      <c r="E2" s="62"/>
      <c r="F2" s="26"/>
    </row>
    <row r="3" spans="1:52" ht="15" hidden="1" customHeight="1" outlineLevel="1" x14ac:dyDescent="0.3">
      <c r="A3" s="14"/>
      <c r="B3" s="1"/>
      <c r="E3" s="62"/>
      <c r="F3" s="3" t="e">
        <f ca="1">_xll.SAPGetInfoLabel("QueryTechName")</f>
        <v>#NAME?</v>
      </c>
      <c r="G3" s="4" t="e">
        <f ca="1">_xll.SAPGetSourceInfo("DS_Deliveries", "QueryTechName")</f>
        <v>#NAME?</v>
      </c>
    </row>
    <row r="4" spans="1:52" ht="15" hidden="1" customHeight="1" outlineLevel="1" x14ac:dyDescent="0.3">
      <c r="A4" s="14"/>
      <c r="B4" s="1"/>
      <c r="E4" s="62"/>
      <c r="F4" s="3" t="e">
        <f ca="1">_xll.SAPGetInfoLabel("InfoProviderTechName")</f>
        <v>#NAME?</v>
      </c>
      <c r="G4" s="4" t="e">
        <f ca="1">_xll.SAPGetSourceInfo("DS_Deliveries", "InfoProviderTechName")</f>
        <v>#NAME?</v>
      </c>
    </row>
    <row r="5" spans="1:52" ht="15" hidden="1" customHeight="1" outlineLevel="1" x14ac:dyDescent="0.3">
      <c r="A5" s="14"/>
      <c r="B5" s="1"/>
      <c r="E5" s="62"/>
      <c r="F5" s="3" t="e">
        <f ca="1">_xll.SAPGetInfoLabel("System")</f>
        <v>#NAME?</v>
      </c>
      <c r="G5" s="4" t="e">
        <f ca="1">_xll.SAPGetSourceInfo("DS_Deliveries", "System")</f>
        <v>#NAME?</v>
      </c>
    </row>
    <row r="6" spans="1:52" ht="15" hidden="1" customHeight="1" outlineLevel="1" x14ac:dyDescent="0.3">
      <c r="A6" s="14"/>
      <c r="B6" s="1"/>
      <c r="E6" s="62"/>
      <c r="F6" s="3" t="e">
        <f ca="1">_xll.SAPGetInfoLabel("QueryLastRefreshedAt")</f>
        <v>#NAME?</v>
      </c>
      <c r="G6" s="63" t="e">
        <f ca="1">_xll.SAPGetSourceInfo("DS_Deliveries", "QueryLastRefreshedAt")</f>
        <v>#NAME?</v>
      </c>
      <c r="H6" s="63"/>
      <c r="I6" s="63"/>
    </row>
    <row r="7" spans="1:52" s="11" customFormat="1" ht="7.5" hidden="1" customHeight="1" outlineLevel="1" x14ac:dyDescent="0.3">
      <c r="A7" s="13"/>
      <c r="B7" s="12"/>
      <c r="C7" s="19"/>
      <c r="D7" s="12"/>
      <c r="E7" s="62"/>
      <c r="F7" s="10"/>
    </row>
    <row r="8" spans="1:52" ht="14.4" x14ac:dyDescent="0.3">
      <c r="A8" s="64" t="s">
        <v>3</v>
      </c>
      <c r="B8" s="65"/>
      <c r="C8" s="66" t="s">
        <v>4</v>
      </c>
      <c r="D8" s="65"/>
      <c r="E8" s="62"/>
      <c r="F8" s="34" t="s">
        <v>5</v>
      </c>
      <c r="G8" s="35" t="s">
        <v>6</v>
      </c>
      <c r="H8" s="35" t="s">
        <v>7</v>
      </c>
      <c r="I8" s="33" t="s">
        <v>585</v>
      </c>
      <c r="J8" s="35" t="s">
        <v>8</v>
      </c>
      <c r="K8" s="35" t="s">
        <v>9</v>
      </c>
      <c r="L8" s="35" t="s">
        <v>10</v>
      </c>
      <c r="M8" s="35" t="s">
        <v>11</v>
      </c>
      <c r="N8" s="35" t="s">
        <v>12</v>
      </c>
      <c r="O8" s="33" t="s">
        <v>586</v>
      </c>
      <c r="P8" s="35" t="s">
        <v>13</v>
      </c>
      <c r="Q8" s="35" t="s">
        <v>14</v>
      </c>
      <c r="R8" s="35" t="s">
        <v>15</v>
      </c>
      <c r="S8" s="35" t="s">
        <v>16</v>
      </c>
      <c r="T8" s="33" t="s">
        <v>587</v>
      </c>
      <c r="U8" s="35" t="s">
        <v>17</v>
      </c>
      <c r="V8" s="35" t="s">
        <v>18</v>
      </c>
      <c r="W8" s="39" t="s">
        <v>19</v>
      </c>
      <c r="X8" s="49" t="s">
        <v>592</v>
      </c>
      <c r="Y8" s="43" t="s">
        <v>591</v>
      </c>
      <c r="Z8" s="41" t="s">
        <v>20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ht="14.4" x14ac:dyDescent="0.3">
      <c r="A9" s="29" t="e">
        <f t="array" aca="1" ref="A9:B11" ca="1">_xll.SAPListOfVariables("ALL")</f>
        <v>#NAME?</v>
      </c>
      <c r="B9" s="6" t="e">
        <f ca="1"/>
        <v>#NAME?</v>
      </c>
      <c r="C9" s="16" t="e">
        <f ca="1">_xll.SAPListOfEffectiveFilters("DS_Deliveries")</f>
        <v>#NAME?</v>
      </c>
      <c r="E9" s="62"/>
      <c r="F9" s="30" t="s">
        <v>24</v>
      </c>
      <c r="G9" s="31" t="s">
        <v>28</v>
      </c>
      <c r="H9" s="31" t="s">
        <v>121</v>
      </c>
      <c r="I9" s="31" t="s">
        <v>29</v>
      </c>
      <c r="J9" s="31" t="s">
        <v>30</v>
      </c>
      <c r="K9" s="31" t="s">
        <v>25</v>
      </c>
      <c r="L9" s="31" t="s">
        <v>26</v>
      </c>
      <c r="M9" s="31" t="s">
        <v>27</v>
      </c>
      <c r="N9" s="31" t="s">
        <v>122</v>
      </c>
      <c r="O9" s="31" t="s">
        <v>123</v>
      </c>
      <c r="P9" s="31" t="s">
        <v>124</v>
      </c>
      <c r="Q9" s="31" t="s">
        <v>125</v>
      </c>
      <c r="R9" s="31" t="s">
        <v>126</v>
      </c>
      <c r="S9" s="31" t="s">
        <v>33</v>
      </c>
      <c r="T9" s="31" t="s">
        <v>34</v>
      </c>
      <c r="U9" s="31" t="s">
        <v>25</v>
      </c>
      <c r="V9" s="31" t="s">
        <v>127</v>
      </c>
      <c r="W9" s="40" t="s">
        <v>128</v>
      </c>
      <c r="X9" s="50">
        <v>45173</v>
      </c>
      <c r="Y9" s="44" t="s">
        <v>23</v>
      </c>
      <c r="Z9" s="42">
        <v>216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ht="14.4" x14ac:dyDescent="0.3">
      <c r="A10" s="28" t="e">
        <f ca="1"/>
        <v>#NAME?</v>
      </c>
      <c r="B10" s="2" t="e">
        <f ca="1"/>
        <v>#NAME?</v>
      </c>
      <c r="C10" s="15"/>
      <c r="D10" s="6"/>
      <c r="E10" s="62"/>
      <c r="F10" s="30" t="s">
        <v>24</v>
      </c>
      <c r="G10" s="31" t="s">
        <v>28</v>
      </c>
      <c r="H10" s="31" t="s">
        <v>121</v>
      </c>
      <c r="I10" s="31" t="s">
        <v>29</v>
      </c>
      <c r="J10" s="31" t="s">
        <v>30</v>
      </c>
      <c r="K10" s="31" t="s">
        <v>25</v>
      </c>
      <c r="L10" s="31" t="s">
        <v>26</v>
      </c>
      <c r="M10" s="31" t="s">
        <v>27</v>
      </c>
      <c r="N10" s="31" t="s">
        <v>122</v>
      </c>
      <c r="O10" s="31" t="s">
        <v>123</v>
      </c>
      <c r="P10" s="31" t="s">
        <v>124</v>
      </c>
      <c r="Q10" s="31" t="s">
        <v>129</v>
      </c>
      <c r="R10" s="31" t="s">
        <v>130</v>
      </c>
      <c r="S10" s="31" t="s">
        <v>39</v>
      </c>
      <c r="T10" s="31" t="s">
        <v>40</v>
      </c>
      <c r="U10" s="31" t="s">
        <v>25</v>
      </c>
      <c r="V10" s="31" t="s">
        <v>127</v>
      </c>
      <c r="W10" s="40" t="s">
        <v>114</v>
      </c>
      <c r="X10" s="50">
        <v>45191</v>
      </c>
      <c r="Y10" s="44" t="s">
        <v>22</v>
      </c>
      <c r="Z10" s="46">
        <v>6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ht="14.4" x14ac:dyDescent="0.3">
      <c r="A11" s="28" t="e">
        <f ca="1"/>
        <v>#NAME?</v>
      </c>
      <c r="B11" s="2" t="e">
        <f ca="1"/>
        <v>#NAME?</v>
      </c>
      <c r="E11" s="62"/>
      <c r="F11" s="30" t="s">
        <v>24</v>
      </c>
      <c r="G11" s="31" t="s">
        <v>28</v>
      </c>
      <c r="H11" s="31" t="s">
        <v>121</v>
      </c>
      <c r="I11" s="31" t="s">
        <v>29</v>
      </c>
      <c r="J11" s="31" t="s">
        <v>30</v>
      </c>
      <c r="K11" s="31" t="s">
        <v>25</v>
      </c>
      <c r="L11" s="31" t="s">
        <v>26</v>
      </c>
      <c r="M11" s="31" t="s">
        <v>27</v>
      </c>
      <c r="N11" s="31" t="s">
        <v>122</v>
      </c>
      <c r="O11" s="31" t="s">
        <v>123</v>
      </c>
      <c r="P11" s="31" t="s">
        <v>124</v>
      </c>
      <c r="Q11" s="31" t="s">
        <v>131</v>
      </c>
      <c r="R11" s="31" t="s">
        <v>132</v>
      </c>
      <c r="S11" s="31" t="s">
        <v>45</v>
      </c>
      <c r="T11" s="31" t="s">
        <v>46</v>
      </c>
      <c r="U11" s="31" t="s">
        <v>25</v>
      </c>
      <c r="V11" s="31" t="s">
        <v>127</v>
      </c>
      <c r="W11" s="40" t="s">
        <v>133</v>
      </c>
      <c r="X11" s="50">
        <v>45230</v>
      </c>
      <c r="Y11" s="44" t="s">
        <v>21</v>
      </c>
      <c r="Z11" s="45">
        <v>72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ht="14.4" x14ac:dyDescent="0.3">
      <c r="A12" s="29"/>
      <c r="B12" s="6"/>
      <c r="C12" s="15"/>
      <c r="D12" s="6"/>
      <c r="E12" s="62"/>
      <c r="F12" s="30" t="s">
        <v>24</v>
      </c>
      <c r="G12" s="31" t="s">
        <v>28</v>
      </c>
      <c r="H12" s="31" t="s">
        <v>121</v>
      </c>
      <c r="I12" s="31" t="s">
        <v>29</v>
      </c>
      <c r="J12" s="31" t="s">
        <v>30</v>
      </c>
      <c r="K12" s="31" t="s">
        <v>25</v>
      </c>
      <c r="L12" s="31" t="s">
        <v>26</v>
      </c>
      <c r="M12" s="31" t="s">
        <v>27</v>
      </c>
      <c r="N12" s="31" t="s">
        <v>122</v>
      </c>
      <c r="O12" s="31" t="s">
        <v>123</v>
      </c>
      <c r="P12" s="31" t="s">
        <v>134</v>
      </c>
      <c r="Q12" s="31" t="s">
        <v>135</v>
      </c>
      <c r="R12" s="31" t="s">
        <v>136</v>
      </c>
      <c r="S12" s="31" t="s">
        <v>41</v>
      </c>
      <c r="T12" s="31" t="s">
        <v>42</v>
      </c>
      <c r="U12" s="31" t="s">
        <v>25</v>
      </c>
      <c r="V12" s="31" t="s">
        <v>137</v>
      </c>
      <c r="W12" s="40" t="s">
        <v>128</v>
      </c>
      <c r="X12" s="50">
        <v>45173</v>
      </c>
      <c r="Y12" s="44" t="s">
        <v>21</v>
      </c>
      <c r="Z12" s="45">
        <v>18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14.4" x14ac:dyDescent="0.3">
      <c r="C13" s="15"/>
      <c r="D13" s="6"/>
      <c r="E13" s="62"/>
      <c r="F13" s="30" t="s">
        <v>24</v>
      </c>
      <c r="G13" s="31" t="s">
        <v>28</v>
      </c>
      <c r="H13" s="31" t="s">
        <v>121</v>
      </c>
      <c r="I13" s="31" t="s">
        <v>29</v>
      </c>
      <c r="J13" s="31" t="s">
        <v>30</v>
      </c>
      <c r="K13" s="31" t="s">
        <v>25</v>
      </c>
      <c r="L13" s="31" t="s">
        <v>26</v>
      </c>
      <c r="M13" s="31" t="s">
        <v>27</v>
      </c>
      <c r="N13" s="31" t="s">
        <v>122</v>
      </c>
      <c r="O13" s="31" t="s">
        <v>123</v>
      </c>
      <c r="P13" s="31" t="s">
        <v>134</v>
      </c>
      <c r="Q13" s="31" t="s">
        <v>135</v>
      </c>
      <c r="R13" s="31" t="s">
        <v>136</v>
      </c>
      <c r="S13" s="31" t="s">
        <v>47</v>
      </c>
      <c r="T13" s="31" t="s">
        <v>42</v>
      </c>
      <c r="U13" s="31" t="s">
        <v>25</v>
      </c>
      <c r="V13" s="31" t="s">
        <v>137</v>
      </c>
      <c r="W13" s="40" t="s">
        <v>128</v>
      </c>
      <c r="X13" s="50">
        <v>45173</v>
      </c>
      <c r="Y13" s="44" t="s">
        <v>21</v>
      </c>
      <c r="Z13" s="45">
        <v>2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ht="14.4" x14ac:dyDescent="0.3">
      <c r="A14" s="29"/>
      <c r="B14" s="6"/>
      <c r="C14" s="15"/>
      <c r="D14" s="6"/>
      <c r="E14" s="27"/>
      <c r="F14" s="30" t="s">
        <v>24</v>
      </c>
      <c r="G14" s="31" t="s">
        <v>28</v>
      </c>
      <c r="H14" s="31" t="s">
        <v>121</v>
      </c>
      <c r="I14" s="31" t="s">
        <v>29</v>
      </c>
      <c r="J14" s="31" t="s">
        <v>30</v>
      </c>
      <c r="K14" s="31" t="s">
        <v>25</v>
      </c>
      <c r="L14" s="31" t="s">
        <v>26</v>
      </c>
      <c r="M14" s="31" t="s">
        <v>27</v>
      </c>
      <c r="N14" s="31" t="s">
        <v>122</v>
      </c>
      <c r="O14" s="31" t="s">
        <v>123</v>
      </c>
      <c r="P14" s="31" t="s">
        <v>134</v>
      </c>
      <c r="Q14" s="31" t="s">
        <v>138</v>
      </c>
      <c r="R14" s="31" t="s">
        <v>139</v>
      </c>
      <c r="S14" s="31" t="s">
        <v>59</v>
      </c>
      <c r="T14" s="31" t="s">
        <v>60</v>
      </c>
      <c r="U14" s="31" t="s">
        <v>50</v>
      </c>
      <c r="V14" s="31" t="s">
        <v>137</v>
      </c>
      <c r="W14" s="40" t="s">
        <v>140</v>
      </c>
      <c r="X14" s="50">
        <v>45275</v>
      </c>
      <c r="Y14" s="44" t="s">
        <v>21</v>
      </c>
      <c r="Z14" s="45">
        <v>4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ht="14.4" x14ac:dyDescent="0.3">
      <c r="A15" s="29"/>
      <c r="B15" s="6"/>
      <c r="C15" s="15"/>
      <c r="D15" s="6"/>
      <c r="E15" s="18"/>
      <c r="F15" s="30" t="s">
        <v>24</v>
      </c>
      <c r="G15" s="31" t="s">
        <v>28</v>
      </c>
      <c r="H15" s="31" t="s">
        <v>121</v>
      </c>
      <c r="I15" s="31" t="s">
        <v>29</v>
      </c>
      <c r="J15" s="31" t="s">
        <v>30</v>
      </c>
      <c r="K15" s="31" t="s">
        <v>25</v>
      </c>
      <c r="L15" s="31" t="s">
        <v>26</v>
      </c>
      <c r="M15" s="31" t="s">
        <v>27</v>
      </c>
      <c r="N15" s="31" t="s">
        <v>122</v>
      </c>
      <c r="O15" s="31" t="s">
        <v>123</v>
      </c>
      <c r="P15" s="31" t="s">
        <v>141</v>
      </c>
      <c r="Q15" s="31" t="s">
        <v>142</v>
      </c>
      <c r="R15" s="31" t="s">
        <v>143</v>
      </c>
      <c r="S15" s="31" t="s">
        <v>53</v>
      </c>
      <c r="T15" s="31" t="s">
        <v>54</v>
      </c>
      <c r="U15" s="31" t="s">
        <v>25</v>
      </c>
      <c r="V15" s="31" t="s">
        <v>127</v>
      </c>
      <c r="W15" s="40" t="s">
        <v>144</v>
      </c>
      <c r="X15" s="50">
        <v>45042</v>
      </c>
      <c r="Y15" s="44" t="s">
        <v>21</v>
      </c>
      <c r="Z15" s="45">
        <v>192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ht="14.4" x14ac:dyDescent="0.3">
      <c r="A16" s="29"/>
      <c r="B16" s="6"/>
      <c r="C16" s="15"/>
      <c r="D16" s="6"/>
      <c r="E16" s="18"/>
      <c r="F16" s="30" t="s">
        <v>24</v>
      </c>
      <c r="G16" s="31" t="s">
        <v>28</v>
      </c>
      <c r="H16" s="31" t="s">
        <v>121</v>
      </c>
      <c r="I16" s="31" t="s">
        <v>29</v>
      </c>
      <c r="J16" s="31" t="s">
        <v>30</v>
      </c>
      <c r="K16" s="31" t="s">
        <v>25</v>
      </c>
      <c r="L16" s="31" t="s">
        <v>26</v>
      </c>
      <c r="M16" s="31" t="s">
        <v>27</v>
      </c>
      <c r="N16" s="31" t="s">
        <v>122</v>
      </c>
      <c r="O16" s="31" t="s">
        <v>123</v>
      </c>
      <c r="P16" s="31" t="s">
        <v>141</v>
      </c>
      <c r="Q16" s="31" t="s">
        <v>145</v>
      </c>
      <c r="R16" s="31" t="s">
        <v>143</v>
      </c>
      <c r="S16" s="31" t="s">
        <v>53</v>
      </c>
      <c r="T16" s="31" t="s">
        <v>54</v>
      </c>
      <c r="U16" s="31" t="s">
        <v>25</v>
      </c>
      <c r="V16" s="31" t="s">
        <v>127</v>
      </c>
      <c r="W16" s="40" t="s">
        <v>113</v>
      </c>
      <c r="X16" s="50">
        <v>45176</v>
      </c>
      <c r="Y16" s="44" t="s">
        <v>21</v>
      </c>
      <c r="Z16" s="45">
        <v>24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 ht="14.4" x14ac:dyDescent="0.3">
      <c r="A17" s="29"/>
      <c r="B17" s="6"/>
      <c r="C17" s="20"/>
      <c r="D17" s="7"/>
      <c r="E17" s="18"/>
      <c r="F17" s="30" t="s">
        <v>24</v>
      </c>
      <c r="G17" s="31" t="s">
        <v>28</v>
      </c>
      <c r="H17" s="31" t="s">
        <v>121</v>
      </c>
      <c r="I17" s="31" t="s">
        <v>29</v>
      </c>
      <c r="J17" s="31" t="s">
        <v>30</v>
      </c>
      <c r="K17" s="31" t="s">
        <v>25</v>
      </c>
      <c r="L17" s="31" t="s">
        <v>26</v>
      </c>
      <c r="M17" s="31" t="s">
        <v>27</v>
      </c>
      <c r="N17" s="31" t="s">
        <v>122</v>
      </c>
      <c r="O17" s="31" t="s">
        <v>123</v>
      </c>
      <c r="P17" s="31" t="s">
        <v>141</v>
      </c>
      <c r="Q17" s="31" t="s">
        <v>146</v>
      </c>
      <c r="R17" s="31" t="s">
        <v>126</v>
      </c>
      <c r="S17" s="31" t="s">
        <v>33</v>
      </c>
      <c r="T17" s="31" t="s">
        <v>34</v>
      </c>
      <c r="U17" s="31" t="s">
        <v>25</v>
      </c>
      <c r="V17" s="31" t="s">
        <v>127</v>
      </c>
      <c r="W17" s="40" t="s">
        <v>147</v>
      </c>
      <c r="X17" s="50">
        <v>45188</v>
      </c>
      <c r="Y17" s="44" t="s">
        <v>23</v>
      </c>
      <c r="Z17" s="42">
        <v>6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 ht="14.4" x14ac:dyDescent="0.3">
      <c r="A18" s="29"/>
      <c r="B18" s="6"/>
      <c r="C18" s="21"/>
      <c r="D18" s="8"/>
      <c r="E18" s="18"/>
      <c r="F18" s="30" t="s">
        <v>24</v>
      </c>
      <c r="G18" s="31" t="s">
        <v>28</v>
      </c>
      <c r="H18" s="31" t="s">
        <v>121</v>
      </c>
      <c r="I18" s="31" t="s">
        <v>29</v>
      </c>
      <c r="J18" s="31" t="s">
        <v>30</v>
      </c>
      <c r="K18" s="31" t="s">
        <v>25</v>
      </c>
      <c r="L18" s="31" t="s">
        <v>26</v>
      </c>
      <c r="M18" s="31" t="s">
        <v>27</v>
      </c>
      <c r="N18" s="31" t="s">
        <v>122</v>
      </c>
      <c r="O18" s="31" t="s">
        <v>123</v>
      </c>
      <c r="P18" s="31" t="s">
        <v>141</v>
      </c>
      <c r="Q18" s="31" t="s">
        <v>148</v>
      </c>
      <c r="R18" s="31" t="s">
        <v>126</v>
      </c>
      <c r="S18" s="31" t="s">
        <v>31</v>
      </c>
      <c r="T18" s="31" t="s">
        <v>32</v>
      </c>
      <c r="U18" s="31" t="s">
        <v>25</v>
      </c>
      <c r="V18" s="31" t="s">
        <v>127</v>
      </c>
      <c r="W18" s="40" t="s">
        <v>147</v>
      </c>
      <c r="X18" s="50">
        <v>45188</v>
      </c>
      <c r="Y18" s="44" t="s">
        <v>23</v>
      </c>
      <c r="Z18" s="42">
        <v>70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 ht="14.4" x14ac:dyDescent="0.3">
      <c r="A19" s="29"/>
      <c r="B19" s="6"/>
      <c r="E19" s="18"/>
      <c r="F19" s="30" t="s">
        <v>24</v>
      </c>
      <c r="G19" s="31" t="s">
        <v>28</v>
      </c>
      <c r="H19" s="31" t="s">
        <v>121</v>
      </c>
      <c r="I19" s="31" t="s">
        <v>29</v>
      </c>
      <c r="J19" s="31" t="s">
        <v>30</v>
      </c>
      <c r="K19" s="31" t="s">
        <v>25</v>
      </c>
      <c r="L19" s="31" t="s">
        <v>26</v>
      </c>
      <c r="M19" s="31" t="s">
        <v>27</v>
      </c>
      <c r="N19" s="31" t="s">
        <v>122</v>
      </c>
      <c r="O19" s="31" t="s">
        <v>123</v>
      </c>
      <c r="P19" s="31" t="s">
        <v>141</v>
      </c>
      <c r="Q19" s="31" t="s">
        <v>149</v>
      </c>
      <c r="R19" s="31" t="s">
        <v>143</v>
      </c>
      <c r="S19" s="31" t="s">
        <v>53</v>
      </c>
      <c r="T19" s="31" t="s">
        <v>54</v>
      </c>
      <c r="U19" s="31" t="s">
        <v>25</v>
      </c>
      <c r="V19" s="31" t="s">
        <v>127</v>
      </c>
      <c r="W19" s="40" t="s">
        <v>150</v>
      </c>
      <c r="X19" s="50">
        <v>45196</v>
      </c>
      <c r="Y19" s="44" t="s">
        <v>21</v>
      </c>
      <c r="Z19" s="45">
        <v>192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 ht="14.4" x14ac:dyDescent="0.3">
      <c r="A20" s="29"/>
      <c r="B20" s="6"/>
      <c r="D20" s="9"/>
      <c r="E20" s="4"/>
      <c r="F20" s="30" t="s">
        <v>24</v>
      </c>
      <c r="G20" s="31" t="s">
        <v>28</v>
      </c>
      <c r="H20" s="31" t="s">
        <v>121</v>
      </c>
      <c r="I20" s="31" t="s">
        <v>29</v>
      </c>
      <c r="J20" s="31" t="s">
        <v>30</v>
      </c>
      <c r="K20" s="31" t="s">
        <v>25</v>
      </c>
      <c r="L20" s="31" t="s">
        <v>26</v>
      </c>
      <c r="M20" s="31" t="s">
        <v>27</v>
      </c>
      <c r="N20" s="31" t="s">
        <v>122</v>
      </c>
      <c r="O20" s="31" t="s">
        <v>123</v>
      </c>
      <c r="P20" s="31" t="s">
        <v>141</v>
      </c>
      <c r="Q20" s="31" t="s">
        <v>151</v>
      </c>
      <c r="R20" s="31" t="s">
        <v>126</v>
      </c>
      <c r="S20" s="31" t="s">
        <v>31</v>
      </c>
      <c r="T20" s="31" t="s">
        <v>32</v>
      </c>
      <c r="U20" s="31" t="s">
        <v>25</v>
      </c>
      <c r="V20" s="31" t="s">
        <v>127</v>
      </c>
      <c r="W20" s="40" t="s">
        <v>152</v>
      </c>
      <c r="X20" s="50">
        <v>45205</v>
      </c>
      <c r="Y20" s="44" t="s">
        <v>23</v>
      </c>
      <c r="Z20" s="42">
        <v>120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 ht="14.4" x14ac:dyDescent="0.3">
      <c r="F21" s="30" t="s">
        <v>24</v>
      </c>
      <c r="G21" s="31" t="s">
        <v>28</v>
      </c>
      <c r="H21" s="31" t="s">
        <v>121</v>
      </c>
      <c r="I21" s="31" t="s">
        <v>29</v>
      </c>
      <c r="J21" s="31" t="s">
        <v>30</v>
      </c>
      <c r="K21" s="31" t="s">
        <v>25</v>
      </c>
      <c r="L21" s="31" t="s">
        <v>26</v>
      </c>
      <c r="M21" s="31" t="s">
        <v>27</v>
      </c>
      <c r="N21" s="31" t="s">
        <v>122</v>
      </c>
      <c r="O21" s="31" t="s">
        <v>123</v>
      </c>
      <c r="P21" s="31" t="s">
        <v>141</v>
      </c>
      <c r="Q21" s="31" t="s">
        <v>153</v>
      </c>
      <c r="R21" s="31" t="s">
        <v>126</v>
      </c>
      <c r="S21" s="31" t="s">
        <v>33</v>
      </c>
      <c r="T21" s="31" t="s">
        <v>34</v>
      </c>
      <c r="U21" s="31" t="s">
        <v>25</v>
      </c>
      <c r="V21" s="31" t="s">
        <v>127</v>
      </c>
      <c r="W21" s="40" t="s">
        <v>152</v>
      </c>
      <c r="X21" s="50">
        <v>45205</v>
      </c>
      <c r="Y21" s="44" t="s">
        <v>23</v>
      </c>
      <c r="Z21" s="42">
        <v>60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 ht="14.4" x14ac:dyDescent="0.3">
      <c r="F22" s="30" t="s">
        <v>24</v>
      </c>
      <c r="G22" s="31" t="s">
        <v>28</v>
      </c>
      <c r="H22" s="31" t="s">
        <v>121</v>
      </c>
      <c r="I22" s="31" t="s">
        <v>29</v>
      </c>
      <c r="J22" s="31" t="s">
        <v>30</v>
      </c>
      <c r="K22" s="31" t="s">
        <v>25</v>
      </c>
      <c r="L22" s="31" t="s">
        <v>26</v>
      </c>
      <c r="M22" s="31" t="s">
        <v>27</v>
      </c>
      <c r="N22" s="31" t="s">
        <v>122</v>
      </c>
      <c r="O22" s="31" t="s">
        <v>123</v>
      </c>
      <c r="P22" s="31" t="s">
        <v>141</v>
      </c>
      <c r="Q22" s="31" t="s">
        <v>154</v>
      </c>
      <c r="R22" s="31" t="s">
        <v>126</v>
      </c>
      <c r="S22" s="31" t="s">
        <v>31</v>
      </c>
      <c r="T22" s="31" t="s">
        <v>32</v>
      </c>
      <c r="U22" s="31" t="s">
        <v>25</v>
      </c>
      <c r="V22" s="31" t="s">
        <v>127</v>
      </c>
      <c r="W22" s="40" t="s">
        <v>155</v>
      </c>
      <c r="X22" s="50">
        <v>45233</v>
      </c>
      <c r="Y22" s="44" t="s">
        <v>23</v>
      </c>
      <c r="Z22" s="42">
        <v>100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 ht="14.4" x14ac:dyDescent="0.3">
      <c r="F23" s="30" t="s">
        <v>24</v>
      </c>
      <c r="G23" s="31" t="s">
        <v>28</v>
      </c>
      <c r="H23" s="31" t="s">
        <v>121</v>
      </c>
      <c r="I23" s="31" t="s">
        <v>29</v>
      </c>
      <c r="J23" s="31" t="s">
        <v>30</v>
      </c>
      <c r="K23" s="31" t="s">
        <v>25</v>
      </c>
      <c r="L23" s="31" t="s">
        <v>26</v>
      </c>
      <c r="M23" s="31" t="s">
        <v>27</v>
      </c>
      <c r="N23" s="31" t="s">
        <v>122</v>
      </c>
      <c r="O23" s="31" t="s">
        <v>123</v>
      </c>
      <c r="P23" s="31" t="s">
        <v>141</v>
      </c>
      <c r="Q23" s="31" t="s">
        <v>156</v>
      </c>
      <c r="R23" s="31" t="s">
        <v>157</v>
      </c>
      <c r="S23" s="31" t="s">
        <v>51</v>
      </c>
      <c r="T23" s="31" t="s">
        <v>52</v>
      </c>
      <c r="U23" s="31" t="s">
        <v>25</v>
      </c>
      <c r="V23" s="31" t="s">
        <v>127</v>
      </c>
      <c r="W23" s="40" t="s">
        <v>155</v>
      </c>
      <c r="X23" s="50">
        <v>45233</v>
      </c>
      <c r="Y23" s="44" t="s">
        <v>22</v>
      </c>
      <c r="Z23" s="46">
        <v>60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</row>
    <row r="24" spans="1:52" ht="14.4" x14ac:dyDescent="0.3">
      <c r="F24" s="30" t="s">
        <v>24</v>
      </c>
      <c r="G24" s="31" t="s">
        <v>28</v>
      </c>
      <c r="H24" s="31" t="s">
        <v>121</v>
      </c>
      <c r="I24" s="31" t="s">
        <v>29</v>
      </c>
      <c r="J24" s="31" t="s">
        <v>30</v>
      </c>
      <c r="K24" s="31" t="s">
        <v>25</v>
      </c>
      <c r="L24" s="31" t="s">
        <v>26</v>
      </c>
      <c r="M24" s="31" t="s">
        <v>27</v>
      </c>
      <c r="N24" s="31" t="s">
        <v>122</v>
      </c>
      <c r="O24" s="31" t="s">
        <v>123</v>
      </c>
      <c r="P24" s="31" t="s">
        <v>141</v>
      </c>
      <c r="Q24" s="31" t="s">
        <v>156</v>
      </c>
      <c r="R24" s="31" t="s">
        <v>143</v>
      </c>
      <c r="S24" s="31" t="s">
        <v>53</v>
      </c>
      <c r="T24" s="31" t="s">
        <v>54</v>
      </c>
      <c r="U24" s="31" t="s">
        <v>25</v>
      </c>
      <c r="V24" s="31" t="s">
        <v>127</v>
      </c>
      <c r="W24" s="40" t="s">
        <v>155</v>
      </c>
      <c r="X24" s="50">
        <v>45233</v>
      </c>
      <c r="Y24" s="44" t="s">
        <v>21</v>
      </c>
      <c r="Z24" s="45">
        <v>192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2" ht="14.4" x14ac:dyDescent="0.3">
      <c r="F25" s="30" t="s">
        <v>24</v>
      </c>
      <c r="G25" s="31" t="s">
        <v>28</v>
      </c>
      <c r="H25" s="31" t="s">
        <v>121</v>
      </c>
      <c r="I25" s="31" t="s">
        <v>29</v>
      </c>
      <c r="J25" s="31" t="s">
        <v>30</v>
      </c>
      <c r="K25" s="31" t="s">
        <v>25</v>
      </c>
      <c r="L25" s="31" t="s">
        <v>26</v>
      </c>
      <c r="M25" s="31" t="s">
        <v>27</v>
      </c>
      <c r="N25" s="31" t="s">
        <v>122</v>
      </c>
      <c r="O25" s="31" t="s">
        <v>123</v>
      </c>
      <c r="P25" s="31" t="s">
        <v>141</v>
      </c>
      <c r="Q25" s="31" t="s">
        <v>158</v>
      </c>
      <c r="R25" s="31" t="s">
        <v>132</v>
      </c>
      <c r="S25" s="31" t="s">
        <v>45</v>
      </c>
      <c r="T25" s="31" t="s">
        <v>46</v>
      </c>
      <c r="U25" s="31" t="s">
        <v>25</v>
      </c>
      <c r="V25" s="31" t="s">
        <v>127</v>
      </c>
      <c r="W25" s="40" t="s">
        <v>159</v>
      </c>
      <c r="X25" s="50">
        <v>45264</v>
      </c>
      <c r="Y25" s="44" t="s">
        <v>21</v>
      </c>
      <c r="Z25" s="45">
        <v>24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2" ht="14.4" x14ac:dyDescent="0.3">
      <c r="F26" s="30" t="s">
        <v>24</v>
      </c>
      <c r="G26" s="31" t="s">
        <v>28</v>
      </c>
      <c r="H26" s="31" t="s">
        <v>121</v>
      </c>
      <c r="I26" s="31" t="s">
        <v>29</v>
      </c>
      <c r="J26" s="31" t="s">
        <v>30</v>
      </c>
      <c r="K26" s="31" t="s">
        <v>25</v>
      </c>
      <c r="L26" s="31" t="s">
        <v>26</v>
      </c>
      <c r="M26" s="31" t="s">
        <v>27</v>
      </c>
      <c r="N26" s="31" t="s">
        <v>122</v>
      </c>
      <c r="O26" s="31" t="s">
        <v>123</v>
      </c>
      <c r="P26" s="31" t="s">
        <v>141</v>
      </c>
      <c r="Q26" s="31" t="s">
        <v>160</v>
      </c>
      <c r="R26" s="31" t="s">
        <v>126</v>
      </c>
      <c r="S26" s="31" t="s">
        <v>31</v>
      </c>
      <c r="T26" s="31" t="s">
        <v>32</v>
      </c>
      <c r="U26" s="31" t="s">
        <v>25</v>
      </c>
      <c r="V26" s="31" t="s">
        <v>127</v>
      </c>
      <c r="W26" s="40" t="s">
        <v>159</v>
      </c>
      <c r="X26" s="50">
        <v>45264</v>
      </c>
      <c r="Y26" s="44" t="s">
        <v>23</v>
      </c>
      <c r="Z26" s="42">
        <v>120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2" ht="14.4" x14ac:dyDescent="0.3">
      <c r="F27" s="30" t="s">
        <v>24</v>
      </c>
      <c r="G27" s="31" t="s">
        <v>28</v>
      </c>
      <c r="H27" s="31" t="s">
        <v>121</v>
      </c>
      <c r="I27" s="31" t="s">
        <v>29</v>
      </c>
      <c r="J27" s="31" t="s">
        <v>30</v>
      </c>
      <c r="K27" s="31" t="s">
        <v>25</v>
      </c>
      <c r="L27" s="31" t="s">
        <v>26</v>
      </c>
      <c r="M27" s="31" t="s">
        <v>27</v>
      </c>
      <c r="N27" s="31" t="s">
        <v>122</v>
      </c>
      <c r="O27" s="31" t="s">
        <v>123</v>
      </c>
      <c r="P27" s="31" t="s">
        <v>161</v>
      </c>
      <c r="Q27" s="31" t="s">
        <v>162</v>
      </c>
      <c r="R27" s="31" t="s">
        <v>136</v>
      </c>
      <c r="S27" s="31" t="s">
        <v>41</v>
      </c>
      <c r="T27" s="31" t="s">
        <v>42</v>
      </c>
      <c r="U27" s="31" t="s">
        <v>25</v>
      </c>
      <c r="V27" s="31" t="s">
        <v>137</v>
      </c>
      <c r="W27" s="40" t="s">
        <v>155</v>
      </c>
      <c r="X27" s="50">
        <v>45233</v>
      </c>
      <c r="Y27" s="44" t="s">
        <v>21</v>
      </c>
      <c r="Z27" s="45">
        <v>91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2" ht="14.4" x14ac:dyDescent="0.3">
      <c r="F28" s="30" t="s">
        <v>24</v>
      </c>
      <c r="G28" s="31" t="s">
        <v>28</v>
      </c>
      <c r="H28" s="31" t="s">
        <v>121</v>
      </c>
      <c r="I28" s="31" t="s">
        <v>29</v>
      </c>
      <c r="J28" s="31" t="s">
        <v>30</v>
      </c>
      <c r="K28" s="31" t="s">
        <v>25</v>
      </c>
      <c r="L28" s="31" t="s">
        <v>26</v>
      </c>
      <c r="M28" s="31" t="s">
        <v>27</v>
      </c>
      <c r="N28" s="31" t="s">
        <v>122</v>
      </c>
      <c r="O28" s="31" t="s">
        <v>123</v>
      </c>
      <c r="P28" s="31" t="s">
        <v>161</v>
      </c>
      <c r="Q28" s="31" t="s">
        <v>163</v>
      </c>
      <c r="R28" s="31" t="s">
        <v>136</v>
      </c>
      <c r="S28" s="31" t="s">
        <v>47</v>
      </c>
      <c r="T28" s="31" t="s">
        <v>42</v>
      </c>
      <c r="U28" s="31" t="s">
        <v>25</v>
      </c>
      <c r="V28" s="31" t="s">
        <v>137</v>
      </c>
      <c r="W28" s="40" t="s">
        <v>164</v>
      </c>
      <c r="X28" s="50">
        <v>45280</v>
      </c>
      <c r="Y28" s="44" t="s">
        <v>21</v>
      </c>
      <c r="Z28" s="45">
        <v>1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2" ht="14.4" x14ac:dyDescent="0.3">
      <c r="F29" s="30" t="s">
        <v>24</v>
      </c>
      <c r="G29" s="31" t="s">
        <v>28</v>
      </c>
      <c r="H29" s="31" t="s">
        <v>121</v>
      </c>
      <c r="I29" s="31" t="s">
        <v>29</v>
      </c>
      <c r="J29" s="31" t="s">
        <v>30</v>
      </c>
      <c r="K29" s="31" t="s">
        <v>25</v>
      </c>
      <c r="L29" s="31" t="s">
        <v>26</v>
      </c>
      <c r="M29" s="31" t="s">
        <v>27</v>
      </c>
      <c r="N29" s="31" t="s">
        <v>122</v>
      </c>
      <c r="O29" s="31" t="s">
        <v>123</v>
      </c>
      <c r="P29" s="31" t="s">
        <v>165</v>
      </c>
      <c r="Q29" s="31" t="s">
        <v>166</v>
      </c>
      <c r="R29" s="31" t="s">
        <v>126</v>
      </c>
      <c r="S29" s="31" t="s">
        <v>31</v>
      </c>
      <c r="T29" s="31" t="s">
        <v>32</v>
      </c>
      <c r="U29" s="31" t="s">
        <v>25</v>
      </c>
      <c r="V29" s="31" t="s">
        <v>127</v>
      </c>
      <c r="W29" s="40" t="s">
        <v>167</v>
      </c>
      <c r="X29" s="50">
        <v>44987</v>
      </c>
      <c r="Y29" s="44" t="s">
        <v>23</v>
      </c>
      <c r="Z29" s="42">
        <v>30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2" ht="14.4" x14ac:dyDescent="0.3">
      <c r="F30" s="30" t="s">
        <v>24</v>
      </c>
      <c r="G30" s="31" t="s">
        <v>28</v>
      </c>
      <c r="H30" s="31" t="s">
        <v>121</v>
      </c>
      <c r="I30" s="31" t="s">
        <v>29</v>
      </c>
      <c r="J30" s="31" t="s">
        <v>30</v>
      </c>
      <c r="K30" s="31" t="s">
        <v>25</v>
      </c>
      <c r="L30" s="31" t="s">
        <v>26</v>
      </c>
      <c r="M30" s="31" t="s">
        <v>27</v>
      </c>
      <c r="N30" s="31" t="s">
        <v>122</v>
      </c>
      <c r="O30" s="31" t="s">
        <v>123</v>
      </c>
      <c r="P30" s="31" t="s">
        <v>165</v>
      </c>
      <c r="Q30" s="31" t="s">
        <v>168</v>
      </c>
      <c r="R30" s="31" t="s">
        <v>169</v>
      </c>
      <c r="S30" s="31" t="s">
        <v>43</v>
      </c>
      <c r="T30" s="31" t="s">
        <v>44</v>
      </c>
      <c r="U30" s="31" t="s">
        <v>25</v>
      </c>
      <c r="V30" s="31" t="s">
        <v>127</v>
      </c>
      <c r="W30" s="40" t="s">
        <v>167</v>
      </c>
      <c r="X30" s="50">
        <v>44987</v>
      </c>
      <c r="Y30" s="44" t="s">
        <v>23</v>
      </c>
      <c r="Z30" s="42">
        <v>15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2" ht="14.4" x14ac:dyDescent="0.3">
      <c r="F31" s="30" t="s">
        <v>24</v>
      </c>
      <c r="G31" s="31" t="s">
        <v>28</v>
      </c>
      <c r="H31" s="31" t="s">
        <v>121</v>
      </c>
      <c r="I31" s="31" t="s">
        <v>29</v>
      </c>
      <c r="J31" s="31" t="s">
        <v>30</v>
      </c>
      <c r="K31" s="31" t="s">
        <v>25</v>
      </c>
      <c r="L31" s="31" t="s">
        <v>26</v>
      </c>
      <c r="M31" s="31" t="s">
        <v>27</v>
      </c>
      <c r="N31" s="31" t="s">
        <v>122</v>
      </c>
      <c r="O31" s="31" t="s">
        <v>123</v>
      </c>
      <c r="P31" s="31" t="s">
        <v>165</v>
      </c>
      <c r="Q31" s="31" t="s">
        <v>170</v>
      </c>
      <c r="R31" s="31" t="s">
        <v>132</v>
      </c>
      <c r="S31" s="31" t="s">
        <v>45</v>
      </c>
      <c r="T31" s="31" t="s">
        <v>46</v>
      </c>
      <c r="U31" s="31" t="s">
        <v>25</v>
      </c>
      <c r="V31" s="31" t="s">
        <v>127</v>
      </c>
      <c r="W31" s="40" t="s">
        <v>171</v>
      </c>
      <c r="X31" s="50">
        <v>45008</v>
      </c>
      <c r="Y31" s="44" t="s">
        <v>21</v>
      </c>
      <c r="Z31" s="45">
        <v>12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2" ht="14.4" x14ac:dyDescent="0.3">
      <c r="F32" s="30" t="s">
        <v>24</v>
      </c>
      <c r="G32" s="31" t="s">
        <v>28</v>
      </c>
      <c r="H32" s="31" t="s">
        <v>121</v>
      </c>
      <c r="I32" s="31" t="s">
        <v>29</v>
      </c>
      <c r="J32" s="31" t="s">
        <v>30</v>
      </c>
      <c r="K32" s="31" t="s">
        <v>25</v>
      </c>
      <c r="L32" s="31" t="s">
        <v>26</v>
      </c>
      <c r="M32" s="31" t="s">
        <v>27</v>
      </c>
      <c r="N32" s="31" t="s">
        <v>122</v>
      </c>
      <c r="O32" s="31" t="s">
        <v>123</v>
      </c>
      <c r="P32" s="31" t="s">
        <v>165</v>
      </c>
      <c r="Q32" s="31" t="s">
        <v>172</v>
      </c>
      <c r="R32" s="31" t="s">
        <v>157</v>
      </c>
      <c r="S32" s="31" t="s">
        <v>37</v>
      </c>
      <c r="T32" s="31" t="s">
        <v>38</v>
      </c>
      <c r="U32" s="31" t="s">
        <v>25</v>
      </c>
      <c r="V32" s="31" t="s">
        <v>127</v>
      </c>
      <c r="W32" s="40" t="s">
        <v>171</v>
      </c>
      <c r="X32" s="50">
        <v>45008</v>
      </c>
      <c r="Y32" s="44" t="s">
        <v>22</v>
      </c>
      <c r="Z32" s="46">
        <v>12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6:50" ht="14.4" x14ac:dyDescent="0.3">
      <c r="F33" s="30" t="s">
        <v>24</v>
      </c>
      <c r="G33" s="31" t="s">
        <v>28</v>
      </c>
      <c r="H33" s="31" t="s">
        <v>121</v>
      </c>
      <c r="I33" s="31" t="s">
        <v>29</v>
      </c>
      <c r="J33" s="31" t="s">
        <v>30</v>
      </c>
      <c r="K33" s="31" t="s">
        <v>25</v>
      </c>
      <c r="L33" s="31" t="s">
        <v>26</v>
      </c>
      <c r="M33" s="31" t="s">
        <v>27</v>
      </c>
      <c r="N33" s="31" t="s">
        <v>122</v>
      </c>
      <c r="O33" s="31" t="s">
        <v>123</v>
      </c>
      <c r="P33" s="31" t="s">
        <v>165</v>
      </c>
      <c r="Q33" s="31" t="s">
        <v>172</v>
      </c>
      <c r="R33" s="31" t="s">
        <v>169</v>
      </c>
      <c r="S33" s="31" t="s">
        <v>43</v>
      </c>
      <c r="T33" s="31" t="s">
        <v>44</v>
      </c>
      <c r="U33" s="31" t="s">
        <v>25</v>
      </c>
      <c r="V33" s="31" t="s">
        <v>127</v>
      </c>
      <c r="W33" s="40" t="s">
        <v>171</v>
      </c>
      <c r="X33" s="50">
        <v>45008</v>
      </c>
      <c r="Y33" s="44" t="s">
        <v>23</v>
      </c>
      <c r="Z33" s="42">
        <v>30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6:50" ht="14.4" x14ac:dyDescent="0.3">
      <c r="F34" s="30" t="s">
        <v>24</v>
      </c>
      <c r="G34" s="31" t="s">
        <v>28</v>
      </c>
      <c r="H34" s="31" t="s">
        <v>121</v>
      </c>
      <c r="I34" s="31" t="s">
        <v>29</v>
      </c>
      <c r="J34" s="31" t="s">
        <v>30</v>
      </c>
      <c r="K34" s="31" t="s">
        <v>25</v>
      </c>
      <c r="L34" s="31" t="s">
        <v>26</v>
      </c>
      <c r="M34" s="31" t="s">
        <v>27</v>
      </c>
      <c r="N34" s="31" t="s">
        <v>122</v>
      </c>
      <c r="O34" s="31" t="s">
        <v>123</v>
      </c>
      <c r="P34" s="31" t="s">
        <v>165</v>
      </c>
      <c r="Q34" s="31" t="s">
        <v>173</v>
      </c>
      <c r="R34" s="31" t="s">
        <v>157</v>
      </c>
      <c r="S34" s="31" t="s">
        <v>37</v>
      </c>
      <c r="T34" s="31" t="s">
        <v>38</v>
      </c>
      <c r="U34" s="31" t="s">
        <v>25</v>
      </c>
      <c r="V34" s="31" t="s">
        <v>127</v>
      </c>
      <c r="W34" s="40" t="s">
        <v>174</v>
      </c>
      <c r="X34" s="50">
        <v>45022</v>
      </c>
      <c r="Y34" s="44" t="s">
        <v>22</v>
      </c>
      <c r="Z34" s="46">
        <v>24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6:50" ht="14.4" x14ac:dyDescent="0.3">
      <c r="F35" s="30" t="s">
        <v>24</v>
      </c>
      <c r="G35" s="31" t="s">
        <v>28</v>
      </c>
      <c r="H35" s="31" t="s">
        <v>121</v>
      </c>
      <c r="I35" s="31" t="s">
        <v>29</v>
      </c>
      <c r="J35" s="31" t="s">
        <v>30</v>
      </c>
      <c r="K35" s="31" t="s">
        <v>25</v>
      </c>
      <c r="L35" s="31" t="s">
        <v>26</v>
      </c>
      <c r="M35" s="31" t="s">
        <v>27</v>
      </c>
      <c r="N35" s="31" t="s">
        <v>122</v>
      </c>
      <c r="O35" s="31" t="s">
        <v>123</v>
      </c>
      <c r="P35" s="31" t="s">
        <v>165</v>
      </c>
      <c r="Q35" s="31" t="s">
        <v>173</v>
      </c>
      <c r="R35" s="31" t="s">
        <v>175</v>
      </c>
      <c r="S35" s="31" t="s">
        <v>61</v>
      </c>
      <c r="T35" s="31" t="s">
        <v>62</v>
      </c>
      <c r="U35" s="31" t="s">
        <v>25</v>
      </c>
      <c r="V35" s="31" t="s">
        <v>127</v>
      </c>
      <c r="W35" s="40" t="s">
        <v>174</v>
      </c>
      <c r="X35" s="50">
        <v>45022</v>
      </c>
      <c r="Y35" s="44" t="s">
        <v>22</v>
      </c>
      <c r="Z35" s="46">
        <v>6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6:50" ht="14.4" x14ac:dyDescent="0.3">
      <c r="F36" s="30" t="s">
        <v>24</v>
      </c>
      <c r="G36" s="31" t="s">
        <v>28</v>
      </c>
      <c r="H36" s="31" t="s">
        <v>121</v>
      </c>
      <c r="I36" s="31" t="s">
        <v>29</v>
      </c>
      <c r="J36" s="31" t="s">
        <v>30</v>
      </c>
      <c r="K36" s="31" t="s">
        <v>25</v>
      </c>
      <c r="L36" s="31" t="s">
        <v>26</v>
      </c>
      <c r="M36" s="31" t="s">
        <v>27</v>
      </c>
      <c r="N36" s="31" t="s">
        <v>122</v>
      </c>
      <c r="O36" s="31" t="s">
        <v>123</v>
      </c>
      <c r="P36" s="31" t="s">
        <v>165</v>
      </c>
      <c r="Q36" s="31" t="s">
        <v>173</v>
      </c>
      <c r="R36" s="31" t="s">
        <v>126</v>
      </c>
      <c r="S36" s="31" t="s">
        <v>31</v>
      </c>
      <c r="T36" s="31" t="s">
        <v>32</v>
      </c>
      <c r="U36" s="31" t="s">
        <v>25</v>
      </c>
      <c r="V36" s="31" t="s">
        <v>127</v>
      </c>
      <c r="W36" s="40" t="s">
        <v>174</v>
      </c>
      <c r="X36" s="50">
        <v>45022</v>
      </c>
      <c r="Y36" s="44" t="s">
        <v>23</v>
      </c>
      <c r="Z36" s="42">
        <v>40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6:50" ht="14.4" x14ac:dyDescent="0.3">
      <c r="F37" s="30" t="s">
        <v>24</v>
      </c>
      <c r="G37" s="31" t="s">
        <v>28</v>
      </c>
      <c r="H37" s="31" t="s">
        <v>121</v>
      </c>
      <c r="I37" s="31" t="s">
        <v>29</v>
      </c>
      <c r="J37" s="31" t="s">
        <v>30</v>
      </c>
      <c r="K37" s="31" t="s">
        <v>25</v>
      </c>
      <c r="L37" s="31" t="s">
        <v>26</v>
      </c>
      <c r="M37" s="31" t="s">
        <v>27</v>
      </c>
      <c r="N37" s="31" t="s">
        <v>122</v>
      </c>
      <c r="O37" s="31" t="s">
        <v>123</v>
      </c>
      <c r="P37" s="31" t="s">
        <v>165</v>
      </c>
      <c r="Q37" s="31" t="s">
        <v>176</v>
      </c>
      <c r="R37" s="31" t="s">
        <v>157</v>
      </c>
      <c r="S37" s="31" t="s">
        <v>37</v>
      </c>
      <c r="T37" s="31" t="s">
        <v>38</v>
      </c>
      <c r="U37" s="31" t="s">
        <v>25</v>
      </c>
      <c r="V37" s="31" t="s">
        <v>127</v>
      </c>
      <c r="W37" s="40" t="s">
        <v>174</v>
      </c>
      <c r="X37" s="50">
        <v>45022</v>
      </c>
      <c r="Y37" s="44" t="s">
        <v>22</v>
      </c>
      <c r="Z37" s="46">
        <v>24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6:50" ht="14.4" x14ac:dyDescent="0.3">
      <c r="F38" s="30" t="s">
        <v>24</v>
      </c>
      <c r="G38" s="31" t="s">
        <v>28</v>
      </c>
      <c r="H38" s="31" t="s">
        <v>121</v>
      </c>
      <c r="I38" s="31" t="s">
        <v>29</v>
      </c>
      <c r="J38" s="31" t="s">
        <v>30</v>
      </c>
      <c r="K38" s="31" t="s">
        <v>25</v>
      </c>
      <c r="L38" s="31" t="s">
        <v>26</v>
      </c>
      <c r="M38" s="31" t="s">
        <v>27</v>
      </c>
      <c r="N38" s="31" t="s">
        <v>122</v>
      </c>
      <c r="O38" s="31" t="s">
        <v>123</v>
      </c>
      <c r="P38" s="31" t="s">
        <v>165</v>
      </c>
      <c r="Q38" s="31" t="s">
        <v>176</v>
      </c>
      <c r="R38" s="31" t="s">
        <v>169</v>
      </c>
      <c r="S38" s="31" t="s">
        <v>43</v>
      </c>
      <c r="T38" s="31" t="s">
        <v>44</v>
      </c>
      <c r="U38" s="31" t="s">
        <v>25</v>
      </c>
      <c r="V38" s="31" t="s">
        <v>127</v>
      </c>
      <c r="W38" s="40" t="s">
        <v>174</v>
      </c>
      <c r="X38" s="50">
        <v>45022</v>
      </c>
      <c r="Y38" s="44" t="s">
        <v>23</v>
      </c>
      <c r="Z38" s="42">
        <v>15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6:50" ht="14.4" x14ac:dyDescent="0.3">
      <c r="F39" s="30" t="s">
        <v>24</v>
      </c>
      <c r="G39" s="31" t="s">
        <v>28</v>
      </c>
      <c r="H39" s="31" t="s">
        <v>121</v>
      </c>
      <c r="I39" s="31" t="s">
        <v>29</v>
      </c>
      <c r="J39" s="31" t="s">
        <v>30</v>
      </c>
      <c r="K39" s="31" t="s">
        <v>25</v>
      </c>
      <c r="L39" s="31" t="s">
        <v>26</v>
      </c>
      <c r="M39" s="31" t="s">
        <v>27</v>
      </c>
      <c r="N39" s="31" t="s">
        <v>122</v>
      </c>
      <c r="O39" s="31" t="s">
        <v>123</v>
      </c>
      <c r="P39" s="31" t="s">
        <v>165</v>
      </c>
      <c r="Q39" s="31" t="s">
        <v>176</v>
      </c>
      <c r="R39" s="31" t="s">
        <v>143</v>
      </c>
      <c r="S39" s="31" t="s">
        <v>53</v>
      </c>
      <c r="T39" s="31" t="s">
        <v>54</v>
      </c>
      <c r="U39" s="31" t="s">
        <v>25</v>
      </c>
      <c r="V39" s="31" t="s">
        <v>127</v>
      </c>
      <c r="W39" s="40" t="s">
        <v>174</v>
      </c>
      <c r="X39" s="50">
        <v>45022</v>
      </c>
      <c r="Y39" s="44" t="s">
        <v>21</v>
      </c>
      <c r="Z39" s="45">
        <v>144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6:50" ht="14.4" x14ac:dyDescent="0.3">
      <c r="F40" s="30" t="s">
        <v>24</v>
      </c>
      <c r="G40" s="31" t="s">
        <v>28</v>
      </c>
      <c r="H40" s="31" t="s">
        <v>121</v>
      </c>
      <c r="I40" s="31" t="s">
        <v>29</v>
      </c>
      <c r="J40" s="31" t="s">
        <v>30</v>
      </c>
      <c r="K40" s="31" t="s">
        <v>25</v>
      </c>
      <c r="L40" s="31" t="s">
        <v>26</v>
      </c>
      <c r="M40" s="31" t="s">
        <v>27</v>
      </c>
      <c r="N40" s="31" t="s">
        <v>122</v>
      </c>
      <c r="O40" s="31" t="s">
        <v>123</v>
      </c>
      <c r="P40" s="31" t="s">
        <v>165</v>
      </c>
      <c r="Q40" s="31" t="s">
        <v>177</v>
      </c>
      <c r="R40" s="31" t="s">
        <v>132</v>
      </c>
      <c r="S40" s="31" t="s">
        <v>45</v>
      </c>
      <c r="T40" s="31" t="s">
        <v>46</v>
      </c>
      <c r="U40" s="31" t="s">
        <v>25</v>
      </c>
      <c r="V40" s="31" t="s">
        <v>127</v>
      </c>
      <c r="W40" s="40" t="s">
        <v>178</v>
      </c>
      <c r="X40" s="50">
        <v>45035</v>
      </c>
      <c r="Y40" s="44" t="s">
        <v>21</v>
      </c>
      <c r="Z40" s="45">
        <v>12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6:50" ht="14.4" x14ac:dyDescent="0.3">
      <c r="F41" s="30" t="s">
        <v>24</v>
      </c>
      <c r="G41" s="31" t="s">
        <v>28</v>
      </c>
      <c r="H41" s="31" t="s">
        <v>121</v>
      </c>
      <c r="I41" s="31" t="s">
        <v>29</v>
      </c>
      <c r="J41" s="31" t="s">
        <v>30</v>
      </c>
      <c r="K41" s="31" t="s">
        <v>25</v>
      </c>
      <c r="L41" s="31" t="s">
        <v>26</v>
      </c>
      <c r="M41" s="31" t="s">
        <v>27</v>
      </c>
      <c r="N41" s="31" t="s">
        <v>122</v>
      </c>
      <c r="O41" s="31" t="s">
        <v>123</v>
      </c>
      <c r="P41" s="31" t="s">
        <v>165</v>
      </c>
      <c r="Q41" s="31" t="s">
        <v>177</v>
      </c>
      <c r="R41" s="31" t="s">
        <v>126</v>
      </c>
      <c r="S41" s="31" t="s">
        <v>31</v>
      </c>
      <c r="T41" s="31" t="s">
        <v>32</v>
      </c>
      <c r="U41" s="31" t="s">
        <v>25</v>
      </c>
      <c r="V41" s="31" t="s">
        <v>127</v>
      </c>
      <c r="W41" s="40" t="s">
        <v>178</v>
      </c>
      <c r="X41" s="50">
        <v>45035</v>
      </c>
      <c r="Y41" s="44" t="s">
        <v>23</v>
      </c>
      <c r="Z41" s="42">
        <v>20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6:50" ht="14.4" x14ac:dyDescent="0.3">
      <c r="F42" s="30" t="s">
        <v>24</v>
      </c>
      <c r="G42" s="31" t="s">
        <v>28</v>
      </c>
      <c r="H42" s="31" t="s">
        <v>121</v>
      </c>
      <c r="I42" s="31" t="s">
        <v>29</v>
      </c>
      <c r="J42" s="31" t="s">
        <v>30</v>
      </c>
      <c r="K42" s="31" t="s">
        <v>25</v>
      </c>
      <c r="L42" s="31" t="s">
        <v>26</v>
      </c>
      <c r="M42" s="31" t="s">
        <v>27</v>
      </c>
      <c r="N42" s="31" t="s">
        <v>122</v>
      </c>
      <c r="O42" s="31" t="s">
        <v>123</v>
      </c>
      <c r="P42" s="31" t="s">
        <v>165</v>
      </c>
      <c r="Q42" s="31" t="s">
        <v>179</v>
      </c>
      <c r="R42" s="31" t="s">
        <v>157</v>
      </c>
      <c r="S42" s="31" t="s">
        <v>37</v>
      </c>
      <c r="T42" s="31" t="s">
        <v>38</v>
      </c>
      <c r="U42" s="31" t="s">
        <v>25</v>
      </c>
      <c r="V42" s="31" t="s">
        <v>127</v>
      </c>
      <c r="W42" s="40" t="s">
        <v>178</v>
      </c>
      <c r="X42" s="50">
        <v>45035</v>
      </c>
      <c r="Y42" s="44" t="s">
        <v>22</v>
      </c>
      <c r="Z42" s="46">
        <v>12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6:50" ht="14.4" x14ac:dyDescent="0.3">
      <c r="F43" s="30" t="s">
        <v>24</v>
      </c>
      <c r="G43" s="31" t="s">
        <v>28</v>
      </c>
      <c r="H43" s="31" t="s">
        <v>121</v>
      </c>
      <c r="I43" s="31" t="s">
        <v>29</v>
      </c>
      <c r="J43" s="31" t="s">
        <v>30</v>
      </c>
      <c r="K43" s="31" t="s">
        <v>25</v>
      </c>
      <c r="L43" s="31" t="s">
        <v>26</v>
      </c>
      <c r="M43" s="31" t="s">
        <v>27</v>
      </c>
      <c r="N43" s="31" t="s">
        <v>122</v>
      </c>
      <c r="O43" s="31" t="s">
        <v>123</v>
      </c>
      <c r="P43" s="31" t="s">
        <v>165</v>
      </c>
      <c r="Q43" s="31" t="s">
        <v>179</v>
      </c>
      <c r="R43" s="31" t="s">
        <v>143</v>
      </c>
      <c r="S43" s="31" t="s">
        <v>53</v>
      </c>
      <c r="T43" s="31" t="s">
        <v>54</v>
      </c>
      <c r="U43" s="31" t="s">
        <v>25</v>
      </c>
      <c r="V43" s="31" t="s">
        <v>127</v>
      </c>
      <c r="W43" s="40" t="s">
        <v>178</v>
      </c>
      <c r="X43" s="50">
        <v>45035</v>
      </c>
      <c r="Y43" s="44" t="s">
        <v>21</v>
      </c>
      <c r="Z43" s="45">
        <v>144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6:50" ht="14.4" x14ac:dyDescent="0.3">
      <c r="F44" s="30" t="s">
        <v>24</v>
      </c>
      <c r="G44" s="31" t="s">
        <v>28</v>
      </c>
      <c r="H44" s="31" t="s">
        <v>121</v>
      </c>
      <c r="I44" s="31" t="s">
        <v>29</v>
      </c>
      <c r="J44" s="31" t="s">
        <v>30</v>
      </c>
      <c r="K44" s="31" t="s">
        <v>25</v>
      </c>
      <c r="L44" s="31" t="s">
        <v>26</v>
      </c>
      <c r="M44" s="31" t="s">
        <v>27</v>
      </c>
      <c r="N44" s="31" t="s">
        <v>122</v>
      </c>
      <c r="O44" s="31" t="s">
        <v>123</v>
      </c>
      <c r="P44" s="31" t="s">
        <v>165</v>
      </c>
      <c r="Q44" s="31" t="s">
        <v>180</v>
      </c>
      <c r="R44" s="31" t="s">
        <v>126</v>
      </c>
      <c r="S44" s="31" t="s">
        <v>31</v>
      </c>
      <c r="T44" s="31" t="s">
        <v>32</v>
      </c>
      <c r="U44" s="31" t="s">
        <v>25</v>
      </c>
      <c r="V44" s="31" t="s">
        <v>127</v>
      </c>
      <c r="W44" s="40" t="s">
        <v>181</v>
      </c>
      <c r="X44" s="50">
        <v>45055</v>
      </c>
      <c r="Y44" s="44" t="s">
        <v>23</v>
      </c>
      <c r="Z44" s="42">
        <v>30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6:50" ht="14.4" x14ac:dyDescent="0.3">
      <c r="F45" s="30" t="s">
        <v>24</v>
      </c>
      <c r="G45" s="31" t="s">
        <v>28</v>
      </c>
      <c r="H45" s="31" t="s">
        <v>121</v>
      </c>
      <c r="I45" s="31" t="s">
        <v>29</v>
      </c>
      <c r="J45" s="31" t="s">
        <v>30</v>
      </c>
      <c r="K45" s="31" t="s">
        <v>25</v>
      </c>
      <c r="L45" s="31" t="s">
        <v>26</v>
      </c>
      <c r="M45" s="31" t="s">
        <v>27</v>
      </c>
      <c r="N45" s="31" t="s">
        <v>122</v>
      </c>
      <c r="O45" s="31" t="s">
        <v>123</v>
      </c>
      <c r="P45" s="31" t="s">
        <v>165</v>
      </c>
      <c r="Q45" s="31" t="s">
        <v>180</v>
      </c>
      <c r="R45" s="31" t="s">
        <v>126</v>
      </c>
      <c r="S45" s="31" t="s">
        <v>55</v>
      </c>
      <c r="T45" s="31" t="s">
        <v>56</v>
      </c>
      <c r="U45" s="31" t="s">
        <v>25</v>
      </c>
      <c r="V45" s="31" t="s">
        <v>127</v>
      </c>
      <c r="W45" s="40" t="s">
        <v>181</v>
      </c>
      <c r="X45" s="50">
        <v>45055</v>
      </c>
      <c r="Y45" s="44" t="s">
        <v>21</v>
      </c>
      <c r="Z45" s="45">
        <v>12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6:50" ht="14.4" x14ac:dyDescent="0.3">
      <c r="F46" s="30" t="s">
        <v>24</v>
      </c>
      <c r="G46" s="31" t="s">
        <v>28</v>
      </c>
      <c r="H46" s="31" t="s">
        <v>121</v>
      </c>
      <c r="I46" s="31" t="s">
        <v>29</v>
      </c>
      <c r="J46" s="31" t="s">
        <v>30</v>
      </c>
      <c r="K46" s="31" t="s">
        <v>25</v>
      </c>
      <c r="L46" s="31" t="s">
        <v>26</v>
      </c>
      <c r="M46" s="31" t="s">
        <v>27</v>
      </c>
      <c r="N46" s="31" t="s">
        <v>122</v>
      </c>
      <c r="O46" s="31" t="s">
        <v>123</v>
      </c>
      <c r="P46" s="31" t="s">
        <v>165</v>
      </c>
      <c r="Q46" s="31" t="s">
        <v>182</v>
      </c>
      <c r="R46" s="31" t="s">
        <v>126</v>
      </c>
      <c r="S46" s="31" t="s">
        <v>55</v>
      </c>
      <c r="T46" s="31" t="s">
        <v>56</v>
      </c>
      <c r="U46" s="31" t="s">
        <v>25</v>
      </c>
      <c r="V46" s="31" t="s">
        <v>127</v>
      </c>
      <c r="W46" s="40" t="s">
        <v>181</v>
      </c>
      <c r="X46" s="50">
        <v>45055</v>
      </c>
      <c r="Y46" s="44" t="s">
        <v>21</v>
      </c>
      <c r="Z46" s="45">
        <v>12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6:50" ht="14.4" x14ac:dyDescent="0.3">
      <c r="F47" s="30" t="s">
        <v>24</v>
      </c>
      <c r="G47" s="31" t="s">
        <v>28</v>
      </c>
      <c r="H47" s="31" t="s">
        <v>121</v>
      </c>
      <c r="I47" s="31" t="s">
        <v>29</v>
      </c>
      <c r="J47" s="31" t="s">
        <v>30</v>
      </c>
      <c r="K47" s="31" t="s">
        <v>25</v>
      </c>
      <c r="L47" s="31" t="s">
        <v>26</v>
      </c>
      <c r="M47" s="31" t="s">
        <v>27</v>
      </c>
      <c r="N47" s="31" t="s">
        <v>122</v>
      </c>
      <c r="O47" s="31" t="s">
        <v>123</v>
      </c>
      <c r="P47" s="31" t="s">
        <v>165</v>
      </c>
      <c r="Q47" s="31" t="s">
        <v>182</v>
      </c>
      <c r="R47" s="31" t="s">
        <v>143</v>
      </c>
      <c r="S47" s="31" t="s">
        <v>53</v>
      </c>
      <c r="T47" s="31" t="s">
        <v>54</v>
      </c>
      <c r="U47" s="31" t="s">
        <v>25</v>
      </c>
      <c r="V47" s="31" t="s">
        <v>127</v>
      </c>
      <c r="W47" s="40" t="s">
        <v>181</v>
      </c>
      <c r="X47" s="50">
        <v>45055</v>
      </c>
      <c r="Y47" s="44" t="s">
        <v>21</v>
      </c>
      <c r="Z47" s="45">
        <v>72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6:50" ht="14.4" x14ac:dyDescent="0.3">
      <c r="F48" s="30" t="s">
        <v>24</v>
      </c>
      <c r="G48" s="31" t="s">
        <v>28</v>
      </c>
      <c r="H48" s="31" t="s">
        <v>121</v>
      </c>
      <c r="I48" s="31" t="s">
        <v>29</v>
      </c>
      <c r="J48" s="31" t="s">
        <v>30</v>
      </c>
      <c r="K48" s="31" t="s">
        <v>25</v>
      </c>
      <c r="L48" s="31" t="s">
        <v>26</v>
      </c>
      <c r="M48" s="31" t="s">
        <v>27</v>
      </c>
      <c r="N48" s="31" t="s">
        <v>122</v>
      </c>
      <c r="O48" s="31" t="s">
        <v>123</v>
      </c>
      <c r="P48" s="31" t="s">
        <v>165</v>
      </c>
      <c r="Q48" s="31" t="s">
        <v>183</v>
      </c>
      <c r="R48" s="31" t="s">
        <v>126</v>
      </c>
      <c r="S48" s="31" t="s">
        <v>31</v>
      </c>
      <c r="T48" s="31" t="s">
        <v>32</v>
      </c>
      <c r="U48" s="31" t="s">
        <v>25</v>
      </c>
      <c r="V48" s="31" t="s">
        <v>127</v>
      </c>
      <c r="W48" s="40" t="s">
        <v>184</v>
      </c>
      <c r="X48" s="50">
        <v>45070</v>
      </c>
      <c r="Y48" s="44" t="s">
        <v>23</v>
      </c>
      <c r="Z48" s="42">
        <v>60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6:50" ht="14.4" x14ac:dyDescent="0.3">
      <c r="F49" s="30" t="s">
        <v>24</v>
      </c>
      <c r="G49" s="31" t="s">
        <v>28</v>
      </c>
      <c r="H49" s="31" t="s">
        <v>121</v>
      </c>
      <c r="I49" s="31" t="s">
        <v>29</v>
      </c>
      <c r="J49" s="31" t="s">
        <v>30</v>
      </c>
      <c r="K49" s="31" t="s">
        <v>25</v>
      </c>
      <c r="L49" s="31" t="s">
        <v>26</v>
      </c>
      <c r="M49" s="31" t="s">
        <v>27</v>
      </c>
      <c r="N49" s="31" t="s">
        <v>122</v>
      </c>
      <c r="O49" s="31" t="s">
        <v>123</v>
      </c>
      <c r="P49" s="31" t="s">
        <v>165</v>
      </c>
      <c r="Q49" s="31" t="s">
        <v>185</v>
      </c>
      <c r="R49" s="31" t="s">
        <v>126</v>
      </c>
      <c r="S49" s="31" t="s">
        <v>55</v>
      </c>
      <c r="T49" s="31" t="s">
        <v>56</v>
      </c>
      <c r="U49" s="31" t="s">
        <v>25</v>
      </c>
      <c r="V49" s="31" t="s">
        <v>127</v>
      </c>
      <c r="W49" s="40" t="s">
        <v>184</v>
      </c>
      <c r="X49" s="50">
        <v>45070</v>
      </c>
      <c r="Y49" s="44" t="s">
        <v>21</v>
      </c>
      <c r="Z49" s="45">
        <v>18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6:50" ht="14.4" x14ac:dyDescent="0.3">
      <c r="F50" s="30" t="s">
        <v>24</v>
      </c>
      <c r="G50" s="31" t="s">
        <v>28</v>
      </c>
      <c r="H50" s="31" t="s">
        <v>121</v>
      </c>
      <c r="I50" s="31" t="s">
        <v>29</v>
      </c>
      <c r="J50" s="31" t="s">
        <v>30</v>
      </c>
      <c r="K50" s="31" t="s">
        <v>25</v>
      </c>
      <c r="L50" s="31" t="s">
        <v>26</v>
      </c>
      <c r="M50" s="31" t="s">
        <v>27</v>
      </c>
      <c r="N50" s="31" t="s">
        <v>122</v>
      </c>
      <c r="O50" s="31" t="s">
        <v>123</v>
      </c>
      <c r="P50" s="31" t="s">
        <v>165</v>
      </c>
      <c r="Q50" s="31" t="s">
        <v>185</v>
      </c>
      <c r="R50" s="31" t="s">
        <v>143</v>
      </c>
      <c r="S50" s="31" t="s">
        <v>53</v>
      </c>
      <c r="T50" s="31" t="s">
        <v>54</v>
      </c>
      <c r="U50" s="31" t="s">
        <v>25</v>
      </c>
      <c r="V50" s="31" t="s">
        <v>127</v>
      </c>
      <c r="W50" s="40" t="s">
        <v>184</v>
      </c>
      <c r="X50" s="50">
        <v>45070</v>
      </c>
      <c r="Y50" s="44" t="s">
        <v>21</v>
      </c>
      <c r="Z50" s="45">
        <v>72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6:50" ht="14.4" x14ac:dyDescent="0.3">
      <c r="F51" s="30" t="s">
        <v>24</v>
      </c>
      <c r="G51" s="31" t="s">
        <v>28</v>
      </c>
      <c r="H51" s="31" t="s">
        <v>121</v>
      </c>
      <c r="I51" s="31" t="s">
        <v>29</v>
      </c>
      <c r="J51" s="31" t="s">
        <v>30</v>
      </c>
      <c r="K51" s="31" t="s">
        <v>25</v>
      </c>
      <c r="L51" s="31" t="s">
        <v>26</v>
      </c>
      <c r="M51" s="31" t="s">
        <v>27</v>
      </c>
      <c r="N51" s="31" t="s">
        <v>122</v>
      </c>
      <c r="O51" s="31" t="s">
        <v>123</v>
      </c>
      <c r="P51" s="31" t="s">
        <v>165</v>
      </c>
      <c r="Q51" s="31" t="s">
        <v>186</v>
      </c>
      <c r="R51" s="31" t="s">
        <v>126</v>
      </c>
      <c r="S51" s="31" t="s">
        <v>31</v>
      </c>
      <c r="T51" s="31" t="s">
        <v>32</v>
      </c>
      <c r="U51" s="31" t="s">
        <v>25</v>
      </c>
      <c r="V51" s="31" t="s">
        <v>127</v>
      </c>
      <c r="W51" s="40" t="s">
        <v>187</v>
      </c>
      <c r="X51" s="50">
        <v>45083</v>
      </c>
      <c r="Y51" s="44" t="s">
        <v>23</v>
      </c>
      <c r="Z51" s="42">
        <v>60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6:50" ht="14.4" x14ac:dyDescent="0.3">
      <c r="F52" s="30" t="s">
        <v>24</v>
      </c>
      <c r="G52" s="31" t="s">
        <v>28</v>
      </c>
      <c r="H52" s="31" t="s">
        <v>121</v>
      </c>
      <c r="I52" s="31" t="s">
        <v>29</v>
      </c>
      <c r="J52" s="31" t="s">
        <v>30</v>
      </c>
      <c r="K52" s="31" t="s">
        <v>25</v>
      </c>
      <c r="L52" s="31" t="s">
        <v>26</v>
      </c>
      <c r="M52" s="31" t="s">
        <v>27</v>
      </c>
      <c r="N52" s="31" t="s">
        <v>122</v>
      </c>
      <c r="O52" s="31" t="s">
        <v>123</v>
      </c>
      <c r="P52" s="31" t="s">
        <v>165</v>
      </c>
      <c r="Q52" s="31" t="s">
        <v>188</v>
      </c>
      <c r="R52" s="31" t="s">
        <v>126</v>
      </c>
      <c r="S52" s="31" t="s">
        <v>55</v>
      </c>
      <c r="T52" s="31" t="s">
        <v>56</v>
      </c>
      <c r="U52" s="31" t="s">
        <v>25</v>
      </c>
      <c r="V52" s="31" t="s">
        <v>127</v>
      </c>
      <c r="W52" s="40" t="s">
        <v>187</v>
      </c>
      <c r="X52" s="50">
        <v>45083</v>
      </c>
      <c r="Y52" s="44" t="s">
        <v>21</v>
      </c>
      <c r="Z52" s="45">
        <v>12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6:50" ht="14.4" x14ac:dyDescent="0.3">
      <c r="F53" s="30" t="s">
        <v>24</v>
      </c>
      <c r="G53" s="31" t="s">
        <v>28</v>
      </c>
      <c r="H53" s="31" t="s">
        <v>121</v>
      </c>
      <c r="I53" s="31" t="s">
        <v>29</v>
      </c>
      <c r="J53" s="31" t="s">
        <v>30</v>
      </c>
      <c r="K53" s="31" t="s">
        <v>25</v>
      </c>
      <c r="L53" s="31" t="s">
        <v>26</v>
      </c>
      <c r="M53" s="31" t="s">
        <v>27</v>
      </c>
      <c r="N53" s="31" t="s">
        <v>122</v>
      </c>
      <c r="O53" s="31" t="s">
        <v>123</v>
      </c>
      <c r="P53" s="31" t="s">
        <v>165</v>
      </c>
      <c r="Q53" s="31" t="s">
        <v>188</v>
      </c>
      <c r="R53" s="31" t="s">
        <v>143</v>
      </c>
      <c r="S53" s="31" t="s">
        <v>53</v>
      </c>
      <c r="T53" s="31" t="s">
        <v>54</v>
      </c>
      <c r="U53" s="31" t="s">
        <v>25</v>
      </c>
      <c r="V53" s="31" t="s">
        <v>127</v>
      </c>
      <c r="W53" s="40" t="s">
        <v>187</v>
      </c>
      <c r="X53" s="50">
        <v>45083</v>
      </c>
      <c r="Y53" s="44" t="s">
        <v>21</v>
      </c>
      <c r="Z53" s="45">
        <v>192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6:50" ht="14.4" x14ac:dyDescent="0.3">
      <c r="F54" s="30" t="s">
        <v>24</v>
      </c>
      <c r="G54" s="31" t="s">
        <v>28</v>
      </c>
      <c r="H54" s="31" t="s">
        <v>121</v>
      </c>
      <c r="I54" s="31" t="s">
        <v>29</v>
      </c>
      <c r="J54" s="31" t="s">
        <v>30</v>
      </c>
      <c r="K54" s="31" t="s">
        <v>25</v>
      </c>
      <c r="L54" s="31" t="s">
        <v>26</v>
      </c>
      <c r="M54" s="31" t="s">
        <v>27</v>
      </c>
      <c r="N54" s="31" t="s">
        <v>122</v>
      </c>
      <c r="O54" s="31" t="s">
        <v>123</v>
      </c>
      <c r="P54" s="31" t="s">
        <v>165</v>
      </c>
      <c r="Q54" s="31" t="s">
        <v>189</v>
      </c>
      <c r="R54" s="31" t="s">
        <v>126</v>
      </c>
      <c r="S54" s="31" t="s">
        <v>31</v>
      </c>
      <c r="T54" s="31" t="s">
        <v>32</v>
      </c>
      <c r="U54" s="31" t="s">
        <v>25</v>
      </c>
      <c r="V54" s="31" t="s">
        <v>127</v>
      </c>
      <c r="W54" s="40" t="s">
        <v>112</v>
      </c>
      <c r="X54" s="50">
        <v>45092</v>
      </c>
      <c r="Y54" s="44" t="s">
        <v>23</v>
      </c>
      <c r="Z54" s="42">
        <v>40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6:50" ht="14.4" x14ac:dyDescent="0.3">
      <c r="F55" s="30" t="s">
        <v>24</v>
      </c>
      <c r="G55" s="31" t="s">
        <v>28</v>
      </c>
      <c r="H55" s="31" t="s">
        <v>121</v>
      </c>
      <c r="I55" s="31" t="s">
        <v>29</v>
      </c>
      <c r="J55" s="31" t="s">
        <v>30</v>
      </c>
      <c r="K55" s="31" t="s">
        <v>25</v>
      </c>
      <c r="L55" s="31" t="s">
        <v>26</v>
      </c>
      <c r="M55" s="31" t="s">
        <v>27</v>
      </c>
      <c r="N55" s="31" t="s">
        <v>122</v>
      </c>
      <c r="O55" s="31" t="s">
        <v>123</v>
      </c>
      <c r="P55" s="31" t="s">
        <v>165</v>
      </c>
      <c r="Q55" s="31" t="s">
        <v>190</v>
      </c>
      <c r="R55" s="31" t="s">
        <v>157</v>
      </c>
      <c r="S55" s="31" t="s">
        <v>51</v>
      </c>
      <c r="T55" s="31" t="s">
        <v>52</v>
      </c>
      <c r="U55" s="31" t="s">
        <v>25</v>
      </c>
      <c r="V55" s="31" t="s">
        <v>127</v>
      </c>
      <c r="W55" s="40" t="s">
        <v>112</v>
      </c>
      <c r="X55" s="50">
        <v>45092</v>
      </c>
      <c r="Y55" s="44" t="s">
        <v>22</v>
      </c>
      <c r="Z55" s="46">
        <v>12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6:50" ht="14.4" x14ac:dyDescent="0.3">
      <c r="F56" s="30" t="s">
        <v>24</v>
      </c>
      <c r="G56" s="31" t="s">
        <v>28</v>
      </c>
      <c r="H56" s="31" t="s">
        <v>121</v>
      </c>
      <c r="I56" s="31" t="s">
        <v>29</v>
      </c>
      <c r="J56" s="31" t="s">
        <v>30</v>
      </c>
      <c r="K56" s="31" t="s">
        <v>25</v>
      </c>
      <c r="L56" s="31" t="s">
        <v>26</v>
      </c>
      <c r="M56" s="31" t="s">
        <v>27</v>
      </c>
      <c r="N56" s="31" t="s">
        <v>122</v>
      </c>
      <c r="O56" s="31" t="s">
        <v>123</v>
      </c>
      <c r="P56" s="31" t="s">
        <v>165</v>
      </c>
      <c r="Q56" s="31" t="s">
        <v>191</v>
      </c>
      <c r="R56" s="31" t="s">
        <v>126</v>
      </c>
      <c r="S56" s="31" t="s">
        <v>31</v>
      </c>
      <c r="T56" s="31" t="s">
        <v>32</v>
      </c>
      <c r="U56" s="31" t="s">
        <v>25</v>
      </c>
      <c r="V56" s="31" t="s">
        <v>127</v>
      </c>
      <c r="W56" s="40" t="s">
        <v>192</v>
      </c>
      <c r="X56" s="50">
        <v>45099</v>
      </c>
      <c r="Y56" s="44" t="s">
        <v>23</v>
      </c>
      <c r="Z56" s="42">
        <v>60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6:50" ht="14.4" x14ac:dyDescent="0.3">
      <c r="F57" s="30" t="s">
        <v>24</v>
      </c>
      <c r="G57" s="31" t="s">
        <v>28</v>
      </c>
      <c r="H57" s="31" t="s">
        <v>121</v>
      </c>
      <c r="I57" s="31" t="s">
        <v>29</v>
      </c>
      <c r="J57" s="31" t="s">
        <v>30</v>
      </c>
      <c r="K57" s="31" t="s">
        <v>25</v>
      </c>
      <c r="L57" s="31" t="s">
        <v>26</v>
      </c>
      <c r="M57" s="31" t="s">
        <v>27</v>
      </c>
      <c r="N57" s="31" t="s">
        <v>122</v>
      </c>
      <c r="O57" s="31" t="s">
        <v>123</v>
      </c>
      <c r="P57" s="31" t="s">
        <v>165</v>
      </c>
      <c r="Q57" s="31" t="s">
        <v>193</v>
      </c>
      <c r="R57" s="31" t="s">
        <v>143</v>
      </c>
      <c r="S57" s="31" t="s">
        <v>53</v>
      </c>
      <c r="T57" s="31" t="s">
        <v>54</v>
      </c>
      <c r="U57" s="31" t="s">
        <v>25</v>
      </c>
      <c r="V57" s="31" t="s">
        <v>127</v>
      </c>
      <c r="W57" s="40" t="s">
        <v>192</v>
      </c>
      <c r="X57" s="50">
        <v>45099</v>
      </c>
      <c r="Y57" s="44" t="s">
        <v>21</v>
      </c>
      <c r="Z57" s="45">
        <v>192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6:50" ht="14.4" x14ac:dyDescent="0.3">
      <c r="F58" s="30" t="s">
        <v>24</v>
      </c>
      <c r="G58" s="31" t="s">
        <v>28</v>
      </c>
      <c r="H58" s="31" t="s">
        <v>121</v>
      </c>
      <c r="I58" s="31" t="s">
        <v>29</v>
      </c>
      <c r="J58" s="31" t="s">
        <v>30</v>
      </c>
      <c r="K58" s="31" t="s">
        <v>25</v>
      </c>
      <c r="L58" s="31" t="s">
        <v>26</v>
      </c>
      <c r="M58" s="31" t="s">
        <v>27</v>
      </c>
      <c r="N58" s="31" t="s">
        <v>122</v>
      </c>
      <c r="O58" s="31" t="s">
        <v>123</v>
      </c>
      <c r="P58" s="31" t="s">
        <v>165</v>
      </c>
      <c r="Q58" s="31" t="s">
        <v>194</v>
      </c>
      <c r="R58" s="31" t="s">
        <v>132</v>
      </c>
      <c r="S58" s="31" t="s">
        <v>45</v>
      </c>
      <c r="T58" s="31" t="s">
        <v>46</v>
      </c>
      <c r="U58" s="31" t="s">
        <v>25</v>
      </c>
      <c r="V58" s="31" t="s">
        <v>127</v>
      </c>
      <c r="W58" s="40" t="s">
        <v>195</v>
      </c>
      <c r="X58" s="50">
        <v>45106</v>
      </c>
      <c r="Y58" s="44" t="s">
        <v>21</v>
      </c>
      <c r="Z58" s="45">
        <v>12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6:50" ht="14.4" x14ac:dyDescent="0.3">
      <c r="F59" s="30" t="s">
        <v>24</v>
      </c>
      <c r="G59" s="31" t="s">
        <v>28</v>
      </c>
      <c r="H59" s="31" t="s">
        <v>121</v>
      </c>
      <c r="I59" s="31" t="s">
        <v>29</v>
      </c>
      <c r="J59" s="31" t="s">
        <v>30</v>
      </c>
      <c r="K59" s="31" t="s">
        <v>25</v>
      </c>
      <c r="L59" s="31" t="s">
        <v>26</v>
      </c>
      <c r="M59" s="31" t="s">
        <v>27</v>
      </c>
      <c r="N59" s="31" t="s">
        <v>122</v>
      </c>
      <c r="O59" s="31" t="s">
        <v>123</v>
      </c>
      <c r="P59" s="31" t="s">
        <v>165</v>
      </c>
      <c r="Q59" s="31" t="s">
        <v>194</v>
      </c>
      <c r="R59" s="31" t="s">
        <v>126</v>
      </c>
      <c r="S59" s="31" t="s">
        <v>31</v>
      </c>
      <c r="T59" s="31" t="s">
        <v>32</v>
      </c>
      <c r="U59" s="31" t="s">
        <v>25</v>
      </c>
      <c r="V59" s="31" t="s">
        <v>127</v>
      </c>
      <c r="W59" s="40" t="s">
        <v>195</v>
      </c>
      <c r="X59" s="50">
        <v>45106</v>
      </c>
      <c r="Y59" s="44" t="s">
        <v>23</v>
      </c>
      <c r="Z59" s="42">
        <v>40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6:50" ht="14.4" x14ac:dyDescent="0.3">
      <c r="F60" s="30" t="s">
        <v>24</v>
      </c>
      <c r="G60" s="31" t="s">
        <v>28</v>
      </c>
      <c r="H60" s="31" t="s">
        <v>121</v>
      </c>
      <c r="I60" s="31" t="s">
        <v>29</v>
      </c>
      <c r="J60" s="31" t="s">
        <v>30</v>
      </c>
      <c r="K60" s="31" t="s">
        <v>25</v>
      </c>
      <c r="L60" s="31" t="s">
        <v>26</v>
      </c>
      <c r="M60" s="31" t="s">
        <v>27</v>
      </c>
      <c r="N60" s="31" t="s">
        <v>122</v>
      </c>
      <c r="O60" s="31" t="s">
        <v>123</v>
      </c>
      <c r="P60" s="31" t="s">
        <v>165</v>
      </c>
      <c r="Q60" s="31" t="s">
        <v>196</v>
      </c>
      <c r="R60" s="31" t="s">
        <v>126</v>
      </c>
      <c r="S60" s="31" t="s">
        <v>55</v>
      </c>
      <c r="T60" s="31" t="s">
        <v>56</v>
      </c>
      <c r="U60" s="31" t="s">
        <v>25</v>
      </c>
      <c r="V60" s="31" t="s">
        <v>127</v>
      </c>
      <c r="W60" s="40" t="s">
        <v>195</v>
      </c>
      <c r="X60" s="50">
        <v>45106</v>
      </c>
      <c r="Y60" s="44" t="s">
        <v>21</v>
      </c>
      <c r="Z60" s="45">
        <v>6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6:50" ht="14.4" x14ac:dyDescent="0.3">
      <c r="F61" s="30" t="s">
        <v>24</v>
      </c>
      <c r="G61" s="31" t="s">
        <v>28</v>
      </c>
      <c r="H61" s="31" t="s">
        <v>121</v>
      </c>
      <c r="I61" s="31" t="s">
        <v>29</v>
      </c>
      <c r="J61" s="31" t="s">
        <v>30</v>
      </c>
      <c r="K61" s="31" t="s">
        <v>25</v>
      </c>
      <c r="L61" s="31" t="s">
        <v>26</v>
      </c>
      <c r="M61" s="31" t="s">
        <v>27</v>
      </c>
      <c r="N61" s="31" t="s">
        <v>122</v>
      </c>
      <c r="O61" s="31" t="s">
        <v>123</v>
      </c>
      <c r="P61" s="31" t="s">
        <v>165</v>
      </c>
      <c r="Q61" s="31" t="s">
        <v>196</v>
      </c>
      <c r="R61" s="31" t="s">
        <v>143</v>
      </c>
      <c r="S61" s="31" t="s">
        <v>53</v>
      </c>
      <c r="T61" s="31" t="s">
        <v>54</v>
      </c>
      <c r="U61" s="31" t="s">
        <v>25</v>
      </c>
      <c r="V61" s="31" t="s">
        <v>127</v>
      </c>
      <c r="W61" s="40" t="s">
        <v>195</v>
      </c>
      <c r="X61" s="50">
        <v>45106</v>
      </c>
      <c r="Y61" s="44" t="s">
        <v>21</v>
      </c>
      <c r="Z61" s="45">
        <v>48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6:50" ht="14.4" x14ac:dyDescent="0.3">
      <c r="F62" s="30" t="s">
        <v>24</v>
      </c>
      <c r="G62" s="31" t="s">
        <v>28</v>
      </c>
      <c r="H62" s="31" t="s">
        <v>121</v>
      </c>
      <c r="I62" s="31" t="s">
        <v>29</v>
      </c>
      <c r="J62" s="31" t="s">
        <v>30</v>
      </c>
      <c r="K62" s="31" t="s">
        <v>25</v>
      </c>
      <c r="L62" s="31" t="s">
        <v>26</v>
      </c>
      <c r="M62" s="31" t="s">
        <v>27</v>
      </c>
      <c r="N62" s="31" t="s">
        <v>122</v>
      </c>
      <c r="O62" s="31" t="s">
        <v>123</v>
      </c>
      <c r="P62" s="31" t="s">
        <v>165</v>
      </c>
      <c r="Q62" s="31" t="s">
        <v>197</v>
      </c>
      <c r="R62" s="31" t="s">
        <v>126</v>
      </c>
      <c r="S62" s="31" t="s">
        <v>31</v>
      </c>
      <c r="T62" s="31" t="s">
        <v>32</v>
      </c>
      <c r="U62" s="31" t="s">
        <v>25</v>
      </c>
      <c r="V62" s="31" t="s">
        <v>127</v>
      </c>
      <c r="W62" s="40" t="s">
        <v>198</v>
      </c>
      <c r="X62" s="50">
        <v>45113</v>
      </c>
      <c r="Y62" s="44" t="s">
        <v>23</v>
      </c>
      <c r="Z62" s="42">
        <v>40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6:50" ht="14.4" x14ac:dyDescent="0.3">
      <c r="F63" s="30" t="s">
        <v>24</v>
      </c>
      <c r="G63" s="31" t="s">
        <v>28</v>
      </c>
      <c r="H63" s="31" t="s">
        <v>121</v>
      </c>
      <c r="I63" s="31" t="s">
        <v>29</v>
      </c>
      <c r="J63" s="31" t="s">
        <v>30</v>
      </c>
      <c r="K63" s="31" t="s">
        <v>25</v>
      </c>
      <c r="L63" s="31" t="s">
        <v>26</v>
      </c>
      <c r="M63" s="31" t="s">
        <v>27</v>
      </c>
      <c r="N63" s="31" t="s">
        <v>122</v>
      </c>
      <c r="O63" s="31" t="s">
        <v>123</v>
      </c>
      <c r="P63" s="31" t="s">
        <v>165</v>
      </c>
      <c r="Q63" s="31" t="s">
        <v>199</v>
      </c>
      <c r="R63" s="31" t="s">
        <v>132</v>
      </c>
      <c r="S63" s="31" t="s">
        <v>45</v>
      </c>
      <c r="T63" s="31" t="s">
        <v>46</v>
      </c>
      <c r="U63" s="31" t="s">
        <v>25</v>
      </c>
      <c r="V63" s="31" t="s">
        <v>127</v>
      </c>
      <c r="W63" s="40" t="s">
        <v>200</v>
      </c>
      <c r="X63" s="50">
        <v>45119</v>
      </c>
      <c r="Y63" s="44" t="s">
        <v>21</v>
      </c>
      <c r="Z63" s="45">
        <v>12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6:50" ht="14.4" x14ac:dyDescent="0.3">
      <c r="F64" s="30" t="s">
        <v>24</v>
      </c>
      <c r="G64" s="31" t="s">
        <v>28</v>
      </c>
      <c r="H64" s="31" t="s">
        <v>121</v>
      </c>
      <c r="I64" s="31" t="s">
        <v>29</v>
      </c>
      <c r="J64" s="31" t="s">
        <v>30</v>
      </c>
      <c r="K64" s="31" t="s">
        <v>25</v>
      </c>
      <c r="L64" s="31" t="s">
        <v>26</v>
      </c>
      <c r="M64" s="31" t="s">
        <v>27</v>
      </c>
      <c r="N64" s="31" t="s">
        <v>122</v>
      </c>
      <c r="O64" s="31" t="s">
        <v>123</v>
      </c>
      <c r="P64" s="31" t="s">
        <v>165</v>
      </c>
      <c r="Q64" s="31" t="s">
        <v>199</v>
      </c>
      <c r="R64" s="31" t="s">
        <v>157</v>
      </c>
      <c r="S64" s="31" t="s">
        <v>51</v>
      </c>
      <c r="T64" s="31" t="s">
        <v>52</v>
      </c>
      <c r="U64" s="31" t="s">
        <v>25</v>
      </c>
      <c r="V64" s="31" t="s">
        <v>127</v>
      </c>
      <c r="W64" s="40" t="s">
        <v>200</v>
      </c>
      <c r="X64" s="50">
        <v>45119</v>
      </c>
      <c r="Y64" s="44" t="s">
        <v>22</v>
      </c>
      <c r="Z64" s="46">
        <v>2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6:50" ht="14.4" x14ac:dyDescent="0.3">
      <c r="F65" s="30" t="s">
        <v>24</v>
      </c>
      <c r="G65" s="31" t="s">
        <v>28</v>
      </c>
      <c r="H65" s="31" t="s">
        <v>121</v>
      </c>
      <c r="I65" s="31" t="s">
        <v>29</v>
      </c>
      <c r="J65" s="31" t="s">
        <v>30</v>
      </c>
      <c r="K65" s="31" t="s">
        <v>25</v>
      </c>
      <c r="L65" s="31" t="s">
        <v>26</v>
      </c>
      <c r="M65" s="31" t="s">
        <v>27</v>
      </c>
      <c r="N65" s="31" t="s">
        <v>122</v>
      </c>
      <c r="O65" s="31" t="s">
        <v>123</v>
      </c>
      <c r="P65" s="31" t="s">
        <v>165</v>
      </c>
      <c r="Q65" s="31" t="s">
        <v>199</v>
      </c>
      <c r="R65" s="31" t="s">
        <v>126</v>
      </c>
      <c r="S65" s="31" t="s">
        <v>31</v>
      </c>
      <c r="T65" s="31" t="s">
        <v>32</v>
      </c>
      <c r="U65" s="31" t="s">
        <v>25</v>
      </c>
      <c r="V65" s="31" t="s">
        <v>127</v>
      </c>
      <c r="W65" s="40" t="s">
        <v>200</v>
      </c>
      <c r="X65" s="50">
        <v>45119</v>
      </c>
      <c r="Y65" s="44" t="s">
        <v>23</v>
      </c>
      <c r="Z65" s="42">
        <v>2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6:50" ht="14.4" x14ac:dyDescent="0.3">
      <c r="F66" s="30" t="s">
        <v>24</v>
      </c>
      <c r="G66" s="31" t="s">
        <v>28</v>
      </c>
      <c r="H66" s="31" t="s">
        <v>121</v>
      </c>
      <c r="I66" s="31" t="s">
        <v>29</v>
      </c>
      <c r="J66" s="31" t="s">
        <v>30</v>
      </c>
      <c r="K66" s="31" t="s">
        <v>25</v>
      </c>
      <c r="L66" s="31" t="s">
        <v>26</v>
      </c>
      <c r="M66" s="31" t="s">
        <v>27</v>
      </c>
      <c r="N66" s="31" t="s">
        <v>122</v>
      </c>
      <c r="O66" s="31" t="s">
        <v>123</v>
      </c>
      <c r="P66" s="31" t="s">
        <v>165</v>
      </c>
      <c r="Q66" s="31" t="s">
        <v>199</v>
      </c>
      <c r="R66" s="31" t="s">
        <v>126</v>
      </c>
      <c r="S66" s="31" t="s">
        <v>55</v>
      </c>
      <c r="T66" s="31" t="s">
        <v>56</v>
      </c>
      <c r="U66" s="31" t="s">
        <v>25</v>
      </c>
      <c r="V66" s="31" t="s">
        <v>127</v>
      </c>
      <c r="W66" s="40" t="s">
        <v>200</v>
      </c>
      <c r="X66" s="50">
        <v>45119</v>
      </c>
      <c r="Y66" s="44" t="s">
        <v>21</v>
      </c>
      <c r="Z66" s="45">
        <v>6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6:50" ht="14.4" x14ac:dyDescent="0.3">
      <c r="F67" s="30" t="s">
        <v>24</v>
      </c>
      <c r="G67" s="31" t="s">
        <v>28</v>
      </c>
      <c r="H67" s="31" t="s">
        <v>121</v>
      </c>
      <c r="I67" s="31" t="s">
        <v>29</v>
      </c>
      <c r="J67" s="31" t="s">
        <v>30</v>
      </c>
      <c r="K67" s="31" t="s">
        <v>25</v>
      </c>
      <c r="L67" s="31" t="s">
        <v>26</v>
      </c>
      <c r="M67" s="31" t="s">
        <v>27</v>
      </c>
      <c r="N67" s="31" t="s">
        <v>122</v>
      </c>
      <c r="O67" s="31" t="s">
        <v>123</v>
      </c>
      <c r="P67" s="31" t="s">
        <v>165</v>
      </c>
      <c r="Q67" s="31" t="s">
        <v>201</v>
      </c>
      <c r="R67" s="31" t="s">
        <v>143</v>
      </c>
      <c r="S67" s="31" t="s">
        <v>53</v>
      </c>
      <c r="T67" s="31" t="s">
        <v>54</v>
      </c>
      <c r="U67" s="31" t="s">
        <v>25</v>
      </c>
      <c r="V67" s="31" t="s">
        <v>127</v>
      </c>
      <c r="W67" s="40" t="s">
        <v>200</v>
      </c>
      <c r="X67" s="50">
        <v>45119</v>
      </c>
      <c r="Y67" s="44" t="s">
        <v>21</v>
      </c>
      <c r="Z67" s="45">
        <v>96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6:50" ht="14.4" x14ac:dyDescent="0.3">
      <c r="F68" s="30" t="s">
        <v>24</v>
      </c>
      <c r="G68" s="31" t="s">
        <v>28</v>
      </c>
      <c r="H68" s="31" t="s">
        <v>121</v>
      </c>
      <c r="I68" s="31" t="s">
        <v>29</v>
      </c>
      <c r="J68" s="31" t="s">
        <v>30</v>
      </c>
      <c r="K68" s="31" t="s">
        <v>25</v>
      </c>
      <c r="L68" s="31" t="s">
        <v>26</v>
      </c>
      <c r="M68" s="31" t="s">
        <v>27</v>
      </c>
      <c r="N68" s="31" t="s">
        <v>122</v>
      </c>
      <c r="O68" s="31" t="s">
        <v>123</v>
      </c>
      <c r="P68" s="31" t="s">
        <v>165</v>
      </c>
      <c r="Q68" s="31" t="s">
        <v>202</v>
      </c>
      <c r="R68" s="31" t="s">
        <v>126</v>
      </c>
      <c r="S68" s="31" t="s">
        <v>31</v>
      </c>
      <c r="T68" s="31" t="s">
        <v>32</v>
      </c>
      <c r="U68" s="31" t="s">
        <v>25</v>
      </c>
      <c r="V68" s="31" t="s">
        <v>127</v>
      </c>
      <c r="W68" s="40" t="s">
        <v>203</v>
      </c>
      <c r="X68" s="50">
        <v>45155</v>
      </c>
      <c r="Y68" s="44" t="s">
        <v>23</v>
      </c>
      <c r="Z68" s="42">
        <v>40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6:50" ht="14.4" x14ac:dyDescent="0.3">
      <c r="F69" s="30" t="s">
        <v>24</v>
      </c>
      <c r="G69" s="31" t="s">
        <v>28</v>
      </c>
      <c r="H69" s="31" t="s">
        <v>121</v>
      </c>
      <c r="I69" s="31" t="s">
        <v>29</v>
      </c>
      <c r="J69" s="31" t="s">
        <v>30</v>
      </c>
      <c r="K69" s="31" t="s">
        <v>25</v>
      </c>
      <c r="L69" s="31" t="s">
        <v>26</v>
      </c>
      <c r="M69" s="31" t="s">
        <v>27</v>
      </c>
      <c r="N69" s="31" t="s">
        <v>122</v>
      </c>
      <c r="O69" s="31" t="s">
        <v>123</v>
      </c>
      <c r="P69" s="31" t="s">
        <v>165</v>
      </c>
      <c r="Q69" s="31" t="s">
        <v>202</v>
      </c>
      <c r="R69" s="31" t="s">
        <v>126</v>
      </c>
      <c r="S69" s="31" t="s">
        <v>55</v>
      </c>
      <c r="T69" s="31" t="s">
        <v>56</v>
      </c>
      <c r="U69" s="31" t="s">
        <v>25</v>
      </c>
      <c r="V69" s="31" t="s">
        <v>127</v>
      </c>
      <c r="W69" s="40" t="s">
        <v>203</v>
      </c>
      <c r="X69" s="50">
        <v>45155</v>
      </c>
      <c r="Y69" s="44" t="s">
        <v>21</v>
      </c>
      <c r="Z69" s="45">
        <v>12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6:50" ht="14.4" x14ac:dyDescent="0.3">
      <c r="F70" s="30" t="s">
        <v>24</v>
      </c>
      <c r="G70" s="31" t="s">
        <v>28</v>
      </c>
      <c r="H70" s="31" t="s">
        <v>121</v>
      </c>
      <c r="I70" s="31" t="s">
        <v>29</v>
      </c>
      <c r="J70" s="31" t="s">
        <v>30</v>
      </c>
      <c r="K70" s="31" t="s">
        <v>25</v>
      </c>
      <c r="L70" s="31" t="s">
        <v>26</v>
      </c>
      <c r="M70" s="31" t="s">
        <v>27</v>
      </c>
      <c r="N70" s="31" t="s">
        <v>122</v>
      </c>
      <c r="O70" s="31" t="s">
        <v>123</v>
      </c>
      <c r="P70" s="31" t="s">
        <v>165</v>
      </c>
      <c r="Q70" s="31" t="s">
        <v>204</v>
      </c>
      <c r="R70" s="31" t="s">
        <v>126</v>
      </c>
      <c r="S70" s="31" t="s">
        <v>33</v>
      </c>
      <c r="T70" s="31" t="s">
        <v>34</v>
      </c>
      <c r="U70" s="31" t="s">
        <v>25</v>
      </c>
      <c r="V70" s="31" t="s">
        <v>127</v>
      </c>
      <c r="W70" s="40" t="s">
        <v>203</v>
      </c>
      <c r="X70" s="50">
        <v>45155</v>
      </c>
      <c r="Y70" s="44" t="s">
        <v>23</v>
      </c>
      <c r="Z70" s="42">
        <v>12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</row>
    <row r="71" spans="6:50" ht="14.4" x14ac:dyDescent="0.3">
      <c r="F71" s="30" t="s">
        <v>24</v>
      </c>
      <c r="G71" s="31" t="s">
        <v>28</v>
      </c>
      <c r="H71" s="31" t="s">
        <v>121</v>
      </c>
      <c r="I71" s="31" t="s">
        <v>29</v>
      </c>
      <c r="J71" s="31" t="s">
        <v>30</v>
      </c>
      <c r="K71" s="31" t="s">
        <v>25</v>
      </c>
      <c r="L71" s="31" t="s">
        <v>26</v>
      </c>
      <c r="M71" s="31" t="s">
        <v>27</v>
      </c>
      <c r="N71" s="31" t="s">
        <v>122</v>
      </c>
      <c r="O71" s="31" t="s">
        <v>123</v>
      </c>
      <c r="P71" s="31" t="s">
        <v>165</v>
      </c>
      <c r="Q71" s="31" t="s">
        <v>204</v>
      </c>
      <c r="R71" s="31" t="s">
        <v>126</v>
      </c>
      <c r="S71" s="31" t="s">
        <v>55</v>
      </c>
      <c r="T71" s="31" t="s">
        <v>56</v>
      </c>
      <c r="U71" s="31" t="s">
        <v>25</v>
      </c>
      <c r="V71" s="31" t="s">
        <v>127</v>
      </c>
      <c r="W71" s="40" t="s">
        <v>203</v>
      </c>
      <c r="X71" s="50">
        <v>45155</v>
      </c>
      <c r="Y71" s="44" t="s">
        <v>21</v>
      </c>
      <c r="Z71" s="45">
        <v>12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</row>
    <row r="72" spans="6:50" ht="14.4" x14ac:dyDescent="0.3">
      <c r="F72" s="30" t="s">
        <v>24</v>
      </c>
      <c r="G72" s="31" t="s">
        <v>28</v>
      </c>
      <c r="H72" s="31" t="s">
        <v>121</v>
      </c>
      <c r="I72" s="31" t="s">
        <v>29</v>
      </c>
      <c r="J72" s="31" t="s">
        <v>30</v>
      </c>
      <c r="K72" s="31" t="s">
        <v>25</v>
      </c>
      <c r="L72" s="31" t="s">
        <v>26</v>
      </c>
      <c r="M72" s="31" t="s">
        <v>27</v>
      </c>
      <c r="N72" s="31" t="s">
        <v>122</v>
      </c>
      <c r="O72" s="31" t="s">
        <v>123</v>
      </c>
      <c r="P72" s="31" t="s">
        <v>165</v>
      </c>
      <c r="Q72" s="31" t="s">
        <v>204</v>
      </c>
      <c r="R72" s="31" t="s">
        <v>143</v>
      </c>
      <c r="S72" s="31" t="s">
        <v>53</v>
      </c>
      <c r="T72" s="31" t="s">
        <v>54</v>
      </c>
      <c r="U72" s="31" t="s">
        <v>25</v>
      </c>
      <c r="V72" s="31" t="s">
        <v>127</v>
      </c>
      <c r="W72" s="40" t="s">
        <v>203</v>
      </c>
      <c r="X72" s="50">
        <v>45155</v>
      </c>
      <c r="Y72" s="44" t="s">
        <v>21</v>
      </c>
      <c r="Z72" s="45">
        <v>48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</row>
    <row r="73" spans="6:50" ht="14.4" x14ac:dyDescent="0.3">
      <c r="F73" s="30" t="s">
        <v>24</v>
      </c>
      <c r="G73" s="31" t="s">
        <v>28</v>
      </c>
      <c r="H73" s="31" t="s">
        <v>121</v>
      </c>
      <c r="I73" s="31" t="s">
        <v>29</v>
      </c>
      <c r="J73" s="31" t="s">
        <v>30</v>
      </c>
      <c r="K73" s="31" t="s">
        <v>25</v>
      </c>
      <c r="L73" s="31" t="s">
        <v>26</v>
      </c>
      <c r="M73" s="31" t="s">
        <v>27</v>
      </c>
      <c r="N73" s="31" t="s">
        <v>122</v>
      </c>
      <c r="O73" s="31" t="s">
        <v>123</v>
      </c>
      <c r="P73" s="31" t="s">
        <v>165</v>
      </c>
      <c r="Q73" s="31" t="s">
        <v>205</v>
      </c>
      <c r="R73" s="31" t="s">
        <v>126</v>
      </c>
      <c r="S73" s="31" t="s">
        <v>31</v>
      </c>
      <c r="T73" s="31" t="s">
        <v>32</v>
      </c>
      <c r="U73" s="31" t="s">
        <v>25</v>
      </c>
      <c r="V73" s="31" t="s">
        <v>127</v>
      </c>
      <c r="W73" s="40" t="s">
        <v>206</v>
      </c>
      <c r="X73" s="50">
        <v>45169</v>
      </c>
      <c r="Y73" s="44" t="s">
        <v>23</v>
      </c>
      <c r="Z73" s="42">
        <v>30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6:50" ht="14.4" x14ac:dyDescent="0.3">
      <c r="F74" s="30" t="s">
        <v>24</v>
      </c>
      <c r="G74" s="31" t="s">
        <v>28</v>
      </c>
      <c r="H74" s="31" t="s">
        <v>121</v>
      </c>
      <c r="I74" s="31" t="s">
        <v>29</v>
      </c>
      <c r="J74" s="31" t="s">
        <v>30</v>
      </c>
      <c r="K74" s="31" t="s">
        <v>25</v>
      </c>
      <c r="L74" s="31" t="s">
        <v>26</v>
      </c>
      <c r="M74" s="31" t="s">
        <v>27</v>
      </c>
      <c r="N74" s="31" t="s">
        <v>122</v>
      </c>
      <c r="O74" s="31" t="s">
        <v>123</v>
      </c>
      <c r="P74" s="31" t="s">
        <v>165</v>
      </c>
      <c r="Q74" s="31" t="s">
        <v>207</v>
      </c>
      <c r="R74" s="31" t="s">
        <v>126</v>
      </c>
      <c r="S74" s="31" t="s">
        <v>33</v>
      </c>
      <c r="T74" s="31" t="s">
        <v>34</v>
      </c>
      <c r="U74" s="31" t="s">
        <v>25</v>
      </c>
      <c r="V74" s="31" t="s">
        <v>127</v>
      </c>
      <c r="W74" s="40" t="s">
        <v>206</v>
      </c>
      <c r="X74" s="50">
        <v>45169</v>
      </c>
      <c r="Y74" s="44" t="s">
        <v>23</v>
      </c>
      <c r="Z74" s="42">
        <v>12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</row>
    <row r="75" spans="6:50" ht="14.4" x14ac:dyDescent="0.3">
      <c r="F75" s="30" t="s">
        <v>24</v>
      </c>
      <c r="G75" s="31" t="s">
        <v>28</v>
      </c>
      <c r="H75" s="31" t="s">
        <v>121</v>
      </c>
      <c r="I75" s="31" t="s">
        <v>29</v>
      </c>
      <c r="J75" s="31" t="s">
        <v>30</v>
      </c>
      <c r="K75" s="31" t="s">
        <v>25</v>
      </c>
      <c r="L75" s="31" t="s">
        <v>26</v>
      </c>
      <c r="M75" s="31" t="s">
        <v>27</v>
      </c>
      <c r="N75" s="31" t="s">
        <v>122</v>
      </c>
      <c r="O75" s="31" t="s">
        <v>123</v>
      </c>
      <c r="P75" s="31" t="s">
        <v>165</v>
      </c>
      <c r="Q75" s="31" t="s">
        <v>207</v>
      </c>
      <c r="R75" s="31" t="s">
        <v>143</v>
      </c>
      <c r="S75" s="31" t="s">
        <v>53</v>
      </c>
      <c r="T75" s="31" t="s">
        <v>54</v>
      </c>
      <c r="U75" s="31" t="s">
        <v>25</v>
      </c>
      <c r="V75" s="31" t="s">
        <v>127</v>
      </c>
      <c r="W75" s="40" t="s">
        <v>206</v>
      </c>
      <c r="X75" s="50">
        <v>45169</v>
      </c>
      <c r="Y75" s="44" t="s">
        <v>21</v>
      </c>
      <c r="Z75" s="45">
        <v>48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6:50" ht="14.4" x14ac:dyDescent="0.3">
      <c r="F76" s="30" t="s">
        <v>24</v>
      </c>
      <c r="G76" s="31" t="s">
        <v>28</v>
      </c>
      <c r="H76" s="31" t="s">
        <v>121</v>
      </c>
      <c r="I76" s="31" t="s">
        <v>29</v>
      </c>
      <c r="J76" s="31" t="s">
        <v>30</v>
      </c>
      <c r="K76" s="31" t="s">
        <v>25</v>
      </c>
      <c r="L76" s="31" t="s">
        <v>26</v>
      </c>
      <c r="M76" s="31" t="s">
        <v>27</v>
      </c>
      <c r="N76" s="31" t="s">
        <v>122</v>
      </c>
      <c r="O76" s="31" t="s">
        <v>123</v>
      </c>
      <c r="P76" s="31" t="s">
        <v>165</v>
      </c>
      <c r="Q76" s="31" t="s">
        <v>208</v>
      </c>
      <c r="R76" s="31" t="s">
        <v>143</v>
      </c>
      <c r="S76" s="31" t="s">
        <v>53</v>
      </c>
      <c r="T76" s="31" t="s">
        <v>54</v>
      </c>
      <c r="U76" s="31" t="s">
        <v>25</v>
      </c>
      <c r="V76" s="31" t="s">
        <v>127</v>
      </c>
      <c r="W76" s="40" t="s">
        <v>209</v>
      </c>
      <c r="X76" s="50">
        <v>45183</v>
      </c>
      <c r="Y76" s="44" t="s">
        <v>21</v>
      </c>
      <c r="Z76" s="45">
        <v>72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</row>
    <row r="77" spans="6:50" ht="14.4" x14ac:dyDescent="0.3">
      <c r="F77" s="30" t="s">
        <v>24</v>
      </c>
      <c r="G77" s="31" t="s">
        <v>28</v>
      </c>
      <c r="H77" s="31" t="s">
        <v>121</v>
      </c>
      <c r="I77" s="31" t="s">
        <v>29</v>
      </c>
      <c r="J77" s="31" t="s">
        <v>30</v>
      </c>
      <c r="K77" s="31" t="s">
        <v>25</v>
      </c>
      <c r="L77" s="31" t="s">
        <v>26</v>
      </c>
      <c r="M77" s="31" t="s">
        <v>27</v>
      </c>
      <c r="N77" s="31" t="s">
        <v>122</v>
      </c>
      <c r="O77" s="31" t="s">
        <v>123</v>
      </c>
      <c r="P77" s="31" t="s">
        <v>165</v>
      </c>
      <c r="Q77" s="31" t="s">
        <v>210</v>
      </c>
      <c r="R77" s="31" t="s">
        <v>126</v>
      </c>
      <c r="S77" s="31" t="s">
        <v>33</v>
      </c>
      <c r="T77" s="31" t="s">
        <v>34</v>
      </c>
      <c r="U77" s="31" t="s">
        <v>25</v>
      </c>
      <c r="V77" s="31" t="s">
        <v>127</v>
      </c>
      <c r="W77" s="40" t="s">
        <v>209</v>
      </c>
      <c r="X77" s="50">
        <v>45183</v>
      </c>
      <c r="Y77" s="44" t="s">
        <v>23</v>
      </c>
      <c r="Z77" s="42">
        <v>54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</row>
    <row r="78" spans="6:50" ht="14.4" x14ac:dyDescent="0.3">
      <c r="F78" s="30" t="s">
        <v>24</v>
      </c>
      <c r="G78" s="31" t="s">
        <v>28</v>
      </c>
      <c r="H78" s="31" t="s">
        <v>121</v>
      </c>
      <c r="I78" s="31" t="s">
        <v>29</v>
      </c>
      <c r="J78" s="31" t="s">
        <v>30</v>
      </c>
      <c r="K78" s="31" t="s">
        <v>25</v>
      </c>
      <c r="L78" s="31" t="s">
        <v>26</v>
      </c>
      <c r="M78" s="31" t="s">
        <v>27</v>
      </c>
      <c r="N78" s="31" t="s">
        <v>122</v>
      </c>
      <c r="O78" s="31" t="s">
        <v>123</v>
      </c>
      <c r="P78" s="31" t="s">
        <v>165</v>
      </c>
      <c r="Q78" s="31" t="s">
        <v>211</v>
      </c>
      <c r="R78" s="31" t="s">
        <v>157</v>
      </c>
      <c r="S78" s="31" t="s">
        <v>51</v>
      </c>
      <c r="T78" s="31" t="s">
        <v>52</v>
      </c>
      <c r="U78" s="31" t="s">
        <v>25</v>
      </c>
      <c r="V78" s="31" t="s">
        <v>127</v>
      </c>
      <c r="W78" s="40" t="s">
        <v>212</v>
      </c>
      <c r="X78" s="50">
        <v>45187</v>
      </c>
      <c r="Y78" s="44" t="s">
        <v>22</v>
      </c>
      <c r="Z78" s="46">
        <v>24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</row>
    <row r="79" spans="6:50" ht="14.4" x14ac:dyDescent="0.3">
      <c r="F79" s="30" t="s">
        <v>24</v>
      </c>
      <c r="G79" s="31" t="s">
        <v>28</v>
      </c>
      <c r="H79" s="31" t="s">
        <v>121</v>
      </c>
      <c r="I79" s="31" t="s">
        <v>29</v>
      </c>
      <c r="J79" s="31" t="s">
        <v>30</v>
      </c>
      <c r="K79" s="31" t="s">
        <v>25</v>
      </c>
      <c r="L79" s="31" t="s">
        <v>26</v>
      </c>
      <c r="M79" s="31" t="s">
        <v>27</v>
      </c>
      <c r="N79" s="31" t="s">
        <v>122</v>
      </c>
      <c r="O79" s="31" t="s">
        <v>123</v>
      </c>
      <c r="P79" s="31" t="s">
        <v>165</v>
      </c>
      <c r="Q79" s="31" t="s">
        <v>211</v>
      </c>
      <c r="R79" s="31" t="s">
        <v>126</v>
      </c>
      <c r="S79" s="31" t="s">
        <v>33</v>
      </c>
      <c r="T79" s="31" t="s">
        <v>34</v>
      </c>
      <c r="U79" s="31" t="s">
        <v>25</v>
      </c>
      <c r="V79" s="31" t="s">
        <v>127</v>
      </c>
      <c r="W79" s="40" t="s">
        <v>212</v>
      </c>
      <c r="X79" s="50">
        <v>45187</v>
      </c>
      <c r="Y79" s="44" t="s">
        <v>23</v>
      </c>
      <c r="Z79" s="42">
        <v>84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</row>
    <row r="80" spans="6:50" ht="14.4" x14ac:dyDescent="0.3">
      <c r="F80" s="30" t="s">
        <v>24</v>
      </c>
      <c r="G80" s="31" t="s">
        <v>28</v>
      </c>
      <c r="H80" s="31" t="s">
        <v>121</v>
      </c>
      <c r="I80" s="31" t="s">
        <v>29</v>
      </c>
      <c r="J80" s="31" t="s">
        <v>30</v>
      </c>
      <c r="K80" s="31" t="s">
        <v>25</v>
      </c>
      <c r="L80" s="31" t="s">
        <v>26</v>
      </c>
      <c r="M80" s="31" t="s">
        <v>27</v>
      </c>
      <c r="N80" s="31" t="s">
        <v>122</v>
      </c>
      <c r="O80" s="31" t="s">
        <v>123</v>
      </c>
      <c r="P80" s="31" t="s">
        <v>165</v>
      </c>
      <c r="Q80" s="31" t="s">
        <v>211</v>
      </c>
      <c r="R80" s="31" t="s">
        <v>143</v>
      </c>
      <c r="S80" s="31" t="s">
        <v>53</v>
      </c>
      <c r="T80" s="31" t="s">
        <v>54</v>
      </c>
      <c r="U80" s="31" t="s">
        <v>25</v>
      </c>
      <c r="V80" s="31" t="s">
        <v>127</v>
      </c>
      <c r="W80" s="40" t="s">
        <v>212</v>
      </c>
      <c r="X80" s="50">
        <v>45187</v>
      </c>
      <c r="Y80" s="44" t="s">
        <v>21</v>
      </c>
      <c r="Z80" s="45">
        <v>48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</row>
    <row r="81" spans="6:50" ht="14.4" x14ac:dyDescent="0.3">
      <c r="F81" s="30" t="s">
        <v>24</v>
      </c>
      <c r="G81" s="31" t="s">
        <v>28</v>
      </c>
      <c r="H81" s="31" t="s">
        <v>121</v>
      </c>
      <c r="I81" s="31" t="s">
        <v>29</v>
      </c>
      <c r="J81" s="31" t="s">
        <v>30</v>
      </c>
      <c r="K81" s="31" t="s">
        <v>25</v>
      </c>
      <c r="L81" s="31" t="s">
        <v>26</v>
      </c>
      <c r="M81" s="31" t="s">
        <v>27</v>
      </c>
      <c r="N81" s="31" t="s">
        <v>122</v>
      </c>
      <c r="O81" s="31" t="s">
        <v>123</v>
      </c>
      <c r="P81" s="31" t="s">
        <v>165</v>
      </c>
      <c r="Q81" s="31" t="s">
        <v>213</v>
      </c>
      <c r="R81" s="31" t="s">
        <v>126</v>
      </c>
      <c r="S81" s="31" t="s">
        <v>31</v>
      </c>
      <c r="T81" s="31" t="s">
        <v>32</v>
      </c>
      <c r="U81" s="31" t="s">
        <v>25</v>
      </c>
      <c r="V81" s="31" t="s">
        <v>127</v>
      </c>
      <c r="W81" s="40" t="s">
        <v>115</v>
      </c>
      <c r="X81" s="50">
        <v>45197</v>
      </c>
      <c r="Y81" s="44" t="s">
        <v>23</v>
      </c>
      <c r="Z81" s="42">
        <v>120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</row>
    <row r="82" spans="6:50" ht="14.4" x14ac:dyDescent="0.3">
      <c r="F82" s="30" t="s">
        <v>24</v>
      </c>
      <c r="G82" s="31" t="s">
        <v>28</v>
      </c>
      <c r="H82" s="31" t="s">
        <v>121</v>
      </c>
      <c r="I82" s="31" t="s">
        <v>29</v>
      </c>
      <c r="J82" s="31" t="s">
        <v>30</v>
      </c>
      <c r="K82" s="31" t="s">
        <v>25</v>
      </c>
      <c r="L82" s="31" t="s">
        <v>26</v>
      </c>
      <c r="M82" s="31" t="s">
        <v>27</v>
      </c>
      <c r="N82" s="31" t="s">
        <v>122</v>
      </c>
      <c r="O82" s="31" t="s">
        <v>123</v>
      </c>
      <c r="P82" s="31" t="s">
        <v>165</v>
      </c>
      <c r="Q82" s="31" t="s">
        <v>214</v>
      </c>
      <c r="R82" s="31" t="s">
        <v>126</v>
      </c>
      <c r="S82" s="31" t="s">
        <v>33</v>
      </c>
      <c r="T82" s="31" t="s">
        <v>34</v>
      </c>
      <c r="U82" s="31" t="s">
        <v>25</v>
      </c>
      <c r="V82" s="31" t="s">
        <v>127</v>
      </c>
      <c r="W82" s="40" t="s">
        <v>115</v>
      </c>
      <c r="X82" s="50">
        <v>45197</v>
      </c>
      <c r="Y82" s="44" t="s">
        <v>23</v>
      </c>
      <c r="Z82" s="42">
        <v>24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</row>
    <row r="83" spans="6:50" ht="14.4" x14ac:dyDescent="0.3">
      <c r="F83" s="30" t="s">
        <v>24</v>
      </c>
      <c r="G83" s="31" t="s">
        <v>28</v>
      </c>
      <c r="H83" s="31" t="s">
        <v>121</v>
      </c>
      <c r="I83" s="31" t="s">
        <v>29</v>
      </c>
      <c r="J83" s="31" t="s">
        <v>30</v>
      </c>
      <c r="K83" s="31" t="s">
        <v>25</v>
      </c>
      <c r="L83" s="31" t="s">
        <v>26</v>
      </c>
      <c r="M83" s="31" t="s">
        <v>27</v>
      </c>
      <c r="N83" s="31" t="s">
        <v>122</v>
      </c>
      <c r="O83" s="31" t="s">
        <v>123</v>
      </c>
      <c r="P83" s="31" t="s">
        <v>165</v>
      </c>
      <c r="Q83" s="31" t="s">
        <v>214</v>
      </c>
      <c r="R83" s="31" t="s">
        <v>143</v>
      </c>
      <c r="S83" s="31" t="s">
        <v>53</v>
      </c>
      <c r="T83" s="31" t="s">
        <v>54</v>
      </c>
      <c r="U83" s="31" t="s">
        <v>25</v>
      </c>
      <c r="V83" s="31" t="s">
        <v>127</v>
      </c>
      <c r="W83" s="40" t="s">
        <v>115</v>
      </c>
      <c r="X83" s="50">
        <v>45197</v>
      </c>
      <c r="Y83" s="44" t="s">
        <v>21</v>
      </c>
      <c r="Z83" s="45">
        <v>240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</row>
    <row r="84" spans="6:50" ht="14.4" x14ac:dyDescent="0.3">
      <c r="F84" s="30" t="s">
        <v>24</v>
      </c>
      <c r="G84" s="31" t="s">
        <v>28</v>
      </c>
      <c r="H84" s="31" t="s">
        <v>121</v>
      </c>
      <c r="I84" s="31" t="s">
        <v>29</v>
      </c>
      <c r="J84" s="31" t="s">
        <v>30</v>
      </c>
      <c r="K84" s="31" t="s">
        <v>25</v>
      </c>
      <c r="L84" s="31" t="s">
        <v>26</v>
      </c>
      <c r="M84" s="31" t="s">
        <v>27</v>
      </c>
      <c r="N84" s="31" t="s">
        <v>122</v>
      </c>
      <c r="O84" s="31" t="s">
        <v>123</v>
      </c>
      <c r="P84" s="31" t="s">
        <v>165</v>
      </c>
      <c r="Q84" s="31" t="s">
        <v>215</v>
      </c>
      <c r="R84" s="31" t="s">
        <v>126</v>
      </c>
      <c r="S84" s="31" t="s">
        <v>31</v>
      </c>
      <c r="T84" s="31" t="s">
        <v>32</v>
      </c>
      <c r="U84" s="31" t="s">
        <v>25</v>
      </c>
      <c r="V84" s="31" t="s">
        <v>127</v>
      </c>
      <c r="W84" s="40" t="s">
        <v>119</v>
      </c>
      <c r="X84" s="50">
        <v>45246</v>
      </c>
      <c r="Y84" s="44" t="s">
        <v>23</v>
      </c>
      <c r="Z84" s="42">
        <v>80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</row>
    <row r="85" spans="6:50" ht="14.4" x14ac:dyDescent="0.3">
      <c r="F85" s="30" t="s">
        <v>24</v>
      </c>
      <c r="G85" s="31" t="s">
        <v>28</v>
      </c>
      <c r="H85" s="31" t="s">
        <v>121</v>
      </c>
      <c r="I85" s="31" t="s">
        <v>29</v>
      </c>
      <c r="J85" s="31" t="s">
        <v>30</v>
      </c>
      <c r="K85" s="31" t="s">
        <v>25</v>
      </c>
      <c r="L85" s="31" t="s">
        <v>26</v>
      </c>
      <c r="M85" s="31" t="s">
        <v>27</v>
      </c>
      <c r="N85" s="31" t="s">
        <v>122</v>
      </c>
      <c r="O85" s="31" t="s">
        <v>123</v>
      </c>
      <c r="P85" s="31" t="s">
        <v>165</v>
      </c>
      <c r="Q85" s="31" t="s">
        <v>216</v>
      </c>
      <c r="R85" s="31" t="s">
        <v>157</v>
      </c>
      <c r="S85" s="31" t="s">
        <v>51</v>
      </c>
      <c r="T85" s="31" t="s">
        <v>52</v>
      </c>
      <c r="U85" s="31" t="s">
        <v>25</v>
      </c>
      <c r="V85" s="31" t="s">
        <v>127</v>
      </c>
      <c r="W85" s="40" t="s">
        <v>119</v>
      </c>
      <c r="X85" s="50">
        <v>45246</v>
      </c>
      <c r="Y85" s="44" t="s">
        <v>22</v>
      </c>
      <c r="Z85" s="46">
        <v>24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</row>
    <row r="86" spans="6:50" ht="14.4" x14ac:dyDescent="0.3">
      <c r="F86" s="30" t="s">
        <v>24</v>
      </c>
      <c r="G86" s="31" t="s">
        <v>28</v>
      </c>
      <c r="H86" s="31" t="s">
        <v>121</v>
      </c>
      <c r="I86" s="31" t="s">
        <v>29</v>
      </c>
      <c r="J86" s="31" t="s">
        <v>30</v>
      </c>
      <c r="K86" s="31" t="s">
        <v>25</v>
      </c>
      <c r="L86" s="31" t="s">
        <v>26</v>
      </c>
      <c r="M86" s="31" t="s">
        <v>27</v>
      </c>
      <c r="N86" s="31" t="s">
        <v>122</v>
      </c>
      <c r="O86" s="31" t="s">
        <v>123</v>
      </c>
      <c r="P86" s="31" t="s">
        <v>165</v>
      </c>
      <c r="Q86" s="31" t="s">
        <v>216</v>
      </c>
      <c r="R86" s="31" t="s">
        <v>169</v>
      </c>
      <c r="S86" s="31" t="s">
        <v>43</v>
      </c>
      <c r="T86" s="31" t="s">
        <v>44</v>
      </c>
      <c r="U86" s="31" t="s">
        <v>25</v>
      </c>
      <c r="V86" s="31" t="s">
        <v>127</v>
      </c>
      <c r="W86" s="40" t="s">
        <v>119</v>
      </c>
      <c r="X86" s="50">
        <v>45246</v>
      </c>
      <c r="Y86" s="44" t="s">
        <v>23</v>
      </c>
      <c r="Z86" s="42">
        <v>15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</row>
    <row r="87" spans="6:50" ht="14.4" x14ac:dyDescent="0.3">
      <c r="F87" s="30" t="s">
        <v>24</v>
      </c>
      <c r="G87" s="31" t="s">
        <v>28</v>
      </c>
      <c r="H87" s="31" t="s">
        <v>121</v>
      </c>
      <c r="I87" s="31" t="s">
        <v>29</v>
      </c>
      <c r="J87" s="31" t="s">
        <v>30</v>
      </c>
      <c r="K87" s="31" t="s">
        <v>25</v>
      </c>
      <c r="L87" s="31" t="s">
        <v>26</v>
      </c>
      <c r="M87" s="31" t="s">
        <v>27</v>
      </c>
      <c r="N87" s="31" t="s">
        <v>122</v>
      </c>
      <c r="O87" s="31" t="s">
        <v>123</v>
      </c>
      <c r="P87" s="31" t="s">
        <v>165</v>
      </c>
      <c r="Q87" s="31" t="s">
        <v>216</v>
      </c>
      <c r="R87" s="31" t="s">
        <v>126</v>
      </c>
      <c r="S87" s="31" t="s">
        <v>33</v>
      </c>
      <c r="T87" s="31" t="s">
        <v>34</v>
      </c>
      <c r="U87" s="31" t="s">
        <v>25</v>
      </c>
      <c r="V87" s="31" t="s">
        <v>127</v>
      </c>
      <c r="W87" s="40" t="s">
        <v>119</v>
      </c>
      <c r="X87" s="50">
        <v>45246</v>
      </c>
      <c r="Y87" s="44" t="s">
        <v>23</v>
      </c>
      <c r="Z87" s="42">
        <v>24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</row>
    <row r="88" spans="6:50" ht="14.4" x14ac:dyDescent="0.3">
      <c r="F88" s="30" t="s">
        <v>24</v>
      </c>
      <c r="G88" s="31" t="s">
        <v>28</v>
      </c>
      <c r="H88" s="31" t="s">
        <v>121</v>
      </c>
      <c r="I88" s="31" t="s">
        <v>29</v>
      </c>
      <c r="J88" s="31" t="s">
        <v>30</v>
      </c>
      <c r="K88" s="31" t="s">
        <v>25</v>
      </c>
      <c r="L88" s="31" t="s">
        <v>26</v>
      </c>
      <c r="M88" s="31" t="s">
        <v>27</v>
      </c>
      <c r="N88" s="31" t="s">
        <v>122</v>
      </c>
      <c r="O88" s="31" t="s">
        <v>123</v>
      </c>
      <c r="P88" s="31" t="s">
        <v>165</v>
      </c>
      <c r="Q88" s="31" t="s">
        <v>216</v>
      </c>
      <c r="R88" s="31" t="s">
        <v>126</v>
      </c>
      <c r="S88" s="31" t="s">
        <v>55</v>
      </c>
      <c r="T88" s="31" t="s">
        <v>56</v>
      </c>
      <c r="U88" s="31" t="s">
        <v>25</v>
      </c>
      <c r="V88" s="31" t="s">
        <v>127</v>
      </c>
      <c r="W88" s="40" t="s">
        <v>119</v>
      </c>
      <c r="X88" s="50">
        <v>45246</v>
      </c>
      <c r="Y88" s="44" t="s">
        <v>21</v>
      </c>
      <c r="Z88" s="45">
        <v>12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</row>
    <row r="89" spans="6:50" ht="14.4" x14ac:dyDescent="0.3">
      <c r="F89" s="30" t="s">
        <v>24</v>
      </c>
      <c r="G89" s="31" t="s">
        <v>28</v>
      </c>
      <c r="H89" s="31" t="s">
        <v>121</v>
      </c>
      <c r="I89" s="31" t="s">
        <v>29</v>
      </c>
      <c r="J89" s="31" t="s">
        <v>30</v>
      </c>
      <c r="K89" s="31" t="s">
        <v>25</v>
      </c>
      <c r="L89" s="31" t="s">
        <v>26</v>
      </c>
      <c r="M89" s="31" t="s">
        <v>27</v>
      </c>
      <c r="N89" s="31" t="s">
        <v>122</v>
      </c>
      <c r="O89" s="31" t="s">
        <v>123</v>
      </c>
      <c r="P89" s="31" t="s">
        <v>165</v>
      </c>
      <c r="Q89" s="31" t="s">
        <v>216</v>
      </c>
      <c r="R89" s="31" t="s">
        <v>143</v>
      </c>
      <c r="S89" s="31" t="s">
        <v>53</v>
      </c>
      <c r="T89" s="31" t="s">
        <v>54</v>
      </c>
      <c r="U89" s="31" t="s">
        <v>25</v>
      </c>
      <c r="V89" s="31" t="s">
        <v>127</v>
      </c>
      <c r="W89" s="40" t="s">
        <v>119</v>
      </c>
      <c r="X89" s="50">
        <v>45246</v>
      </c>
      <c r="Y89" s="44" t="s">
        <v>21</v>
      </c>
      <c r="Z89" s="45">
        <v>144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</row>
    <row r="90" spans="6:50" ht="14.4" x14ac:dyDescent="0.3">
      <c r="F90" s="30" t="s">
        <v>24</v>
      </c>
      <c r="G90" s="31" t="s">
        <v>28</v>
      </c>
      <c r="H90" s="31" t="s">
        <v>121</v>
      </c>
      <c r="I90" s="31" t="s">
        <v>29</v>
      </c>
      <c r="J90" s="31" t="s">
        <v>30</v>
      </c>
      <c r="K90" s="31" t="s">
        <v>25</v>
      </c>
      <c r="L90" s="31" t="s">
        <v>26</v>
      </c>
      <c r="M90" s="31" t="s">
        <v>27</v>
      </c>
      <c r="N90" s="31" t="s">
        <v>122</v>
      </c>
      <c r="O90" s="31" t="s">
        <v>123</v>
      </c>
      <c r="P90" s="31" t="s">
        <v>165</v>
      </c>
      <c r="Q90" s="31" t="s">
        <v>217</v>
      </c>
      <c r="R90" s="31" t="s">
        <v>126</v>
      </c>
      <c r="S90" s="31" t="s">
        <v>31</v>
      </c>
      <c r="T90" s="31" t="s">
        <v>32</v>
      </c>
      <c r="U90" s="31" t="s">
        <v>25</v>
      </c>
      <c r="V90" s="31" t="s">
        <v>127</v>
      </c>
      <c r="W90" s="40" t="s">
        <v>116</v>
      </c>
      <c r="X90" s="50">
        <v>45254</v>
      </c>
      <c r="Y90" s="44" t="s">
        <v>23</v>
      </c>
      <c r="Z90" s="42">
        <v>120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</row>
    <row r="91" spans="6:50" ht="14.4" x14ac:dyDescent="0.3">
      <c r="F91" s="30" t="s">
        <v>24</v>
      </c>
      <c r="G91" s="31" t="s">
        <v>28</v>
      </c>
      <c r="H91" s="31" t="s">
        <v>121</v>
      </c>
      <c r="I91" s="31" t="s">
        <v>29</v>
      </c>
      <c r="J91" s="31" t="s">
        <v>30</v>
      </c>
      <c r="K91" s="31" t="s">
        <v>25</v>
      </c>
      <c r="L91" s="31" t="s">
        <v>26</v>
      </c>
      <c r="M91" s="31" t="s">
        <v>27</v>
      </c>
      <c r="N91" s="31" t="s">
        <v>122</v>
      </c>
      <c r="O91" s="31" t="s">
        <v>123</v>
      </c>
      <c r="P91" s="31" t="s">
        <v>165</v>
      </c>
      <c r="Q91" s="31" t="s">
        <v>217</v>
      </c>
      <c r="R91" s="31" t="s">
        <v>126</v>
      </c>
      <c r="S91" s="31" t="s">
        <v>55</v>
      </c>
      <c r="T91" s="31" t="s">
        <v>56</v>
      </c>
      <c r="U91" s="31" t="s">
        <v>25</v>
      </c>
      <c r="V91" s="31" t="s">
        <v>127</v>
      </c>
      <c r="W91" s="40" t="s">
        <v>116</v>
      </c>
      <c r="X91" s="50">
        <v>45254</v>
      </c>
      <c r="Y91" s="44" t="s">
        <v>21</v>
      </c>
      <c r="Z91" s="45">
        <v>12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</row>
    <row r="92" spans="6:50" ht="14.4" x14ac:dyDescent="0.3">
      <c r="F92" s="30" t="s">
        <v>24</v>
      </c>
      <c r="G92" s="31" t="s">
        <v>28</v>
      </c>
      <c r="H92" s="31" t="s">
        <v>121</v>
      </c>
      <c r="I92" s="31" t="s">
        <v>29</v>
      </c>
      <c r="J92" s="31" t="s">
        <v>30</v>
      </c>
      <c r="K92" s="31" t="s">
        <v>25</v>
      </c>
      <c r="L92" s="31" t="s">
        <v>26</v>
      </c>
      <c r="M92" s="31" t="s">
        <v>27</v>
      </c>
      <c r="N92" s="31" t="s">
        <v>122</v>
      </c>
      <c r="O92" s="31" t="s">
        <v>123</v>
      </c>
      <c r="P92" s="31" t="s">
        <v>165</v>
      </c>
      <c r="Q92" s="31" t="s">
        <v>218</v>
      </c>
      <c r="R92" s="31" t="s">
        <v>126</v>
      </c>
      <c r="S92" s="31" t="s">
        <v>33</v>
      </c>
      <c r="T92" s="31" t="s">
        <v>34</v>
      </c>
      <c r="U92" s="31" t="s">
        <v>25</v>
      </c>
      <c r="V92" s="31" t="s">
        <v>127</v>
      </c>
      <c r="W92" s="40" t="s">
        <v>116</v>
      </c>
      <c r="X92" s="50">
        <v>45254</v>
      </c>
      <c r="Y92" s="44" t="s">
        <v>23</v>
      </c>
      <c r="Z92" s="42">
        <v>66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</row>
    <row r="93" spans="6:50" ht="14.4" x14ac:dyDescent="0.3">
      <c r="F93" s="30" t="s">
        <v>24</v>
      </c>
      <c r="G93" s="31" t="s">
        <v>28</v>
      </c>
      <c r="H93" s="31" t="s">
        <v>121</v>
      </c>
      <c r="I93" s="31" t="s">
        <v>29</v>
      </c>
      <c r="J93" s="31" t="s">
        <v>30</v>
      </c>
      <c r="K93" s="31" t="s">
        <v>25</v>
      </c>
      <c r="L93" s="31" t="s">
        <v>26</v>
      </c>
      <c r="M93" s="31" t="s">
        <v>27</v>
      </c>
      <c r="N93" s="31" t="s">
        <v>122</v>
      </c>
      <c r="O93" s="31" t="s">
        <v>123</v>
      </c>
      <c r="P93" s="31" t="s">
        <v>165</v>
      </c>
      <c r="Q93" s="31" t="s">
        <v>218</v>
      </c>
      <c r="R93" s="31" t="s">
        <v>126</v>
      </c>
      <c r="S93" s="31" t="s">
        <v>55</v>
      </c>
      <c r="T93" s="31" t="s">
        <v>56</v>
      </c>
      <c r="U93" s="31" t="s">
        <v>25</v>
      </c>
      <c r="V93" s="31" t="s">
        <v>127</v>
      </c>
      <c r="W93" s="40" t="s">
        <v>116</v>
      </c>
      <c r="X93" s="50">
        <v>45254</v>
      </c>
      <c r="Y93" s="44" t="s">
        <v>21</v>
      </c>
      <c r="Z93" s="45">
        <v>12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</row>
    <row r="94" spans="6:50" ht="14.4" x14ac:dyDescent="0.3">
      <c r="F94" s="30" t="s">
        <v>24</v>
      </c>
      <c r="G94" s="31" t="s">
        <v>28</v>
      </c>
      <c r="H94" s="31" t="s">
        <v>121</v>
      </c>
      <c r="I94" s="31" t="s">
        <v>29</v>
      </c>
      <c r="J94" s="31" t="s">
        <v>30</v>
      </c>
      <c r="K94" s="31" t="s">
        <v>25</v>
      </c>
      <c r="L94" s="31" t="s">
        <v>26</v>
      </c>
      <c r="M94" s="31" t="s">
        <v>27</v>
      </c>
      <c r="N94" s="31" t="s">
        <v>122</v>
      </c>
      <c r="O94" s="31" t="s">
        <v>123</v>
      </c>
      <c r="P94" s="31" t="s">
        <v>165</v>
      </c>
      <c r="Q94" s="31" t="s">
        <v>218</v>
      </c>
      <c r="R94" s="31" t="s">
        <v>143</v>
      </c>
      <c r="S94" s="31" t="s">
        <v>53</v>
      </c>
      <c r="T94" s="31" t="s">
        <v>54</v>
      </c>
      <c r="U94" s="31" t="s">
        <v>25</v>
      </c>
      <c r="V94" s="31" t="s">
        <v>127</v>
      </c>
      <c r="W94" s="40" t="s">
        <v>116</v>
      </c>
      <c r="X94" s="50">
        <v>45254</v>
      </c>
      <c r="Y94" s="44" t="s">
        <v>21</v>
      </c>
      <c r="Z94" s="45">
        <v>288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</row>
    <row r="95" spans="6:50" ht="14.4" x14ac:dyDescent="0.3">
      <c r="F95" s="30" t="s">
        <v>24</v>
      </c>
      <c r="G95" s="31" t="s">
        <v>28</v>
      </c>
      <c r="H95" s="31" t="s">
        <v>121</v>
      </c>
      <c r="I95" s="31" t="s">
        <v>29</v>
      </c>
      <c r="J95" s="31" t="s">
        <v>30</v>
      </c>
      <c r="K95" s="31" t="s">
        <v>25</v>
      </c>
      <c r="L95" s="31" t="s">
        <v>26</v>
      </c>
      <c r="M95" s="31" t="s">
        <v>27</v>
      </c>
      <c r="N95" s="31" t="s">
        <v>122</v>
      </c>
      <c r="O95" s="31" t="s">
        <v>123</v>
      </c>
      <c r="P95" s="31" t="s">
        <v>165</v>
      </c>
      <c r="Q95" s="31" t="s">
        <v>219</v>
      </c>
      <c r="R95" s="31" t="s">
        <v>132</v>
      </c>
      <c r="S95" s="31" t="s">
        <v>45</v>
      </c>
      <c r="T95" s="31" t="s">
        <v>46</v>
      </c>
      <c r="U95" s="31" t="s">
        <v>25</v>
      </c>
      <c r="V95" s="31" t="s">
        <v>127</v>
      </c>
      <c r="W95" s="40" t="s">
        <v>220</v>
      </c>
      <c r="X95" s="50">
        <v>45260</v>
      </c>
      <c r="Y95" s="44" t="s">
        <v>21</v>
      </c>
      <c r="Z95" s="45">
        <v>72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</row>
    <row r="96" spans="6:50" ht="14.4" x14ac:dyDescent="0.3">
      <c r="F96" s="30" t="s">
        <v>24</v>
      </c>
      <c r="G96" s="31" t="s">
        <v>28</v>
      </c>
      <c r="H96" s="31" t="s">
        <v>121</v>
      </c>
      <c r="I96" s="31" t="s">
        <v>29</v>
      </c>
      <c r="J96" s="31" t="s">
        <v>30</v>
      </c>
      <c r="K96" s="31" t="s">
        <v>25</v>
      </c>
      <c r="L96" s="31" t="s">
        <v>26</v>
      </c>
      <c r="M96" s="31" t="s">
        <v>27</v>
      </c>
      <c r="N96" s="31" t="s">
        <v>122</v>
      </c>
      <c r="O96" s="31" t="s">
        <v>123</v>
      </c>
      <c r="P96" s="31" t="s">
        <v>165</v>
      </c>
      <c r="Q96" s="31" t="s">
        <v>219</v>
      </c>
      <c r="R96" s="31" t="s">
        <v>157</v>
      </c>
      <c r="S96" s="31" t="s">
        <v>51</v>
      </c>
      <c r="T96" s="31" t="s">
        <v>52</v>
      </c>
      <c r="U96" s="31" t="s">
        <v>25</v>
      </c>
      <c r="V96" s="31" t="s">
        <v>127</v>
      </c>
      <c r="W96" s="40" t="s">
        <v>220</v>
      </c>
      <c r="X96" s="50">
        <v>45260</v>
      </c>
      <c r="Y96" s="44" t="s">
        <v>22</v>
      </c>
      <c r="Z96" s="46">
        <v>6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</row>
    <row r="97" spans="6:50" ht="14.4" x14ac:dyDescent="0.3">
      <c r="F97" s="30" t="s">
        <v>24</v>
      </c>
      <c r="G97" s="31" t="s">
        <v>28</v>
      </c>
      <c r="H97" s="31" t="s">
        <v>121</v>
      </c>
      <c r="I97" s="31" t="s">
        <v>29</v>
      </c>
      <c r="J97" s="31" t="s">
        <v>30</v>
      </c>
      <c r="K97" s="31" t="s">
        <v>25</v>
      </c>
      <c r="L97" s="31" t="s">
        <v>26</v>
      </c>
      <c r="M97" s="31" t="s">
        <v>27</v>
      </c>
      <c r="N97" s="31" t="s">
        <v>122</v>
      </c>
      <c r="O97" s="31" t="s">
        <v>123</v>
      </c>
      <c r="P97" s="31" t="s">
        <v>165</v>
      </c>
      <c r="Q97" s="31" t="s">
        <v>219</v>
      </c>
      <c r="R97" s="31" t="s">
        <v>126</v>
      </c>
      <c r="S97" s="31" t="s">
        <v>55</v>
      </c>
      <c r="T97" s="31" t="s">
        <v>56</v>
      </c>
      <c r="U97" s="31" t="s">
        <v>25</v>
      </c>
      <c r="V97" s="31" t="s">
        <v>127</v>
      </c>
      <c r="W97" s="40" t="s">
        <v>220</v>
      </c>
      <c r="X97" s="50">
        <v>45260</v>
      </c>
      <c r="Y97" s="44" t="s">
        <v>21</v>
      </c>
      <c r="Z97" s="45">
        <v>12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</row>
    <row r="98" spans="6:50" ht="14.4" x14ac:dyDescent="0.3">
      <c r="F98" s="30" t="s">
        <v>24</v>
      </c>
      <c r="G98" s="31" t="s">
        <v>28</v>
      </c>
      <c r="H98" s="31" t="s">
        <v>121</v>
      </c>
      <c r="I98" s="31" t="s">
        <v>29</v>
      </c>
      <c r="J98" s="31" t="s">
        <v>30</v>
      </c>
      <c r="K98" s="31" t="s">
        <v>25</v>
      </c>
      <c r="L98" s="31" t="s">
        <v>26</v>
      </c>
      <c r="M98" s="31" t="s">
        <v>27</v>
      </c>
      <c r="N98" s="31" t="s">
        <v>122</v>
      </c>
      <c r="O98" s="31" t="s">
        <v>123</v>
      </c>
      <c r="P98" s="31" t="s">
        <v>165</v>
      </c>
      <c r="Q98" s="31" t="s">
        <v>221</v>
      </c>
      <c r="R98" s="31" t="s">
        <v>157</v>
      </c>
      <c r="S98" s="31" t="s">
        <v>51</v>
      </c>
      <c r="T98" s="31" t="s">
        <v>52</v>
      </c>
      <c r="U98" s="31" t="s">
        <v>25</v>
      </c>
      <c r="V98" s="31" t="s">
        <v>127</v>
      </c>
      <c r="W98" s="40" t="s">
        <v>220</v>
      </c>
      <c r="X98" s="50">
        <v>45260</v>
      </c>
      <c r="Y98" s="44" t="s">
        <v>22</v>
      </c>
      <c r="Z98" s="46">
        <v>14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</row>
    <row r="99" spans="6:50" ht="14.4" x14ac:dyDescent="0.3">
      <c r="F99" s="30" t="s">
        <v>24</v>
      </c>
      <c r="G99" s="31" t="s">
        <v>28</v>
      </c>
      <c r="H99" s="31" t="s">
        <v>121</v>
      </c>
      <c r="I99" s="31" t="s">
        <v>29</v>
      </c>
      <c r="J99" s="31" t="s">
        <v>30</v>
      </c>
      <c r="K99" s="31" t="s">
        <v>25</v>
      </c>
      <c r="L99" s="31" t="s">
        <v>26</v>
      </c>
      <c r="M99" s="31" t="s">
        <v>27</v>
      </c>
      <c r="N99" s="31" t="s">
        <v>122</v>
      </c>
      <c r="O99" s="31" t="s">
        <v>123</v>
      </c>
      <c r="P99" s="31" t="s">
        <v>165</v>
      </c>
      <c r="Q99" s="31" t="s">
        <v>221</v>
      </c>
      <c r="R99" s="31" t="s">
        <v>169</v>
      </c>
      <c r="S99" s="31" t="s">
        <v>43</v>
      </c>
      <c r="T99" s="31" t="s">
        <v>44</v>
      </c>
      <c r="U99" s="31" t="s">
        <v>25</v>
      </c>
      <c r="V99" s="31" t="s">
        <v>127</v>
      </c>
      <c r="W99" s="40" t="s">
        <v>220</v>
      </c>
      <c r="X99" s="50">
        <v>45260</v>
      </c>
      <c r="Y99" s="44" t="s">
        <v>23</v>
      </c>
      <c r="Z99" s="42">
        <v>15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</row>
    <row r="100" spans="6:50" ht="14.4" x14ac:dyDescent="0.3">
      <c r="F100" s="30" t="s">
        <v>24</v>
      </c>
      <c r="G100" s="31" t="s">
        <v>28</v>
      </c>
      <c r="H100" s="31" t="s">
        <v>121</v>
      </c>
      <c r="I100" s="31" t="s">
        <v>29</v>
      </c>
      <c r="J100" s="31" t="s">
        <v>30</v>
      </c>
      <c r="K100" s="31" t="s">
        <v>25</v>
      </c>
      <c r="L100" s="31" t="s">
        <v>26</v>
      </c>
      <c r="M100" s="31" t="s">
        <v>27</v>
      </c>
      <c r="N100" s="31" t="s">
        <v>122</v>
      </c>
      <c r="O100" s="31" t="s">
        <v>123</v>
      </c>
      <c r="P100" s="31" t="s">
        <v>165</v>
      </c>
      <c r="Q100" s="31" t="s">
        <v>221</v>
      </c>
      <c r="R100" s="31" t="s">
        <v>126</v>
      </c>
      <c r="S100" s="31" t="s">
        <v>33</v>
      </c>
      <c r="T100" s="31" t="s">
        <v>34</v>
      </c>
      <c r="U100" s="31" t="s">
        <v>25</v>
      </c>
      <c r="V100" s="31" t="s">
        <v>127</v>
      </c>
      <c r="W100" s="40" t="s">
        <v>220</v>
      </c>
      <c r="X100" s="50">
        <v>45260</v>
      </c>
      <c r="Y100" s="44" t="s">
        <v>23</v>
      </c>
      <c r="Z100" s="42">
        <v>66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</row>
    <row r="101" spans="6:50" ht="14.4" x14ac:dyDescent="0.3">
      <c r="F101" s="30" t="s">
        <v>24</v>
      </c>
      <c r="G101" s="31" t="s">
        <v>28</v>
      </c>
      <c r="H101" s="31" t="s">
        <v>121</v>
      </c>
      <c r="I101" s="31" t="s">
        <v>29</v>
      </c>
      <c r="J101" s="31" t="s">
        <v>30</v>
      </c>
      <c r="K101" s="31" t="s">
        <v>25</v>
      </c>
      <c r="L101" s="31" t="s">
        <v>26</v>
      </c>
      <c r="M101" s="31" t="s">
        <v>27</v>
      </c>
      <c r="N101" s="31" t="s">
        <v>122</v>
      </c>
      <c r="O101" s="31" t="s">
        <v>123</v>
      </c>
      <c r="P101" s="31" t="s">
        <v>165</v>
      </c>
      <c r="Q101" s="31" t="s">
        <v>221</v>
      </c>
      <c r="R101" s="31" t="s">
        <v>126</v>
      </c>
      <c r="S101" s="31" t="s">
        <v>55</v>
      </c>
      <c r="T101" s="31" t="s">
        <v>56</v>
      </c>
      <c r="U101" s="31" t="s">
        <v>25</v>
      </c>
      <c r="V101" s="31" t="s">
        <v>127</v>
      </c>
      <c r="W101" s="40" t="s">
        <v>220</v>
      </c>
      <c r="X101" s="50">
        <v>45260</v>
      </c>
      <c r="Y101" s="44" t="s">
        <v>21</v>
      </c>
      <c r="Z101" s="45">
        <v>12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</row>
    <row r="102" spans="6:50" ht="14.4" x14ac:dyDescent="0.3">
      <c r="F102" s="30" t="s">
        <v>24</v>
      </c>
      <c r="G102" s="31" t="s">
        <v>28</v>
      </c>
      <c r="H102" s="31" t="s">
        <v>121</v>
      </c>
      <c r="I102" s="31" t="s">
        <v>29</v>
      </c>
      <c r="J102" s="31" t="s">
        <v>30</v>
      </c>
      <c r="K102" s="31" t="s">
        <v>25</v>
      </c>
      <c r="L102" s="31" t="s">
        <v>26</v>
      </c>
      <c r="M102" s="31" t="s">
        <v>27</v>
      </c>
      <c r="N102" s="31" t="s">
        <v>122</v>
      </c>
      <c r="O102" s="31" t="s">
        <v>123</v>
      </c>
      <c r="P102" s="31" t="s">
        <v>165</v>
      </c>
      <c r="Q102" s="31" t="s">
        <v>221</v>
      </c>
      <c r="R102" s="31" t="s">
        <v>143</v>
      </c>
      <c r="S102" s="31" t="s">
        <v>53</v>
      </c>
      <c r="T102" s="31" t="s">
        <v>54</v>
      </c>
      <c r="U102" s="31" t="s">
        <v>25</v>
      </c>
      <c r="V102" s="31" t="s">
        <v>127</v>
      </c>
      <c r="W102" s="40" t="s">
        <v>220</v>
      </c>
      <c r="X102" s="50">
        <v>45260</v>
      </c>
      <c r="Y102" s="44" t="s">
        <v>21</v>
      </c>
      <c r="Z102" s="45">
        <v>288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</row>
    <row r="103" spans="6:50" ht="14.4" x14ac:dyDescent="0.3">
      <c r="F103" s="30" t="s">
        <v>24</v>
      </c>
      <c r="G103" s="31" t="s">
        <v>28</v>
      </c>
      <c r="H103" s="31" t="s">
        <v>121</v>
      </c>
      <c r="I103" s="31" t="s">
        <v>29</v>
      </c>
      <c r="J103" s="31" t="s">
        <v>30</v>
      </c>
      <c r="K103" s="31" t="s">
        <v>25</v>
      </c>
      <c r="L103" s="31" t="s">
        <v>26</v>
      </c>
      <c r="M103" s="31" t="s">
        <v>27</v>
      </c>
      <c r="N103" s="31" t="s">
        <v>122</v>
      </c>
      <c r="O103" s="31" t="s">
        <v>123</v>
      </c>
      <c r="P103" s="31" t="s">
        <v>165</v>
      </c>
      <c r="Q103" s="31" t="s">
        <v>222</v>
      </c>
      <c r="R103" s="31" t="s">
        <v>132</v>
      </c>
      <c r="S103" s="31" t="s">
        <v>45</v>
      </c>
      <c r="T103" s="31" t="s">
        <v>46</v>
      </c>
      <c r="U103" s="31" t="s">
        <v>25</v>
      </c>
      <c r="V103" s="31" t="s">
        <v>127</v>
      </c>
      <c r="W103" s="40" t="s">
        <v>140</v>
      </c>
      <c r="X103" s="50">
        <v>45275</v>
      </c>
      <c r="Y103" s="44" t="s">
        <v>21</v>
      </c>
      <c r="Z103" s="45">
        <v>48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</row>
    <row r="104" spans="6:50" ht="14.4" x14ac:dyDescent="0.3">
      <c r="F104" s="30" t="s">
        <v>24</v>
      </c>
      <c r="G104" s="31" t="s">
        <v>28</v>
      </c>
      <c r="H104" s="31" t="s">
        <v>121</v>
      </c>
      <c r="I104" s="31" t="s">
        <v>29</v>
      </c>
      <c r="J104" s="31" t="s">
        <v>30</v>
      </c>
      <c r="K104" s="31" t="s">
        <v>25</v>
      </c>
      <c r="L104" s="31" t="s">
        <v>26</v>
      </c>
      <c r="M104" s="31" t="s">
        <v>27</v>
      </c>
      <c r="N104" s="31" t="s">
        <v>122</v>
      </c>
      <c r="O104" s="31" t="s">
        <v>123</v>
      </c>
      <c r="P104" s="31" t="s">
        <v>165</v>
      </c>
      <c r="Q104" s="31" t="s">
        <v>222</v>
      </c>
      <c r="R104" s="31" t="s">
        <v>157</v>
      </c>
      <c r="S104" s="31" t="s">
        <v>51</v>
      </c>
      <c r="T104" s="31" t="s">
        <v>52</v>
      </c>
      <c r="U104" s="31" t="s">
        <v>25</v>
      </c>
      <c r="V104" s="31" t="s">
        <v>127</v>
      </c>
      <c r="W104" s="40" t="s">
        <v>140</v>
      </c>
      <c r="X104" s="50">
        <v>45275</v>
      </c>
      <c r="Y104" s="44" t="s">
        <v>22</v>
      </c>
      <c r="Z104" s="46">
        <v>6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</row>
    <row r="105" spans="6:50" ht="14.4" x14ac:dyDescent="0.3">
      <c r="F105" s="30" t="s">
        <v>24</v>
      </c>
      <c r="G105" s="31" t="s">
        <v>28</v>
      </c>
      <c r="H105" s="31" t="s">
        <v>121</v>
      </c>
      <c r="I105" s="31" t="s">
        <v>29</v>
      </c>
      <c r="J105" s="31" t="s">
        <v>30</v>
      </c>
      <c r="K105" s="31" t="s">
        <v>25</v>
      </c>
      <c r="L105" s="31" t="s">
        <v>26</v>
      </c>
      <c r="M105" s="31" t="s">
        <v>27</v>
      </c>
      <c r="N105" s="31" t="s">
        <v>122</v>
      </c>
      <c r="O105" s="31" t="s">
        <v>123</v>
      </c>
      <c r="P105" s="31" t="s">
        <v>165</v>
      </c>
      <c r="Q105" s="31" t="s">
        <v>222</v>
      </c>
      <c r="R105" s="31" t="s">
        <v>126</v>
      </c>
      <c r="S105" s="31" t="s">
        <v>31</v>
      </c>
      <c r="T105" s="31" t="s">
        <v>32</v>
      </c>
      <c r="U105" s="31" t="s">
        <v>25</v>
      </c>
      <c r="V105" s="31" t="s">
        <v>127</v>
      </c>
      <c r="W105" s="40" t="s">
        <v>140</v>
      </c>
      <c r="X105" s="50">
        <v>45275</v>
      </c>
      <c r="Y105" s="44" t="s">
        <v>23</v>
      </c>
      <c r="Z105" s="42">
        <v>100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</row>
    <row r="106" spans="6:50" ht="14.4" x14ac:dyDescent="0.3">
      <c r="F106" s="30" t="s">
        <v>24</v>
      </c>
      <c r="G106" s="31" t="s">
        <v>28</v>
      </c>
      <c r="H106" s="31" t="s">
        <v>121</v>
      </c>
      <c r="I106" s="31" t="s">
        <v>29</v>
      </c>
      <c r="J106" s="31" t="s">
        <v>30</v>
      </c>
      <c r="K106" s="31" t="s">
        <v>25</v>
      </c>
      <c r="L106" s="31" t="s">
        <v>26</v>
      </c>
      <c r="M106" s="31" t="s">
        <v>27</v>
      </c>
      <c r="N106" s="31" t="s">
        <v>122</v>
      </c>
      <c r="O106" s="31" t="s">
        <v>123</v>
      </c>
      <c r="P106" s="31" t="s">
        <v>165</v>
      </c>
      <c r="Q106" s="31" t="s">
        <v>222</v>
      </c>
      <c r="R106" s="31" t="s">
        <v>126</v>
      </c>
      <c r="S106" s="31" t="s">
        <v>55</v>
      </c>
      <c r="T106" s="31" t="s">
        <v>56</v>
      </c>
      <c r="U106" s="31" t="s">
        <v>25</v>
      </c>
      <c r="V106" s="31" t="s">
        <v>127</v>
      </c>
      <c r="W106" s="40" t="s">
        <v>140</v>
      </c>
      <c r="X106" s="50">
        <v>45275</v>
      </c>
      <c r="Y106" s="44" t="s">
        <v>21</v>
      </c>
      <c r="Z106" s="45">
        <v>12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</row>
    <row r="107" spans="6:50" ht="14.4" x14ac:dyDescent="0.3">
      <c r="F107" s="30" t="s">
        <v>24</v>
      </c>
      <c r="G107" s="31" t="s">
        <v>28</v>
      </c>
      <c r="H107" s="31" t="s">
        <v>121</v>
      </c>
      <c r="I107" s="31" t="s">
        <v>29</v>
      </c>
      <c r="J107" s="31" t="s">
        <v>30</v>
      </c>
      <c r="K107" s="31" t="s">
        <v>25</v>
      </c>
      <c r="L107" s="31" t="s">
        <v>26</v>
      </c>
      <c r="M107" s="31" t="s">
        <v>27</v>
      </c>
      <c r="N107" s="31" t="s">
        <v>122</v>
      </c>
      <c r="O107" s="31" t="s">
        <v>123</v>
      </c>
      <c r="P107" s="31" t="s">
        <v>165</v>
      </c>
      <c r="Q107" s="31" t="s">
        <v>223</v>
      </c>
      <c r="R107" s="31" t="s">
        <v>126</v>
      </c>
      <c r="S107" s="31" t="s">
        <v>31</v>
      </c>
      <c r="T107" s="31" t="s">
        <v>32</v>
      </c>
      <c r="U107" s="31" t="s">
        <v>25</v>
      </c>
      <c r="V107" s="31" t="s">
        <v>127</v>
      </c>
      <c r="W107" s="40" t="s">
        <v>224</v>
      </c>
      <c r="X107" s="50">
        <v>45281</v>
      </c>
      <c r="Y107" s="44" t="s">
        <v>23</v>
      </c>
      <c r="Z107" s="42">
        <v>120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</row>
    <row r="108" spans="6:50" ht="14.4" x14ac:dyDescent="0.3">
      <c r="F108" s="30" t="s">
        <v>24</v>
      </c>
      <c r="G108" s="31" t="s">
        <v>28</v>
      </c>
      <c r="H108" s="31" t="s">
        <v>121</v>
      </c>
      <c r="I108" s="31" t="s">
        <v>29</v>
      </c>
      <c r="J108" s="31" t="s">
        <v>30</v>
      </c>
      <c r="K108" s="31" t="s">
        <v>25</v>
      </c>
      <c r="L108" s="31" t="s">
        <v>26</v>
      </c>
      <c r="M108" s="31" t="s">
        <v>27</v>
      </c>
      <c r="N108" s="31" t="s">
        <v>122</v>
      </c>
      <c r="O108" s="31" t="s">
        <v>123</v>
      </c>
      <c r="P108" s="31" t="s">
        <v>165</v>
      </c>
      <c r="Q108" s="31" t="s">
        <v>223</v>
      </c>
      <c r="R108" s="31" t="s">
        <v>126</v>
      </c>
      <c r="S108" s="31" t="s">
        <v>55</v>
      </c>
      <c r="T108" s="31" t="s">
        <v>56</v>
      </c>
      <c r="U108" s="31" t="s">
        <v>25</v>
      </c>
      <c r="V108" s="31" t="s">
        <v>127</v>
      </c>
      <c r="W108" s="40" t="s">
        <v>224</v>
      </c>
      <c r="X108" s="50">
        <v>45281</v>
      </c>
      <c r="Y108" s="44" t="s">
        <v>21</v>
      </c>
      <c r="Z108" s="45">
        <v>12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</row>
    <row r="109" spans="6:50" ht="14.4" x14ac:dyDescent="0.3">
      <c r="F109" s="30" t="s">
        <v>24</v>
      </c>
      <c r="G109" s="31" t="s">
        <v>28</v>
      </c>
      <c r="H109" s="31" t="s">
        <v>121</v>
      </c>
      <c r="I109" s="31" t="s">
        <v>29</v>
      </c>
      <c r="J109" s="31" t="s">
        <v>30</v>
      </c>
      <c r="K109" s="31" t="s">
        <v>25</v>
      </c>
      <c r="L109" s="31" t="s">
        <v>26</v>
      </c>
      <c r="M109" s="31" t="s">
        <v>27</v>
      </c>
      <c r="N109" s="31" t="s">
        <v>122</v>
      </c>
      <c r="O109" s="31" t="s">
        <v>123</v>
      </c>
      <c r="P109" s="31" t="s">
        <v>165</v>
      </c>
      <c r="Q109" s="31" t="s">
        <v>225</v>
      </c>
      <c r="R109" s="31" t="s">
        <v>132</v>
      </c>
      <c r="S109" s="31" t="s">
        <v>45</v>
      </c>
      <c r="T109" s="31" t="s">
        <v>46</v>
      </c>
      <c r="U109" s="31" t="s">
        <v>25</v>
      </c>
      <c r="V109" s="31" t="s">
        <v>127</v>
      </c>
      <c r="W109" s="40" t="s">
        <v>226</v>
      </c>
      <c r="X109" s="50">
        <v>45303</v>
      </c>
      <c r="Y109" s="44" t="s">
        <v>21</v>
      </c>
      <c r="Z109" s="45">
        <v>24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</row>
    <row r="110" spans="6:50" ht="14.4" x14ac:dyDescent="0.3">
      <c r="F110" s="30" t="s">
        <v>24</v>
      </c>
      <c r="G110" s="31" t="s">
        <v>28</v>
      </c>
      <c r="H110" s="31" t="s">
        <v>121</v>
      </c>
      <c r="I110" s="31" t="s">
        <v>29</v>
      </c>
      <c r="J110" s="31" t="s">
        <v>30</v>
      </c>
      <c r="K110" s="31" t="s">
        <v>25</v>
      </c>
      <c r="L110" s="31" t="s">
        <v>26</v>
      </c>
      <c r="M110" s="31" t="s">
        <v>27</v>
      </c>
      <c r="N110" s="31" t="s">
        <v>122</v>
      </c>
      <c r="O110" s="31" t="s">
        <v>123</v>
      </c>
      <c r="P110" s="31" t="s">
        <v>165</v>
      </c>
      <c r="Q110" s="31" t="s">
        <v>225</v>
      </c>
      <c r="R110" s="31" t="s">
        <v>175</v>
      </c>
      <c r="S110" s="31" t="s">
        <v>61</v>
      </c>
      <c r="T110" s="31" t="s">
        <v>62</v>
      </c>
      <c r="U110" s="31" t="s">
        <v>25</v>
      </c>
      <c r="V110" s="31" t="s">
        <v>127</v>
      </c>
      <c r="W110" s="40" t="s">
        <v>226</v>
      </c>
      <c r="X110" s="50">
        <v>45303</v>
      </c>
      <c r="Y110" s="44" t="s">
        <v>22</v>
      </c>
      <c r="Z110" s="46">
        <v>12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</row>
    <row r="111" spans="6:50" ht="14.4" x14ac:dyDescent="0.3">
      <c r="F111" s="30" t="s">
        <v>24</v>
      </c>
      <c r="G111" s="31" t="s">
        <v>28</v>
      </c>
      <c r="H111" s="31" t="s">
        <v>121</v>
      </c>
      <c r="I111" s="31" t="s">
        <v>29</v>
      </c>
      <c r="J111" s="31" t="s">
        <v>30</v>
      </c>
      <c r="K111" s="31" t="s">
        <v>25</v>
      </c>
      <c r="L111" s="31" t="s">
        <v>26</v>
      </c>
      <c r="M111" s="31" t="s">
        <v>27</v>
      </c>
      <c r="N111" s="31" t="s">
        <v>122</v>
      </c>
      <c r="O111" s="31" t="s">
        <v>123</v>
      </c>
      <c r="P111" s="31" t="s">
        <v>165</v>
      </c>
      <c r="Q111" s="31" t="s">
        <v>225</v>
      </c>
      <c r="R111" s="31" t="s">
        <v>126</v>
      </c>
      <c r="S111" s="31" t="s">
        <v>31</v>
      </c>
      <c r="T111" s="31" t="s">
        <v>32</v>
      </c>
      <c r="U111" s="31" t="s">
        <v>25</v>
      </c>
      <c r="V111" s="31" t="s">
        <v>127</v>
      </c>
      <c r="W111" s="40" t="s">
        <v>226</v>
      </c>
      <c r="X111" s="50">
        <v>45303</v>
      </c>
      <c r="Y111" s="44" t="s">
        <v>23</v>
      </c>
      <c r="Z111" s="42">
        <v>120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</row>
    <row r="112" spans="6:50" ht="14.4" x14ac:dyDescent="0.3">
      <c r="F112" s="30" t="s">
        <v>24</v>
      </c>
      <c r="G112" s="31" t="s">
        <v>28</v>
      </c>
      <c r="H112" s="31" t="s">
        <v>121</v>
      </c>
      <c r="I112" s="31" t="s">
        <v>29</v>
      </c>
      <c r="J112" s="31" t="s">
        <v>30</v>
      </c>
      <c r="K112" s="31" t="s">
        <v>25</v>
      </c>
      <c r="L112" s="31" t="s">
        <v>26</v>
      </c>
      <c r="M112" s="31" t="s">
        <v>27</v>
      </c>
      <c r="N112" s="31" t="s">
        <v>122</v>
      </c>
      <c r="O112" s="31" t="s">
        <v>123</v>
      </c>
      <c r="P112" s="31" t="s">
        <v>165</v>
      </c>
      <c r="Q112" s="31" t="s">
        <v>227</v>
      </c>
      <c r="R112" s="31" t="s">
        <v>126</v>
      </c>
      <c r="S112" s="31" t="s">
        <v>33</v>
      </c>
      <c r="T112" s="31" t="s">
        <v>34</v>
      </c>
      <c r="U112" s="31" t="s">
        <v>25</v>
      </c>
      <c r="V112" s="31" t="s">
        <v>127</v>
      </c>
      <c r="W112" s="40" t="s">
        <v>226</v>
      </c>
      <c r="X112" s="50">
        <v>45303</v>
      </c>
      <c r="Y112" s="44" t="s">
        <v>23</v>
      </c>
      <c r="Z112" s="42">
        <v>60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</row>
    <row r="113" spans="6:50" ht="14.4" x14ac:dyDescent="0.3">
      <c r="F113" s="30" t="s">
        <v>24</v>
      </c>
      <c r="G113" s="31" t="s">
        <v>28</v>
      </c>
      <c r="H113" s="31" t="s">
        <v>121</v>
      </c>
      <c r="I113" s="31" t="s">
        <v>29</v>
      </c>
      <c r="J113" s="31" t="s">
        <v>30</v>
      </c>
      <c r="K113" s="31" t="s">
        <v>25</v>
      </c>
      <c r="L113" s="31" t="s">
        <v>26</v>
      </c>
      <c r="M113" s="31" t="s">
        <v>27</v>
      </c>
      <c r="N113" s="31" t="s">
        <v>122</v>
      </c>
      <c r="O113" s="31" t="s">
        <v>123</v>
      </c>
      <c r="P113" s="31" t="s">
        <v>165</v>
      </c>
      <c r="Q113" s="31" t="s">
        <v>227</v>
      </c>
      <c r="R113" s="31" t="s">
        <v>143</v>
      </c>
      <c r="S113" s="31" t="s">
        <v>53</v>
      </c>
      <c r="T113" s="31" t="s">
        <v>54</v>
      </c>
      <c r="U113" s="31" t="s">
        <v>25</v>
      </c>
      <c r="V113" s="31" t="s">
        <v>127</v>
      </c>
      <c r="W113" s="40" t="s">
        <v>226</v>
      </c>
      <c r="X113" s="50">
        <v>45303</v>
      </c>
      <c r="Y113" s="44" t="s">
        <v>21</v>
      </c>
      <c r="Z113" s="45">
        <v>288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</row>
    <row r="114" spans="6:50" ht="14.4" x14ac:dyDescent="0.3">
      <c r="F114" s="30" t="s">
        <v>24</v>
      </c>
      <c r="G114" s="31" t="s">
        <v>28</v>
      </c>
      <c r="H114" s="31" t="s">
        <v>121</v>
      </c>
      <c r="I114" s="31" t="s">
        <v>29</v>
      </c>
      <c r="J114" s="31" t="s">
        <v>30</v>
      </c>
      <c r="K114" s="31" t="s">
        <v>25</v>
      </c>
      <c r="L114" s="31" t="s">
        <v>26</v>
      </c>
      <c r="M114" s="31" t="s">
        <v>27</v>
      </c>
      <c r="N114" s="31" t="s">
        <v>122</v>
      </c>
      <c r="O114" s="31" t="s">
        <v>123</v>
      </c>
      <c r="P114" s="31" t="s">
        <v>165</v>
      </c>
      <c r="Q114" s="31" t="s">
        <v>228</v>
      </c>
      <c r="R114" s="31" t="s">
        <v>126</v>
      </c>
      <c r="S114" s="31" t="s">
        <v>31</v>
      </c>
      <c r="T114" s="31" t="s">
        <v>32</v>
      </c>
      <c r="U114" s="31" t="s">
        <v>25</v>
      </c>
      <c r="V114" s="31" t="s">
        <v>127</v>
      </c>
      <c r="W114" s="40" t="s">
        <v>229</v>
      </c>
      <c r="X114" s="50">
        <v>45317</v>
      </c>
      <c r="Y114" s="44" t="s">
        <v>23</v>
      </c>
      <c r="Z114" s="42">
        <v>120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</row>
    <row r="115" spans="6:50" ht="14.4" x14ac:dyDescent="0.3">
      <c r="F115" s="30" t="s">
        <v>24</v>
      </c>
      <c r="G115" s="31" t="s">
        <v>28</v>
      </c>
      <c r="H115" s="31" t="s">
        <v>121</v>
      </c>
      <c r="I115" s="31" t="s">
        <v>29</v>
      </c>
      <c r="J115" s="31" t="s">
        <v>30</v>
      </c>
      <c r="K115" s="31" t="s">
        <v>25</v>
      </c>
      <c r="L115" s="31" t="s">
        <v>26</v>
      </c>
      <c r="M115" s="31" t="s">
        <v>27</v>
      </c>
      <c r="N115" s="31" t="s">
        <v>122</v>
      </c>
      <c r="O115" s="31" t="s">
        <v>123</v>
      </c>
      <c r="P115" s="31" t="s">
        <v>165</v>
      </c>
      <c r="Q115" s="31" t="s">
        <v>228</v>
      </c>
      <c r="R115" s="31" t="s">
        <v>126</v>
      </c>
      <c r="S115" s="31" t="s">
        <v>55</v>
      </c>
      <c r="T115" s="31" t="s">
        <v>56</v>
      </c>
      <c r="U115" s="31" t="s">
        <v>25</v>
      </c>
      <c r="V115" s="31" t="s">
        <v>127</v>
      </c>
      <c r="W115" s="40" t="s">
        <v>229</v>
      </c>
      <c r="X115" s="50">
        <v>45317</v>
      </c>
      <c r="Y115" s="44" t="s">
        <v>21</v>
      </c>
      <c r="Z115" s="45">
        <v>12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</row>
    <row r="116" spans="6:50" ht="14.4" x14ac:dyDescent="0.3">
      <c r="F116" s="30" t="s">
        <v>24</v>
      </c>
      <c r="G116" s="31" t="s">
        <v>28</v>
      </c>
      <c r="H116" s="31" t="s">
        <v>121</v>
      </c>
      <c r="I116" s="31" t="s">
        <v>29</v>
      </c>
      <c r="J116" s="31" t="s">
        <v>30</v>
      </c>
      <c r="K116" s="31" t="s">
        <v>25</v>
      </c>
      <c r="L116" s="31" t="s">
        <v>26</v>
      </c>
      <c r="M116" s="31" t="s">
        <v>27</v>
      </c>
      <c r="N116" s="31" t="s">
        <v>122</v>
      </c>
      <c r="O116" s="31" t="s">
        <v>123</v>
      </c>
      <c r="P116" s="31" t="s">
        <v>165</v>
      </c>
      <c r="Q116" s="31" t="s">
        <v>230</v>
      </c>
      <c r="R116" s="31" t="s">
        <v>126</v>
      </c>
      <c r="S116" s="31" t="s">
        <v>33</v>
      </c>
      <c r="T116" s="31" t="s">
        <v>34</v>
      </c>
      <c r="U116" s="31" t="s">
        <v>25</v>
      </c>
      <c r="V116" s="31" t="s">
        <v>127</v>
      </c>
      <c r="W116" s="40" t="s">
        <v>229</v>
      </c>
      <c r="X116" s="50">
        <v>45317</v>
      </c>
      <c r="Y116" s="44" t="s">
        <v>23</v>
      </c>
      <c r="Z116" s="42">
        <v>60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</row>
    <row r="117" spans="6:50" ht="14.4" x14ac:dyDescent="0.3">
      <c r="F117" s="30" t="s">
        <v>24</v>
      </c>
      <c r="G117" s="31" t="s">
        <v>28</v>
      </c>
      <c r="H117" s="31" t="s">
        <v>121</v>
      </c>
      <c r="I117" s="31" t="s">
        <v>29</v>
      </c>
      <c r="J117" s="31" t="s">
        <v>30</v>
      </c>
      <c r="K117" s="31" t="s">
        <v>25</v>
      </c>
      <c r="L117" s="31" t="s">
        <v>26</v>
      </c>
      <c r="M117" s="31" t="s">
        <v>27</v>
      </c>
      <c r="N117" s="31" t="s">
        <v>122</v>
      </c>
      <c r="O117" s="31" t="s">
        <v>123</v>
      </c>
      <c r="P117" s="31" t="s">
        <v>165</v>
      </c>
      <c r="Q117" s="31" t="s">
        <v>230</v>
      </c>
      <c r="R117" s="31" t="s">
        <v>143</v>
      </c>
      <c r="S117" s="31" t="s">
        <v>53</v>
      </c>
      <c r="T117" s="31" t="s">
        <v>54</v>
      </c>
      <c r="U117" s="31" t="s">
        <v>25</v>
      </c>
      <c r="V117" s="31" t="s">
        <v>127</v>
      </c>
      <c r="W117" s="40" t="s">
        <v>229</v>
      </c>
      <c r="X117" s="50">
        <v>45317</v>
      </c>
      <c r="Y117" s="44" t="s">
        <v>21</v>
      </c>
      <c r="Z117" s="45">
        <v>288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</row>
    <row r="118" spans="6:50" ht="14.4" x14ac:dyDescent="0.3">
      <c r="F118" s="30" t="s">
        <v>24</v>
      </c>
      <c r="G118" s="31" t="s">
        <v>28</v>
      </c>
      <c r="H118" s="31" t="s">
        <v>121</v>
      </c>
      <c r="I118" s="31" t="s">
        <v>29</v>
      </c>
      <c r="J118" s="31" t="s">
        <v>30</v>
      </c>
      <c r="K118" s="31" t="s">
        <v>25</v>
      </c>
      <c r="L118" s="31" t="s">
        <v>26</v>
      </c>
      <c r="M118" s="31" t="s">
        <v>27</v>
      </c>
      <c r="N118" s="31" t="s">
        <v>122</v>
      </c>
      <c r="O118" s="31" t="s">
        <v>123</v>
      </c>
      <c r="P118" s="31" t="s">
        <v>165</v>
      </c>
      <c r="Q118" s="31" t="s">
        <v>231</v>
      </c>
      <c r="R118" s="31" t="s">
        <v>169</v>
      </c>
      <c r="S118" s="31" t="s">
        <v>43</v>
      </c>
      <c r="T118" s="31" t="s">
        <v>44</v>
      </c>
      <c r="U118" s="31" t="s">
        <v>25</v>
      </c>
      <c r="V118" s="31" t="s">
        <v>127</v>
      </c>
      <c r="W118" s="40" t="s">
        <v>229</v>
      </c>
      <c r="X118" s="50">
        <v>45317</v>
      </c>
      <c r="Y118" s="44" t="s">
        <v>23</v>
      </c>
      <c r="Z118" s="42">
        <v>15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</row>
    <row r="119" spans="6:50" ht="14.4" x14ac:dyDescent="0.3">
      <c r="F119" s="30" t="s">
        <v>24</v>
      </c>
      <c r="G119" s="31" t="s">
        <v>28</v>
      </c>
      <c r="H119" s="31" t="s">
        <v>121</v>
      </c>
      <c r="I119" s="31" t="s">
        <v>29</v>
      </c>
      <c r="J119" s="31" t="s">
        <v>30</v>
      </c>
      <c r="K119" s="31" t="s">
        <v>25</v>
      </c>
      <c r="L119" s="31" t="s">
        <v>26</v>
      </c>
      <c r="M119" s="31" t="s">
        <v>27</v>
      </c>
      <c r="N119" s="31" t="s">
        <v>122</v>
      </c>
      <c r="O119" s="31" t="s">
        <v>123</v>
      </c>
      <c r="P119" s="31" t="s">
        <v>165</v>
      </c>
      <c r="Q119" s="31" t="s">
        <v>232</v>
      </c>
      <c r="R119" s="31" t="s">
        <v>126</v>
      </c>
      <c r="S119" s="31" t="s">
        <v>31</v>
      </c>
      <c r="T119" s="31" t="s">
        <v>32</v>
      </c>
      <c r="U119" s="31" t="s">
        <v>25</v>
      </c>
      <c r="V119" s="31" t="s">
        <v>127</v>
      </c>
      <c r="W119" s="40" t="s">
        <v>233</v>
      </c>
      <c r="X119" s="50">
        <v>45323</v>
      </c>
      <c r="Y119" s="44" t="s">
        <v>23</v>
      </c>
      <c r="Z119" s="42">
        <v>120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</row>
    <row r="120" spans="6:50" ht="14.4" x14ac:dyDescent="0.3">
      <c r="F120" s="30" t="s">
        <v>24</v>
      </c>
      <c r="G120" s="31" t="s">
        <v>28</v>
      </c>
      <c r="H120" s="31" t="s">
        <v>121</v>
      </c>
      <c r="I120" s="31" t="s">
        <v>29</v>
      </c>
      <c r="J120" s="31" t="s">
        <v>30</v>
      </c>
      <c r="K120" s="31" t="s">
        <v>25</v>
      </c>
      <c r="L120" s="31" t="s">
        <v>26</v>
      </c>
      <c r="M120" s="31" t="s">
        <v>27</v>
      </c>
      <c r="N120" s="31" t="s">
        <v>122</v>
      </c>
      <c r="O120" s="31" t="s">
        <v>123</v>
      </c>
      <c r="P120" s="31" t="s">
        <v>165</v>
      </c>
      <c r="Q120" s="31" t="s">
        <v>234</v>
      </c>
      <c r="R120" s="31" t="s">
        <v>143</v>
      </c>
      <c r="S120" s="31" t="s">
        <v>53</v>
      </c>
      <c r="T120" s="31" t="s">
        <v>54</v>
      </c>
      <c r="U120" s="31" t="s">
        <v>25</v>
      </c>
      <c r="V120" s="31" t="s">
        <v>127</v>
      </c>
      <c r="W120" s="40" t="s">
        <v>233</v>
      </c>
      <c r="X120" s="50">
        <v>45323</v>
      </c>
      <c r="Y120" s="44" t="s">
        <v>21</v>
      </c>
      <c r="Z120" s="45">
        <v>48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</row>
    <row r="121" spans="6:50" ht="14.4" x14ac:dyDescent="0.3">
      <c r="F121" s="30" t="s">
        <v>24</v>
      </c>
      <c r="G121" s="31" t="s">
        <v>28</v>
      </c>
      <c r="H121" s="31" t="s">
        <v>121</v>
      </c>
      <c r="I121" s="31" t="s">
        <v>29</v>
      </c>
      <c r="J121" s="31" t="s">
        <v>30</v>
      </c>
      <c r="K121" s="31" t="s">
        <v>25</v>
      </c>
      <c r="L121" s="31" t="s">
        <v>26</v>
      </c>
      <c r="M121" s="31" t="s">
        <v>27</v>
      </c>
      <c r="N121" s="31" t="s">
        <v>122</v>
      </c>
      <c r="O121" s="31" t="s">
        <v>123</v>
      </c>
      <c r="P121" s="31" t="s">
        <v>165</v>
      </c>
      <c r="Q121" s="31" t="s">
        <v>235</v>
      </c>
      <c r="R121" s="31" t="s">
        <v>132</v>
      </c>
      <c r="S121" s="31" t="s">
        <v>45</v>
      </c>
      <c r="T121" s="31" t="s">
        <v>46</v>
      </c>
      <c r="U121" s="31" t="s">
        <v>25</v>
      </c>
      <c r="V121" s="31" t="s">
        <v>127</v>
      </c>
      <c r="W121" s="40" t="s">
        <v>236</v>
      </c>
      <c r="X121" s="50">
        <v>45330</v>
      </c>
      <c r="Y121" s="44" t="s">
        <v>21</v>
      </c>
      <c r="Z121" s="45">
        <v>12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</row>
    <row r="122" spans="6:50" ht="14.4" x14ac:dyDescent="0.3">
      <c r="F122" s="30" t="s">
        <v>24</v>
      </c>
      <c r="G122" s="31" t="s">
        <v>28</v>
      </c>
      <c r="H122" s="31" t="s">
        <v>121</v>
      </c>
      <c r="I122" s="31" t="s">
        <v>29</v>
      </c>
      <c r="J122" s="31" t="s">
        <v>30</v>
      </c>
      <c r="K122" s="31" t="s">
        <v>25</v>
      </c>
      <c r="L122" s="31" t="s">
        <v>26</v>
      </c>
      <c r="M122" s="31" t="s">
        <v>27</v>
      </c>
      <c r="N122" s="31" t="s">
        <v>122</v>
      </c>
      <c r="O122" s="31" t="s">
        <v>123</v>
      </c>
      <c r="P122" s="31" t="s">
        <v>165</v>
      </c>
      <c r="Q122" s="31" t="s">
        <v>237</v>
      </c>
      <c r="R122" s="31" t="s">
        <v>126</v>
      </c>
      <c r="S122" s="31" t="s">
        <v>33</v>
      </c>
      <c r="T122" s="31" t="s">
        <v>34</v>
      </c>
      <c r="U122" s="31" t="s">
        <v>25</v>
      </c>
      <c r="V122" s="31" t="s">
        <v>127</v>
      </c>
      <c r="W122" s="40" t="s">
        <v>236</v>
      </c>
      <c r="X122" s="50">
        <v>45330</v>
      </c>
      <c r="Y122" s="44" t="s">
        <v>23</v>
      </c>
      <c r="Z122" s="42">
        <v>6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</row>
    <row r="123" spans="6:50" ht="14.4" x14ac:dyDescent="0.3">
      <c r="F123" s="30" t="s">
        <v>24</v>
      </c>
      <c r="G123" s="31" t="s">
        <v>28</v>
      </c>
      <c r="H123" s="31" t="s">
        <v>121</v>
      </c>
      <c r="I123" s="31" t="s">
        <v>29</v>
      </c>
      <c r="J123" s="31" t="s">
        <v>30</v>
      </c>
      <c r="K123" s="31" t="s">
        <v>25</v>
      </c>
      <c r="L123" s="31" t="s">
        <v>26</v>
      </c>
      <c r="M123" s="31" t="s">
        <v>27</v>
      </c>
      <c r="N123" s="31" t="s">
        <v>122</v>
      </c>
      <c r="O123" s="31" t="s">
        <v>123</v>
      </c>
      <c r="P123" s="31" t="s">
        <v>165</v>
      </c>
      <c r="Q123" s="31" t="s">
        <v>237</v>
      </c>
      <c r="R123" s="31" t="s">
        <v>143</v>
      </c>
      <c r="S123" s="31" t="s">
        <v>53</v>
      </c>
      <c r="T123" s="31" t="s">
        <v>54</v>
      </c>
      <c r="U123" s="31" t="s">
        <v>25</v>
      </c>
      <c r="V123" s="31" t="s">
        <v>127</v>
      </c>
      <c r="W123" s="40" t="s">
        <v>236</v>
      </c>
      <c r="X123" s="50">
        <v>45330</v>
      </c>
      <c r="Y123" s="44" t="s">
        <v>21</v>
      </c>
      <c r="Z123" s="45">
        <v>192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</row>
    <row r="124" spans="6:50" ht="14.4" x14ac:dyDescent="0.3">
      <c r="F124" s="30" t="s">
        <v>24</v>
      </c>
      <c r="G124" s="31" t="s">
        <v>28</v>
      </c>
      <c r="H124" s="31" t="s">
        <v>121</v>
      </c>
      <c r="I124" s="31" t="s">
        <v>29</v>
      </c>
      <c r="J124" s="31" t="s">
        <v>30</v>
      </c>
      <c r="K124" s="31" t="s">
        <v>25</v>
      </c>
      <c r="L124" s="31" t="s">
        <v>26</v>
      </c>
      <c r="M124" s="31" t="s">
        <v>27</v>
      </c>
      <c r="N124" s="31" t="s">
        <v>122</v>
      </c>
      <c r="O124" s="31" t="s">
        <v>123</v>
      </c>
      <c r="P124" s="31" t="s">
        <v>165</v>
      </c>
      <c r="Q124" s="31" t="s">
        <v>238</v>
      </c>
      <c r="R124" s="31" t="s">
        <v>126</v>
      </c>
      <c r="S124" s="31" t="s">
        <v>31</v>
      </c>
      <c r="T124" s="31" t="s">
        <v>32</v>
      </c>
      <c r="U124" s="31" t="s">
        <v>25</v>
      </c>
      <c r="V124" s="31" t="s">
        <v>127</v>
      </c>
      <c r="W124" s="40" t="s">
        <v>239</v>
      </c>
      <c r="X124" s="50">
        <v>45337</v>
      </c>
      <c r="Y124" s="44" t="s">
        <v>23</v>
      </c>
      <c r="Z124" s="42">
        <v>120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</row>
    <row r="125" spans="6:50" ht="14.4" x14ac:dyDescent="0.3">
      <c r="F125" s="30" t="s">
        <v>24</v>
      </c>
      <c r="G125" s="31" t="s">
        <v>28</v>
      </c>
      <c r="H125" s="31" t="s">
        <v>121</v>
      </c>
      <c r="I125" s="31" t="s">
        <v>29</v>
      </c>
      <c r="J125" s="31" t="s">
        <v>30</v>
      </c>
      <c r="K125" s="31" t="s">
        <v>25</v>
      </c>
      <c r="L125" s="31" t="s">
        <v>26</v>
      </c>
      <c r="M125" s="31" t="s">
        <v>27</v>
      </c>
      <c r="N125" s="31" t="s">
        <v>122</v>
      </c>
      <c r="O125" s="31" t="s">
        <v>123</v>
      </c>
      <c r="P125" s="31" t="s">
        <v>165</v>
      </c>
      <c r="Q125" s="31" t="s">
        <v>240</v>
      </c>
      <c r="R125" s="31" t="s">
        <v>126</v>
      </c>
      <c r="S125" s="31" t="s">
        <v>33</v>
      </c>
      <c r="T125" s="31" t="s">
        <v>34</v>
      </c>
      <c r="U125" s="31" t="s">
        <v>25</v>
      </c>
      <c r="V125" s="31" t="s">
        <v>127</v>
      </c>
      <c r="W125" s="40" t="s">
        <v>239</v>
      </c>
      <c r="X125" s="50">
        <v>45337</v>
      </c>
      <c r="Y125" s="44" t="s">
        <v>23</v>
      </c>
      <c r="Z125" s="42">
        <v>12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</row>
    <row r="126" spans="6:50" ht="14.4" x14ac:dyDescent="0.3">
      <c r="F126" s="30" t="s">
        <v>24</v>
      </c>
      <c r="G126" s="31" t="s">
        <v>28</v>
      </c>
      <c r="H126" s="31" t="s">
        <v>121</v>
      </c>
      <c r="I126" s="31" t="s">
        <v>29</v>
      </c>
      <c r="J126" s="31" t="s">
        <v>30</v>
      </c>
      <c r="K126" s="31" t="s">
        <v>25</v>
      </c>
      <c r="L126" s="31" t="s">
        <v>26</v>
      </c>
      <c r="M126" s="31" t="s">
        <v>27</v>
      </c>
      <c r="N126" s="31" t="s">
        <v>122</v>
      </c>
      <c r="O126" s="31" t="s">
        <v>123</v>
      </c>
      <c r="P126" s="31" t="s">
        <v>165</v>
      </c>
      <c r="Q126" s="31" t="s">
        <v>241</v>
      </c>
      <c r="R126" s="31" t="s">
        <v>132</v>
      </c>
      <c r="S126" s="31" t="s">
        <v>45</v>
      </c>
      <c r="T126" s="31" t="s">
        <v>46</v>
      </c>
      <c r="U126" s="31" t="s">
        <v>25</v>
      </c>
      <c r="V126" s="31" t="s">
        <v>127</v>
      </c>
      <c r="W126" s="40" t="s">
        <v>242</v>
      </c>
      <c r="X126" s="50">
        <v>45344</v>
      </c>
      <c r="Y126" s="44" t="s">
        <v>21</v>
      </c>
      <c r="Z126" s="45">
        <v>48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</row>
    <row r="127" spans="6:50" ht="14.4" x14ac:dyDescent="0.3">
      <c r="F127" s="30" t="s">
        <v>24</v>
      </c>
      <c r="G127" s="31" t="s">
        <v>28</v>
      </c>
      <c r="H127" s="31" t="s">
        <v>121</v>
      </c>
      <c r="I127" s="31" t="s">
        <v>29</v>
      </c>
      <c r="J127" s="31" t="s">
        <v>30</v>
      </c>
      <c r="K127" s="31" t="s">
        <v>25</v>
      </c>
      <c r="L127" s="31" t="s">
        <v>26</v>
      </c>
      <c r="M127" s="31" t="s">
        <v>27</v>
      </c>
      <c r="N127" s="31" t="s">
        <v>122</v>
      </c>
      <c r="O127" s="31" t="s">
        <v>123</v>
      </c>
      <c r="P127" s="31" t="s">
        <v>165</v>
      </c>
      <c r="Q127" s="31" t="s">
        <v>241</v>
      </c>
      <c r="R127" s="31" t="s">
        <v>157</v>
      </c>
      <c r="S127" s="31" t="s">
        <v>51</v>
      </c>
      <c r="T127" s="31" t="s">
        <v>52</v>
      </c>
      <c r="U127" s="31" t="s">
        <v>25</v>
      </c>
      <c r="V127" s="31" t="s">
        <v>127</v>
      </c>
      <c r="W127" s="40" t="s">
        <v>242</v>
      </c>
      <c r="X127" s="50">
        <v>45344</v>
      </c>
      <c r="Y127" s="44" t="s">
        <v>22</v>
      </c>
      <c r="Z127" s="46">
        <v>6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</row>
    <row r="128" spans="6:50" ht="14.4" x14ac:dyDescent="0.3">
      <c r="F128" s="30" t="s">
        <v>24</v>
      </c>
      <c r="G128" s="31" t="s">
        <v>28</v>
      </c>
      <c r="H128" s="31" t="s">
        <v>121</v>
      </c>
      <c r="I128" s="31" t="s">
        <v>29</v>
      </c>
      <c r="J128" s="31" t="s">
        <v>30</v>
      </c>
      <c r="K128" s="31" t="s">
        <v>25</v>
      </c>
      <c r="L128" s="31" t="s">
        <v>26</v>
      </c>
      <c r="M128" s="31" t="s">
        <v>27</v>
      </c>
      <c r="N128" s="31" t="s">
        <v>122</v>
      </c>
      <c r="O128" s="31" t="s">
        <v>123</v>
      </c>
      <c r="P128" s="31" t="s">
        <v>165</v>
      </c>
      <c r="Q128" s="31" t="s">
        <v>241</v>
      </c>
      <c r="R128" s="31" t="s">
        <v>126</v>
      </c>
      <c r="S128" s="31" t="s">
        <v>31</v>
      </c>
      <c r="T128" s="31" t="s">
        <v>32</v>
      </c>
      <c r="U128" s="31" t="s">
        <v>25</v>
      </c>
      <c r="V128" s="31" t="s">
        <v>127</v>
      </c>
      <c r="W128" s="40" t="s">
        <v>242</v>
      </c>
      <c r="X128" s="50">
        <v>45344</v>
      </c>
      <c r="Y128" s="44" t="s">
        <v>23</v>
      </c>
      <c r="Z128" s="42">
        <v>50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</row>
    <row r="129" spans="6:50" ht="14.4" x14ac:dyDescent="0.3">
      <c r="F129" s="30" t="s">
        <v>24</v>
      </c>
      <c r="G129" s="31" t="s">
        <v>28</v>
      </c>
      <c r="H129" s="31" t="s">
        <v>121</v>
      </c>
      <c r="I129" s="31" t="s">
        <v>29</v>
      </c>
      <c r="J129" s="31" t="s">
        <v>30</v>
      </c>
      <c r="K129" s="31" t="s">
        <v>25</v>
      </c>
      <c r="L129" s="31" t="s">
        <v>26</v>
      </c>
      <c r="M129" s="31" t="s">
        <v>27</v>
      </c>
      <c r="N129" s="31" t="s">
        <v>122</v>
      </c>
      <c r="O129" s="31" t="s">
        <v>123</v>
      </c>
      <c r="P129" s="31" t="s">
        <v>165</v>
      </c>
      <c r="Q129" s="31" t="s">
        <v>243</v>
      </c>
      <c r="R129" s="31" t="s">
        <v>157</v>
      </c>
      <c r="S129" s="31" t="s">
        <v>51</v>
      </c>
      <c r="T129" s="31" t="s">
        <v>52</v>
      </c>
      <c r="U129" s="31" t="s">
        <v>25</v>
      </c>
      <c r="V129" s="31" t="s">
        <v>127</v>
      </c>
      <c r="W129" s="40" t="s">
        <v>242</v>
      </c>
      <c r="X129" s="50">
        <v>45344</v>
      </c>
      <c r="Y129" s="44" t="s">
        <v>22</v>
      </c>
      <c r="Z129" s="46">
        <v>14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</row>
    <row r="130" spans="6:50" ht="14.4" x14ac:dyDescent="0.3">
      <c r="F130" s="30" t="s">
        <v>24</v>
      </c>
      <c r="G130" s="31" t="s">
        <v>28</v>
      </c>
      <c r="H130" s="31" t="s">
        <v>121</v>
      </c>
      <c r="I130" s="31" t="s">
        <v>29</v>
      </c>
      <c r="J130" s="31" t="s">
        <v>30</v>
      </c>
      <c r="K130" s="31" t="s">
        <v>25</v>
      </c>
      <c r="L130" s="31" t="s">
        <v>26</v>
      </c>
      <c r="M130" s="31" t="s">
        <v>27</v>
      </c>
      <c r="N130" s="31" t="s">
        <v>122</v>
      </c>
      <c r="O130" s="31" t="s">
        <v>123</v>
      </c>
      <c r="P130" s="31" t="s">
        <v>165</v>
      </c>
      <c r="Q130" s="31" t="s">
        <v>243</v>
      </c>
      <c r="R130" s="31" t="s">
        <v>126</v>
      </c>
      <c r="S130" s="31" t="s">
        <v>33</v>
      </c>
      <c r="T130" s="31" t="s">
        <v>34</v>
      </c>
      <c r="U130" s="31" t="s">
        <v>25</v>
      </c>
      <c r="V130" s="31" t="s">
        <v>127</v>
      </c>
      <c r="W130" s="40" t="s">
        <v>242</v>
      </c>
      <c r="X130" s="50">
        <v>45344</v>
      </c>
      <c r="Y130" s="44" t="s">
        <v>23</v>
      </c>
      <c r="Z130" s="42">
        <v>6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</row>
    <row r="131" spans="6:50" ht="14.4" x14ac:dyDescent="0.3">
      <c r="F131" s="30" t="s">
        <v>24</v>
      </c>
      <c r="G131" s="31" t="s">
        <v>28</v>
      </c>
      <c r="H131" s="31" t="s">
        <v>121</v>
      </c>
      <c r="I131" s="31" t="s">
        <v>29</v>
      </c>
      <c r="J131" s="31" t="s">
        <v>30</v>
      </c>
      <c r="K131" s="31" t="s">
        <v>25</v>
      </c>
      <c r="L131" s="31" t="s">
        <v>26</v>
      </c>
      <c r="M131" s="31" t="s">
        <v>27</v>
      </c>
      <c r="N131" s="31" t="s">
        <v>122</v>
      </c>
      <c r="O131" s="31" t="s">
        <v>123</v>
      </c>
      <c r="P131" s="31" t="s">
        <v>165</v>
      </c>
      <c r="Q131" s="31" t="s">
        <v>243</v>
      </c>
      <c r="R131" s="31" t="s">
        <v>143</v>
      </c>
      <c r="S131" s="31" t="s">
        <v>53</v>
      </c>
      <c r="T131" s="31" t="s">
        <v>54</v>
      </c>
      <c r="U131" s="31" t="s">
        <v>25</v>
      </c>
      <c r="V131" s="31" t="s">
        <v>127</v>
      </c>
      <c r="W131" s="40" t="s">
        <v>242</v>
      </c>
      <c r="X131" s="50">
        <v>45344</v>
      </c>
      <c r="Y131" s="44" t="s">
        <v>21</v>
      </c>
      <c r="Z131" s="45">
        <v>72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</row>
    <row r="132" spans="6:50" ht="14.4" x14ac:dyDescent="0.3">
      <c r="F132" s="30" t="s">
        <v>24</v>
      </c>
      <c r="G132" s="31" t="s">
        <v>28</v>
      </c>
      <c r="H132" s="31" t="s">
        <v>121</v>
      </c>
      <c r="I132" s="31" t="s">
        <v>29</v>
      </c>
      <c r="J132" s="31" t="s">
        <v>30</v>
      </c>
      <c r="K132" s="31" t="s">
        <v>25</v>
      </c>
      <c r="L132" s="31" t="s">
        <v>26</v>
      </c>
      <c r="M132" s="31" t="s">
        <v>27</v>
      </c>
      <c r="N132" s="31" t="s">
        <v>122</v>
      </c>
      <c r="O132" s="31" t="s">
        <v>123</v>
      </c>
      <c r="P132" s="31" t="s">
        <v>165</v>
      </c>
      <c r="Q132" s="31" t="s">
        <v>244</v>
      </c>
      <c r="R132" s="31" t="s">
        <v>126</v>
      </c>
      <c r="S132" s="31" t="s">
        <v>31</v>
      </c>
      <c r="T132" s="31" t="s">
        <v>32</v>
      </c>
      <c r="U132" s="31" t="s">
        <v>25</v>
      </c>
      <c r="V132" s="31" t="s">
        <v>127</v>
      </c>
      <c r="W132" s="40" t="s">
        <v>245</v>
      </c>
      <c r="X132" s="50">
        <v>45351</v>
      </c>
      <c r="Y132" s="44" t="s">
        <v>23</v>
      </c>
      <c r="Z132" s="42">
        <v>100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</row>
    <row r="133" spans="6:50" ht="14.4" x14ac:dyDescent="0.3">
      <c r="F133" s="30" t="s">
        <v>24</v>
      </c>
      <c r="G133" s="31" t="s">
        <v>28</v>
      </c>
      <c r="H133" s="31" t="s">
        <v>121</v>
      </c>
      <c r="I133" s="31" t="s">
        <v>29</v>
      </c>
      <c r="J133" s="31" t="s">
        <v>30</v>
      </c>
      <c r="K133" s="31" t="s">
        <v>25</v>
      </c>
      <c r="L133" s="31" t="s">
        <v>26</v>
      </c>
      <c r="M133" s="31" t="s">
        <v>27</v>
      </c>
      <c r="N133" s="31" t="s">
        <v>122</v>
      </c>
      <c r="O133" s="31" t="s">
        <v>123</v>
      </c>
      <c r="P133" s="31" t="s">
        <v>165</v>
      </c>
      <c r="Q133" s="31" t="s">
        <v>246</v>
      </c>
      <c r="R133" s="31" t="s">
        <v>126</v>
      </c>
      <c r="S133" s="31" t="s">
        <v>33</v>
      </c>
      <c r="T133" s="31" t="s">
        <v>34</v>
      </c>
      <c r="U133" s="31" t="s">
        <v>25</v>
      </c>
      <c r="V133" s="31" t="s">
        <v>127</v>
      </c>
      <c r="W133" s="40" t="s">
        <v>245</v>
      </c>
      <c r="X133" s="50">
        <v>45351</v>
      </c>
      <c r="Y133" s="44" t="s">
        <v>23</v>
      </c>
      <c r="Z133" s="42">
        <v>18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</row>
    <row r="134" spans="6:50" ht="14.4" x14ac:dyDescent="0.3">
      <c r="F134" s="30" t="s">
        <v>24</v>
      </c>
      <c r="G134" s="31" t="s">
        <v>28</v>
      </c>
      <c r="H134" s="31" t="s">
        <v>121</v>
      </c>
      <c r="I134" s="31" t="s">
        <v>29</v>
      </c>
      <c r="J134" s="31" t="s">
        <v>30</v>
      </c>
      <c r="K134" s="31" t="s">
        <v>25</v>
      </c>
      <c r="L134" s="31" t="s">
        <v>26</v>
      </c>
      <c r="M134" s="31" t="s">
        <v>27</v>
      </c>
      <c r="N134" s="31" t="s">
        <v>122</v>
      </c>
      <c r="O134" s="31" t="s">
        <v>123</v>
      </c>
      <c r="P134" s="31" t="s">
        <v>165</v>
      </c>
      <c r="Q134" s="31" t="s">
        <v>246</v>
      </c>
      <c r="R134" s="31" t="s">
        <v>143</v>
      </c>
      <c r="S134" s="31" t="s">
        <v>53</v>
      </c>
      <c r="T134" s="31" t="s">
        <v>54</v>
      </c>
      <c r="U134" s="31" t="s">
        <v>25</v>
      </c>
      <c r="V134" s="31" t="s">
        <v>127</v>
      </c>
      <c r="W134" s="40" t="s">
        <v>245</v>
      </c>
      <c r="X134" s="50">
        <v>45351</v>
      </c>
      <c r="Y134" s="44" t="s">
        <v>21</v>
      </c>
      <c r="Z134" s="45">
        <v>96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</row>
    <row r="135" spans="6:50" ht="14.4" x14ac:dyDescent="0.3">
      <c r="F135" s="30" t="s">
        <v>24</v>
      </c>
      <c r="G135" s="31" t="s">
        <v>28</v>
      </c>
      <c r="H135" s="31" t="s">
        <v>121</v>
      </c>
      <c r="I135" s="31" t="s">
        <v>29</v>
      </c>
      <c r="J135" s="31" t="s">
        <v>30</v>
      </c>
      <c r="K135" s="31" t="s">
        <v>25</v>
      </c>
      <c r="L135" s="31" t="s">
        <v>26</v>
      </c>
      <c r="M135" s="31" t="s">
        <v>27</v>
      </c>
      <c r="N135" s="31" t="s">
        <v>122</v>
      </c>
      <c r="O135" s="31" t="s">
        <v>123</v>
      </c>
      <c r="P135" s="31" t="s">
        <v>165</v>
      </c>
      <c r="Q135" s="31" t="s">
        <v>247</v>
      </c>
      <c r="R135" s="31" t="s">
        <v>132</v>
      </c>
      <c r="S135" s="31" t="s">
        <v>45</v>
      </c>
      <c r="T135" s="31" t="s">
        <v>46</v>
      </c>
      <c r="U135" s="31" t="s">
        <v>25</v>
      </c>
      <c r="V135" s="31" t="s">
        <v>127</v>
      </c>
      <c r="W135" s="40" t="s">
        <v>248</v>
      </c>
      <c r="X135" s="50">
        <v>45357</v>
      </c>
      <c r="Y135" s="44" t="s">
        <v>21</v>
      </c>
      <c r="Z135" s="45">
        <v>36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</row>
    <row r="136" spans="6:50" ht="14.4" x14ac:dyDescent="0.3">
      <c r="F136" s="30" t="s">
        <v>24</v>
      </c>
      <c r="G136" s="31" t="s">
        <v>28</v>
      </c>
      <c r="H136" s="31" t="s">
        <v>121</v>
      </c>
      <c r="I136" s="31" t="s">
        <v>29</v>
      </c>
      <c r="J136" s="31" t="s">
        <v>30</v>
      </c>
      <c r="K136" s="31" t="s">
        <v>25</v>
      </c>
      <c r="L136" s="31" t="s">
        <v>26</v>
      </c>
      <c r="M136" s="31" t="s">
        <v>27</v>
      </c>
      <c r="N136" s="31" t="s">
        <v>122</v>
      </c>
      <c r="O136" s="31" t="s">
        <v>123</v>
      </c>
      <c r="P136" s="31" t="s">
        <v>165</v>
      </c>
      <c r="Q136" s="31" t="s">
        <v>247</v>
      </c>
      <c r="R136" s="31" t="s">
        <v>126</v>
      </c>
      <c r="S136" s="31" t="s">
        <v>31</v>
      </c>
      <c r="T136" s="31" t="s">
        <v>32</v>
      </c>
      <c r="U136" s="31" t="s">
        <v>25</v>
      </c>
      <c r="V136" s="31" t="s">
        <v>127</v>
      </c>
      <c r="W136" s="40" t="s">
        <v>248</v>
      </c>
      <c r="X136" s="50">
        <v>45357</v>
      </c>
      <c r="Y136" s="44" t="s">
        <v>23</v>
      </c>
      <c r="Z136" s="42">
        <v>70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</row>
    <row r="137" spans="6:50" ht="14.4" x14ac:dyDescent="0.3">
      <c r="F137" s="30" t="s">
        <v>24</v>
      </c>
      <c r="G137" s="31" t="s">
        <v>28</v>
      </c>
      <c r="H137" s="31" t="s">
        <v>121</v>
      </c>
      <c r="I137" s="31" t="s">
        <v>29</v>
      </c>
      <c r="J137" s="31" t="s">
        <v>30</v>
      </c>
      <c r="K137" s="31" t="s">
        <v>25</v>
      </c>
      <c r="L137" s="31" t="s">
        <v>26</v>
      </c>
      <c r="M137" s="31" t="s">
        <v>27</v>
      </c>
      <c r="N137" s="31" t="s">
        <v>122</v>
      </c>
      <c r="O137" s="31" t="s">
        <v>123</v>
      </c>
      <c r="P137" s="31" t="s">
        <v>165</v>
      </c>
      <c r="Q137" s="31" t="s">
        <v>249</v>
      </c>
      <c r="R137" s="31" t="s">
        <v>126</v>
      </c>
      <c r="S137" s="31" t="s">
        <v>33</v>
      </c>
      <c r="T137" s="31" t="s">
        <v>34</v>
      </c>
      <c r="U137" s="31" t="s">
        <v>25</v>
      </c>
      <c r="V137" s="31" t="s">
        <v>127</v>
      </c>
      <c r="W137" s="40" t="s">
        <v>248</v>
      </c>
      <c r="X137" s="50">
        <v>45357</v>
      </c>
      <c r="Y137" s="44" t="s">
        <v>23</v>
      </c>
      <c r="Z137" s="42">
        <v>18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</row>
    <row r="138" spans="6:50" ht="14.4" x14ac:dyDescent="0.3">
      <c r="F138" s="30" t="s">
        <v>24</v>
      </c>
      <c r="G138" s="31" t="s">
        <v>28</v>
      </c>
      <c r="H138" s="31" t="s">
        <v>121</v>
      </c>
      <c r="I138" s="31" t="s">
        <v>29</v>
      </c>
      <c r="J138" s="31" t="s">
        <v>30</v>
      </c>
      <c r="K138" s="31" t="s">
        <v>25</v>
      </c>
      <c r="L138" s="31" t="s">
        <v>26</v>
      </c>
      <c r="M138" s="31" t="s">
        <v>27</v>
      </c>
      <c r="N138" s="31" t="s">
        <v>122</v>
      </c>
      <c r="O138" s="31" t="s">
        <v>123</v>
      </c>
      <c r="P138" s="31" t="s">
        <v>165</v>
      </c>
      <c r="Q138" s="31" t="s">
        <v>249</v>
      </c>
      <c r="R138" s="31" t="s">
        <v>143</v>
      </c>
      <c r="S138" s="31" t="s">
        <v>53</v>
      </c>
      <c r="T138" s="31" t="s">
        <v>54</v>
      </c>
      <c r="U138" s="31" t="s">
        <v>25</v>
      </c>
      <c r="V138" s="31" t="s">
        <v>127</v>
      </c>
      <c r="W138" s="40" t="s">
        <v>248</v>
      </c>
      <c r="X138" s="50">
        <v>45357</v>
      </c>
      <c r="Y138" s="44" t="s">
        <v>21</v>
      </c>
      <c r="Z138" s="45">
        <v>96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</row>
    <row r="139" spans="6:50" ht="14.4" x14ac:dyDescent="0.3">
      <c r="F139" s="30" t="s">
        <v>24</v>
      </c>
      <c r="G139" s="31" t="s">
        <v>28</v>
      </c>
      <c r="H139" s="31" t="s">
        <v>121</v>
      </c>
      <c r="I139" s="31" t="s">
        <v>29</v>
      </c>
      <c r="J139" s="31" t="s">
        <v>30</v>
      </c>
      <c r="K139" s="31" t="s">
        <v>25</v>
      </c>
      <c r="L139" s="31" t="s">
        <v>26</v>
      </c>
      <c r="M139" s="31" t="s">
        <v>27</v>
      </c>
      <c r="N139" s="31" t="s">
        <v>122</v>
      </c>
      <c r="O139" s="31" t="s">
        <v>123</v>
      </c>
      <c r="P139" s="31" t="s">
        <v>165</v>
      </c>
      <c r="Q139" s="31" t="s">
        <v>250</v>
      </c>
      <c r="R139" s="31" t="s">
        <v>126</v>
      </c>
      <c r="S139" s="31" t="s">
        <v>31</v>
      </c>
      <c r="T139" s="31" t="s">
        <v>32</v>
      </c>
      <c r="U139" s="31" t="s">
        <v>25</v>
      </c>
      <c r="V139" s="31" t="s">
        <v>127</v>
      </c>
      <c r="W139" s="40" t="s">
        <v>251</v>
      </c>
      <c r="X139" s="50">
        <v>45365</v>
      </c>
      <c r="Y139" s="44" t="s">
        <v>23</v>
      </c>
      <c r="Z139" s="42">
        <v>120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</row>
    <row r="140" spans="6:50" ht="14.4" x14ac:dyDescent="0.3">
      <c r="F140" s="30" t="s">
        <v>24</v>
      </c>
      <c r="G140" s="31" t="s">
        <v>28</v>
      </c>
      <c r="H140" s="31" t="s">
        <v>121</v>
      </c>
      <c r="I140" s="31" t="s">
        <v>29</v>
      </c>
      <c r="J140" s="31" t="s">
        <v>30</v>
      </c>
      <c r="K140" s="31" t="s">
        <v>25</v>
      </c>
      <c r="L140" s="31" t="s">
        <v>26</v>
      </c>
      <c r="M140" s="31" t="s">
        <v>27</v>
      </c>
      <c r="N140" s="31" t="s">
        <v>122</v>
      </c>
      <c r="O140" s="31" t="s">
        <v>123</v>
      </c>
      <c r="P140" s="31" t="s">
        <v>165</v>
      </c>
      <c r="Q140" s="31" t="s">
        <v>250</v>
      </c>
      <c r="R140" s="31" t="s">
        <v>126</v>
      </c>
      <c r="S140" s="31" t="s">
        <v>55</v>
      </c>
      <c r="T140" s="31" t="s">
        <v>56</v>
      </c>
      <c r="U140" s="31" t="s">
        <v>25</v>
      </c>
      <c r="V140" s="31" t="s">
        <v>127</v>
      </c>
      <c r="W140" s="40" t="s">
        <v>251</v>
      </c>
      <c r="X140" s="50">
        <v>45365</v>
      </c>
      <c r="Y140" s="44" t="s">
        <v>21</v>
      </c>
      <c r="Z140" s="45">
        <v>12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</row>
    <row r="141" spans="6:50" ht="14.4" x14ac:dyDescent="0.3">
      <c r="F141" s="30" t="s">
        <v>24</v>
      </c>
      <c r="G141" s="31" t="s">
        <v>28</v>
      </c>
      <c r="H141" s="31" t="s">
        <v>121</v>
      </c>
      <c r="I141" s="31" t="s">
        <v>29</v>
      </c>
      <c r="J141" s="31" t="s">
        <v>30</v>
      </c>
      <c r="K141" s="31" t="s">
        <v>25</v>
      </c>
      <c r="L141" s="31" t="s">
        <v>26</v>
      </c>
      <c r="M141" s="31" t="s">
        <v>27</v>
      </c>
      <c r="N141" s="31" t="s">
        <v>122</v>
      </c>
      <c r="O141" s="31" t="s">
        <v>123</v>
      </c>
      <c r="P141" s="31" t="s">
        <v>165</v>
      </c>
      <c r="Q141" s="31" t="s">
        <v>252</v>
      </c>
      <c r="R141" s="31" t="s">
        <v>126</v>
      </c>
      <c r="S141" s="31" t="s">
        <v>33</v>
      </c>
      <c r="T141" s="31" t="s">
        <v>34</v>
      </c>
      <c r="U141" s="31" t="s">
        <v>25</v>
      </c>
      <c r="V141" s="31" t="s">
        <v>127</v>
      </c>
      <c r="W141" s="40" t="s">
        <v>251</v>
      </c>
      <c r="X141" s="50">
        <v>45365</v>
      </c>
      <c r="Y141" s="44" t="s">
        <v>23</v>
      </c>
      <c r="Z141" s="42">
        <v>30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</row>
    <row r="142" spans="6:50" ht="14.4" x14ac:dyDescent="0.3">
      <c r="F142" s="30" t="s">
        <v>24</v>
      </c>
      <c r="G142" s="31" t="s">
        <v>28</v>
      </c>
      <c r="H142" s="31" t="s">
        <v>121</v>
      </c>
      <c r="I142" s="31" t="s">
        <v>29</v>
      </c>
      <c r="J142" s="31" t="s">
        <v>30</v>
      </c>
      <c r="K142" s="31" t="s">
        <v>25</v>
      </c>
      <c r="L142" s="31" t="s">
        <v>26</v>
      </c>
      <c r="M142" s="31" t="s">
        <v>27</v>
      </c>
      <c r="N142" s="31" t="s">
        <v>122</v>
      </c>
      <c r="O142" s="31" t="s">
        <v>123</v>
      </c>
      <c r="P142" s="31" t="s">
        <v>165</v>
      </c>
      <c r="Q142" s="31" t="s">
        <v>252</v>
      </c>
      <c r="R142" s="31" t="s">
        <v>126</v>
      </c>
      <c r="S142" s="31" t="s">
        <v>55</v>
      </c>
      <c r="T142" s="31" t="s">
        <v>56</v>
      </c>
      <c r="U142" s="31" t="s">
        <v>25</v>
      </c>
      <c r="V142" s="31" t="s">
        <v>127</v>
      </c>
      <c r="W142" s="40" t="s">
        <v>251</v>
      </c>
      <c r="X142" s="50">
        <v>45365</v>
      </c>
      <c r="Y142" s="44" t="s">
        <v>21</v>
      </c>
      <c r="Z142" s="45">
        <v>12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</row>
    <row r="143" spans="6:50" ht="14.4" x14ac:dyDescent="0.3">
      <c r="F143" s="30" t="s">
        <v>24</v>
      </c>
      <c r="G143" s="31" t="s">
        <v>28</v>
      </c>
      <c r="H143" s="31" t="s">
        <v>121</v>
      </c>
      <c r="I143" s="31" t="s">
        <v>29</v>
      </c>
      <c r="J143" s="31" t="s">
        <v>30</v>
      </c>
      <c r="K143" s="31" t="s">
        <v>25</v>
      </c>
      <c r="L143" s="31" t="s">
        <v>26</v>
      </c>
      <c r="M143" s="31" t="s">
        <v>27</v>
      </c>
      <c r="N143" s="31" t="s">
        <v>122</v>
      </c>
      <c r="O143" s="31" t="s">
        <v>123</v>
      </c>
      <c r="P143" s="31" t="s">
        <v>165</v>
      </c>
      <c r="Q143" s="31" t="s">
        <v>252</v>
      </c>
      <c r="R143" s="31" t="s">
        <v>143</v>
      </c>
      <c r="S143" s="31" t="s">
        <v>53</v>
      </c>
      <c r="T143" s="31" t="s">
        <v>54</v>
      </c>
      <c r="U143" s="31" t="s">
        <v>25</v>
      </c>
      <c r="V143" s="31" t="s">
        <v>127</v>
      </c>
      <c r="W143" s="40" t="s">
        <v>251</v>
      </c>
      <c r="X143" s="50">
        <v>45365</v>
      </c>
      <c r="Y143" s="44" t="s">
        <v>21</v>
      </c>
      <c r="Z143" s="45">
        <v>168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</row>
    <row r="144" spans="6:50" ht="14.4" x14ac:dyDescent="0.3">
      <c r="F144" s="30" t="s">
        <v>24</v>
      </c>
      <c r="G144" s="31" t="s">
        <v>28</v>
      </c>
      <c r="H144" s="31" t="s">
        <v>121</v>
      </c>
      <c r="I144" s="31" t="s">
        <v>29</v>
      </c>
      <c r="J144" s="31" t="s">
        <v>30</v>
      </c>
      <c r="K144" s="31" t="s">
        <v>25</v>
      </c>
      <c r="L144" s="31" t="s">
        <v>26</v>
      </c>
      <c r="M144" s="31" t="s">
        <v>27</v>
      </c>
      <c r="N144" s="31" t="s">
        <v>122</v>
      </c>
      <c r="O144" s="31" t="s">
        <v>123</v>
      </c>
      <c r="P144" s="31" t="s">
        <v>165</v>
      </c>
      <c r="Q144" s="31" t="s">
        <v>253</v>
      </c>
      <c r="R144" s="31" t="s">
        <v>132</v>
      </c>
      <c r="S144" s="31" t="s">
        <v>45</v>
      </c>
      <c r="T144" s="31" t="s">
        <v>46</v>
      </c>
      <c r="U144" s="31" t="s">
        <v>25</v>
      </c>
      <c r="V144" s="31" t="s">
        <v>127</v>
      </c>
      <c r="W144" s="40" t="s">
        <v>254</v>
      </c>
      <c r="X144" s="50">
        <v>45372</v>
      </c>
      <c r="Y144" s="44" t="s">
        <v>21</v>
      </c>
      <c r="Z144" s="45">
        <v>48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</row>
    <row r="145" spans="6:50" ht="14.4" x14ac:dyDescent="0.3">
      <c r="F145" s="30" t="s">
        <v>24</v>
      </c>
      <c r="G145" s="31" t="s">
        <v>28</v>
      </c>
      <c r="H145" s="31" t="s">
        <v>121</v>
      </c>
      <c r="I145" s="31" t="s">
        <v>29</v>
      </c>
      <c r="J145" s="31" t="s">
        <v>30</v>
      </c>
      <c r="K145" s="31" t="s">
        <v>25</v>
      </c>
      <c r="L145" s="31" t="s">
        <v>26</v>
      </c>
      <c r="M145" s="31" t="s">
        <v>27</v>
      </c>
      <c r="N145" s="31" t="s">
        <v>122</v>
      </c>
      <c r="O145" s="31" t="s">
        <v>123</v>
      </c>
      <c r="P145" s="31" t="s">
        <v>165</v>
      </c>
      <c r="Q145" s="31" t="s">
        <v>253</v>
      </c>
      <c r="R145" s="31" t="s">
        <v>157</v>
      </c>
      <c r="S145" s="31" t="s">
        <v>51</v>
      </c>
      <c r="T145" s="31" t="s">
        <v>52</v>
      </c>
      <c r="U145" s="31" t="s">
        <v>25</v>
      </c>
      <c r="V145" s="31" t="s">
        <v>127</v>
      </c>
      <c r="W145" s="40" t="s">
        <v>254</v>
      </c>
      <c r="X145" s="50">
        <v>45372</v>
      </c>
      <c r="Y145" s="44" t="s">
        <v>22</v>
      </c>
      <c r="Z145" s="46">
        <v>6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</row>
    <row r="146" spans="6:50" ht="14.4" x14ac:dyDescent="0.3">
      <c r="F146" s="30" t="s">
        <v>24</v>
      </c>
      <c r="G146" s="31" t="s">
        <v>28</v>
      </c>
      <c r="H146" s="31" t="s">
        <v>121</v>
      </c>
      <c r="I146" s="31" t="s">
        <v>29</v>
      </c>
      <c r="J146" s="31" t="s">
        <v>30</v>
      </c>
      <c r="K146" s="31" t="s">
        <v>25</v>
      </c>
      <c r="L146" s="31" t="s">
        <v>26</v>
      </c>
      <c r="M146" s="31" t="s">
        <v>27</v>
      </c>
      <c r="N146" s="31" t="s">
        <v>122</v>
      </c>
      <c r="O146" s="31" t="s">
        <v>123</v>
      </c>
      <c r="P146" s="31" t="s">
        <v>165</v>
      </c>
      <c r="Q146" s="31" t="s">
        <v>253</v>
      </c>
      <c r="R146" s="31" t="s">
        <v>126</v>
      </c>
      <c r="S146" s="31" t="s">
        <v>31</v>
      </c>
      <c r="T146" s="31" t="s">
        <v>32</v>
      </c>
      <c r="U146" s="31" t="s">
        <v>25</v>
      </c>
      <c r="V146" s="31" t="s">
        <v>127</v>
      </c>
      <c r="W146" s="40" t="s">
        <v>254</v>
      </c>
      <c r="X146" s="50">
        <v>45372</v>
      </c>
      <c r="Y146" s="44" t="s">
        <v>23</v>
      </c>
      <c r="Z146" s="42">
        <v>80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</row>
    <row r="147" spans="6:50" ht="14.4" x14ac:dyDescent="0.3">
      <c r="F147" s="30" t="s">
        <v>24</v>
      </c>
      <c r="G147" s="31" t="s">
        <v>28</v>
      </c>
      <c r="H147" s="31" t="s">
        <v>121</v>
      </c>
      <c r="I147" s="31" t="s">
        <v>29</v>
      </c>
      <c r="J147" s="31" t="s">
        <v>30</v>
      </c>
      <c r="K147" s="31" t="s">
        <v>25</v>
      </c>
      <c r="L147" s="31" t="s">
        <v>26</v>
      </c>
      <c r="M147" s="31" t="s">
        <v>27</v>
      </c>
      <c r="N147" s="31" t="s">
        <v>122</v>
      </c>
      <c r="O147" s="31" t="s">
        <v>123</v>
      </c>
      <c r="P147" s="31" t="s">
        <v>165</v>
      </c>
      <c r="Q147" s="31" t="s">
        <v>255</v>
      </c>
      <c r="R147" s="31" t="s">
        <v>157</v>
      </c>
      <c r="S147" s="31" t="s">
        <v>51</v>
      </c>
      <c r="T147" s="31" t="s">
        <v>52</v>
      </c>
      <c r="U147" s="31" t="s">
        <v>25</v>
      </c>
      <c r="V147" s="31" t="s">
        <v>127</v>
      </c>
      <c r="W147" s="40" t="s">
        <v>254</v>
      </c>
      <c r="X147" s="50">
        <v>45372</v>
      </c>
      <c r="Y147" s="44" t="s">
        <v>22</v>
      </c>
      <c r="Z147" s="46">
        <v>14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</row>
    <row r="148" spans="6:50" ht="14.4" x14ac:dyDescent="0.3">
      <c r="F148" s="30" t="s">
        <v>24</v>
      </c>
      <c r="G148" s="31" t="s">
        <v>28</v>
      </c>
      <c r="H148" s="31" t="s">
        <v>121</v>
      </c>
      <c r="I148" s="31" t="s">
        <v>29</v>
      </c>
      <c r="J148" s="31" t="s">
        <v>30</v>
      </c>
      <c r="K148" s="31" t="s">
        <v>25</v>
      </c>
      <c r="L148" s="31" t="s">
        <v>26</v>
      </c>
      <c r="M148" s="31" t="s">
        <v>27</v>
      </c>
      <c r="N148" s="31" t="s">
        <v>122</v>
      </c>
      <c r="O148" s="31" t="s">
        <v>123</v>
      </c>
      <c r="P148" s="31" t="s">
        <v>165</v>
      </c>
      <c r="Q148" s="31" t="s">
        <v>255</v>
      </c>
      <c r="R148" s="31" t="s">
        <v>126</v>
      </c>
      <c r="S148" s="31" t="s">
        <v>33</v>
      </c>
      <c r="T148" s="31" t="s">
        <v>34</v>
      </c>
      <c r="U148" s="31" t="s">
        <v>25</v>
      </c>
      <c r="V148" s="31" t="s">
        <v>127</v>
      </c>
      <c r="W148" s="40" t="s">
        <v>254</v>
      </c>
      <c r="X148" s="50">
        <v>45372</v>
      </c>
      <c r="Y148" s="44" t="s">
        <v>23</v>
      </c>
      <c r="Z148" s="42">
        <v>18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</row>
    <row r="149" spans="6:50" ht="14.4" x14ac:dyDescent="0.3">
      <c r="F149" s="30" t="s">
        <v>24</v>
      </c>
      <c r="G149" s="31" t="s">
        <v>28</v>
      </c>
      <c r="H149" s="31" t="s">
        <v>121</v>
      </c>
      <c r="I149" s="31" t="s">
        <v>29</v>
      </c>
      <c r="J149" s="31" t="s">
        <v>30</v>
      </c>
      <c r="K149" s="31" t="s">
        <v>25</v>
      </c>
      <c r="L149" s="31" t="s">
        <v>26</v>
      </c>
      <c r="M149" s="31" t="s">
        <v>27</v>
      </c>
      <c r="N149" s="31" t="s">
        <v>122</v>
      </c>
      <c r="O149" s="31" t="s">
        <v>123</v>
      </c>
      <c r="P149" s="31" t="s">
        <v>165</v>
      </c>
      <c r="Q149" s="31" t="s">
        <v>255</v>
      </c>
      <c r="R149" s="31" t="s">
        <v>126</v>
      </c>
      <c r="S149" s="31" t="s">
        <v>55</v>
      </c>
      <c r="T149" s="31" t="s">
        <v>56</v>
      </c>
      <c r="U149" s="31" t="s">
        <v>25</v>
      </c>
      <c r="V149" s="31" t="s">
        <v>127</v>
      </c>
      <c r="W149" s="40" t="s">
        <v>254</v>
      </c>
      <c r="X149" s="50">
        <v>45372</v>
      </c>
      <c r="Y149" s="44" t="s">
        <v>21</v>
      </c>
      <c r="Z149" s="45">
        <v>12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</row>
    <row r="150" spans="6:50" ht="14.4" x14ac:dyDescent="0.3">
      <c r="F150" s="30" t="s">
        <v>24</v>
      </c>
      <c r="G150" s="31" t="s">
        <v>28</v>
      </c>
      <c r="H150" s="31" t="s">
        <v>121</v>
      </c>
      <c r="I150" s="31" t="s">
        <v>29</v>
      </c>
      <c r="J150" s="31" t="s">
        <v>30</v>
      </c>
      <c r="K150" s="31" t="s">
        <v>25</v>
      </c>
      <c r="L150" s="31" t="s">
        <v>26</v>
      </c>
      <c r="M150" s="31" t="s">
        <v>27</v>
      </c>
      <c r="N150" s="31" t="s">
        <v>122</v>
      </c>
      <c r="O150" s="31" t="s">
        <v>123</v>
      </c>
      <c r="P150" s="31" t="s">
        <v>165</v>
      </c>
      <c r="Q150" s="31" t="s">
        <v>255</v>
      </c>
      <c r="R150" s="31" t="s">
        <v>143</v>
      </c>
      <c r="S150" s="31" t="s">
        <v>53</v>
      </c>
      <c r="T150" s="31" t="s">
        <v>54</v>
      </c>
      <c r="U150" s="31" t="s">
        <v>25</v>
      </c>
      <c r="V150" s="31" t="s">
        <v>127</v>
      </c>
      <c r="W150" s="40" t="s">
        <v>254</v>
      </c>
      <c r="X150" s="50">
        <v>45372</v>
      </c>
      <c r="Y150" s="44" t="s">
        <v>21</v>
      </c>
      <c r="Z150" s="45">
        <v>96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</row>
    <row r="151" spans="6:50" ht="14.4" x14ac:dyDescent="0.3">
      <c r="F151" s="30" t="s">
        <v>24</v>
      </c>
      <c r="G151" s="31" t="s">
        <v>28</v>
      </c>
      <c r="H151" s="31" t="s">
        <v>121</v>
      </c>
      <c r="I151" s="31" t="s">
        <v>29</v>
      </c>
      <c r="J151" s="31" t="s">
        <v>30</v>
      </c>
      <c r="K151" s="31" t="s">
        <v>25</v>
      </c>
      <c r="L151" s="31" t="s">
        <v>26</v>
      </c>
      <c r="M151" s="31" t="s">
        <v>27</v>
      </c>
      <c r="N151" s="31" t="s">
        <v>122</v>
      </c>
      <c r="O151" s="31" t="s">
        <v>123</v>
      </c>
      <c r="P151" s="31" t="s">
        <v>165</v>
      </c>
      <c r="Q151" s="31" t="s">
        <v>256</v>
      </c>
      <c r="R151" s="31" t="s">
        <v>126</v>
      </c>
      <c r="S151" s="31" t="s">
        <v>31</v>
      </c>
      <c r="T151" s="31" t="s">
        <v>32</v>
      </c>
      <c r="U151" s="31" t="s">
        <v>25</v>
      </c>
      <c r="V151" s="31" t="s">
        <v>127</v>
      </c>
      <c r="W151" s="40" t="s">
        <v>257</v>
      </c>
      <c r="X151" s="50">
        <v>45379</v>
      </c>
      <c r="Y151" s="44" t="s">
        <v>23</v>
      </c>
      <c r="Z151" s="42">
        <v>90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</row>
    <row r="152" spans="6:50" ht="14.4" x14ac:dyDescent="0.3">
      <c r="F152" s="30" t="s">
        <v>24</v>
      </c>
      <c r="G152" s="31" t="s">
        <v>28</v>
      </c>
      <c r="H152" s="31" t="s">
        <v>121</v>
      </c>
      <c r="I152" s="31" t="s">
        <v>29</v>
      </c>
      <c r="J152" s="31" t="s">
        <v>30</v>
      </c>
      <c r="K152" s="31" t="s">
        <v>25</v>
      </c>
      <c r="L152" s="31" t="s">
        <v>26</v>
      </c>
      <c r="M152" s="31" t="s">
        <v>27</v>
      </c>
      <c r="N152" s="31" t="s">
        <v>122</v>
      </c>
      <c r="O152" s="31" t="s">
        <v>123</v>
      </c>
      <c r="P152" s="31" t="s">
        <v>165</v>
      </c>
      <c r="Q152" s="31" t="s">
        <v>258</v>
      </c>
      <c r="R152" s="31" t="s">
        <v>126</v>
      </c>
      <c r="S152" s="31" t="s">
        <v>33</v>
      </c>
      <c r="T152" s="31" t="s">
        <v>34</v>
      </c>
      <c r="U152" s="31" t="s">
        <v>25</v>
      </c>
      <c r="V152" s="31" t="s">
        <v>127</v>
      </c>
      <c r="W152" s="40" t="s">
        <v>257</v>
      </c>
      <c r="X152" s="50">
        <v>45379</v>
      </c>
      <c r="Y152" s="44" t="s">
        <v>23</v>
      </c>
      <c r="Z152" s="42">
        <v>18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</row>
    <row r="153" spans="6:50" ht="14.4" x14ac:dyDescent="0.3">
      <c r="F153" s="30" t="s">
        <v>24</v>
      </c>
      <c r="G153" s="31" t="s">
        <v>28</v>
      </c>
      <c r="H153" s="31" t="s">
        <v>121</v>
      </c>
      <c r="I153" s="31" t="s">
        <v>29</v>
      </c>
      <c r="J153" s="31" t="s">
        <v>30</v>
      </c>
      <c r="K153" s="31" t="s">
        <v>25</v>
      </c>
      <c r="L153" s="31" t="s">
        <v>26</v>
      </c>
      <c r="M153" s="31" t="s">
        <v>27</v>
      </c>
      <c r="N153" s="31" t="s">
        <v>122</v>
      </c>
      <c r="O153" s="31" t="s">
        <v>123</v>
      </c>
      <c r="P153" s="31" t="s">
        <v>165</v>
      </c>
      <c r="Q153" s="31" t="s">
        <v>258</v>
      </c>
      <c r="R153" s="31" t="s">
        <v>143</v>
      </c>
      <c r="S153" s="31" t="s">
        <v>53</v>
      </c>
      <c r="T153" s="31" t="s">
        <v>54</v>
      </c>
      <c r="U153" s="31" t="s">
        <v>25</v>
      </c>
      <c r="V153" s="31" t="s">
        <v>127</v>
      </c>
      <c r="W153" s="40" t="s">
        <v>257</v>
      </c>
      <c r="X153" s="50">
        <v>45379</v>
      </c>
      <c r="Y153" s="44" t="s">
        <v>21</v>
      </c>
      <c r="Z153" s="45">
        <v>168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</row>
    <row r="154" spans="6:50" ht="14.4" x14ac:dyDescent="0.3">
      <c r="F154" s="30" t="s">
        <v>24</v>
      </c>
      <c r="G154" s="31" t="s">
        <v>28</v>
      </c>
      <c r="H154" s="31" t="s">
        <v>121</v>
      </c>
      <c r="I154" s="31" t="s">
        <v>29</v>
      </c>
      <c r="J154" s="31" t="s">
        <v>30</v>
      </c>
      <c r="K154" s="31" t="s">
        <v>25</v>
      </c>
      <c r="L154" s="31" t="s">
        <v>26</v>
      </c>
      <c r="M154" s="31" t="s">
        <v>27</v>
      </c>
      <c r="N154" s="31" t="s">
        <v>122</v>
      </c>
      <c r="O154" s="31" t="s">
        <v>123</v>
      </c>
      <c r="P154" s="31" t="s">
        <v>259</v>
      </c>
      <c r="Q154" s="31" t="s">
        <v>260</v>
      </c>
      <c r="R154" s="31" t="s">
        <v>136</v>
      </c>
      <c r="S154" s="31" t="s">
        <v>41</v>
      </c>
      <c r="T154" s="31" t="s">
        <v>42</v>
      </c>
      <c r="U154" s="31" t="s">
        <v>25</v>
      </c>
      <c r="V154" s="31" t="s">
        <v>137</v>
      </c>
      <c r="W154" s="40" t="s">
        <v>167</v>
      </c>
      <c r="X154" s="50">
        <v>44987</v>
      </c>
      <c r="Y154" s="44" t="s">
        <v>21</v>
      </c>
      <c r="Z154" s="45">
        <v>103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</row>
    <row r="155" spans="6:50" ht="14.4" x14ac:dyDescent="0.3">
      <c r="F155" s="30" t="s">
        <v>24</v>
      </c>
      <c r="G155" s="31" t="s">
        <v>28</v>
      </c>
      <c r="H155" s="31" t="s">
        <v>121</v>
      </c>
      <c r="I155" s="31" t="s">
        <v>29</v>
      </c>
      <c r="J155" s="31" t="s">
        <v>30</v>
      </c>
      <c r="K155" s="31" t="s">
        <v>25</v>
      </c>
      <c r="L155" s="31" t="s">
        <v>26</v>
      </c>
      <c r="M155" s="31" t="s">
        <v>27</v>
      </c>
      <c r="N155" s="31" t="s">
        <v>122</v>
      </c>
      <c r="O155" s="31" t="s">
        <v>123</v>
      </c>
      <c r="P155" s="31" t="s">
        <v>259</v>
      </c>
      <c r="Q155" s="31" t="s">
        <v>261</v>
      </c>
      <c r="R155" s="31" t="s">
        <v>136</v>
      </c>
      <c r="S155" s="31" t="s">
        <v>41</v>
      </c>
      <c r="T155" s="31" t="s">
        <v>42</v>
      </c>
      <c r="U155" s="31" t="s">
        <v>25</v>
      </c>
      <c r="V155" s="31" t="s">
        <v>137</v>
      </c>
      <c r="W155" s="40" t="s">
        <v>171</v>
      </c>
      <c r="X155" s="50">
        <v>45008</v>
      </c>
      <c r="Y155" s="44" t="s">
        <v>21</v>
      </c>
      <c r="Z155" s="45">
        <v>103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</row>
    <row r="156" spans="6:50" ht="14.4" x14ac:dyDescent="0.3">
      <c r="F156" s="30" t="s">
        <v>24</v>
      </c>
      <c r="G156" s="31" t="s">
        <v>28</v>
      </c>
      <c r="H156" s="31" t="s">
        <v>121</v>
      </c>
      <c r="I156" s="31" t="s">
        <v>29</v>
      </c>
      <c r="J156" s="31" t="s">
        <v>30</v>
      </c>
      <c r="K156" s="31" t="s">
        <v>25</v>
      </c>
      <c r="L156" s="31" t="s">
        <v>26</v>
      </c>
      <c r="M156" s="31" t="s">
        <v>27</v>
      </c>
      <c r="N156" s="31" t="s">
        <v>122</v>
      </c>
      <c r="O156" s="31" t="s">
        <v>123</v>
      </c>
      <c r="P156" s="31" t="s">
        <v>259</v>
      </c>
      <c r="Q156" s="31" t="s">
        <v>262</v>
      </c>
      <c r="R156" s="31" t="s">
        <v>136</v>
      </c>
      <c r="S156" s="31" t="s">
        <v>41</v>
      </c>
      <c r="T156" s="31" t="s">
        <v>42</v>
      </c>
      <c r="U156" s="31" t="s">
        <v>25</v>
      </c>
      <c r="V156" s="31" t="s">
        <v>137</v>
      </c>
      <c r="W156" s="40" t="s">
        <v>174</v>
      </c>
      <c r="X156" s="50">
        <v>45022</v>
      </c>
      <c r="Y156" s="44" t="s">
        <v>21</v>
      </c>
      <c r="Z156" s="45">
        <v>3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</row>
    <row r="157" spans="6:50" ht="14.4" x14ac:dyDescent="0.3">
      <c r="F157" s="30" t="s">
        <v>24</v>
      </c>
      <c r="G157" s="31" t="s">
        <v>28</v>
      </c>
      <c r="H157" s="31" t="s">
        <v>121</v>
      </c>
      <c r="I157" s="31" t="s">
        <v>29</v>
      </c>
      <c r="J157" s="31" t="s">
        <v>30</v>
      </c>
      <c r="K157" s="31" t="s">
        <v>25</v>
      </c>
      <c r="L157" s="31" t="s">
        <v>26</v>
      </c>
      <c r="M157" s="31" t="s">
        <v>27</v>
      </c>
      <c r="N157" s="31" t="s">
        <v>122</v>
      </c>
      <c r="O157" s="31" t="s">
        <v>123</v>
      </c>
      <c r="P157" s="31" t="s">
        <v>259</v>
      </c>
      <c r="Q157" s="31" t="s">
        <v>262</v>
      </c>
      <c r="R157" s="31" t="s">
        <v>136</v>
      </c>
      <c r="S157" s="31" t="s">
        <v>47</v>
      </c>
      <c r="T157" s="31" t="s">
        <v>42</v>
      </c>
      <c r="U157" s="31" t="s">
        <v>25</v>
      </c>
      <c r="V157" s="31" t="s">
        <v>137</v>
      </c>
      <c r="W157" s="40" t="s">
        <v>174</v>
      </c>
      <c r="X157" s="50">
        <v>45022</v>
      </c>
      <c r="Y157" s="44" t="s">
        <v>21</v>
      </c>
      <c r="Z157" s="45">
        <v>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</row>
    <row r="158" spans="6:50" ht="14.4" x14ac:dyDescent="0.3">
      <c r="F158" s="30" t="s">
        <v>24</v>
      </c>
      <c r="G158" s="31" t="s">
        <v>28</v>
      </c>
      <c r="H158" s="31" t="s">
        <v>121</v>
      </c>
      <c r="I158" s="31" t="s">
        <v>29</v>
      </c>
      <c r="J158" s="31" t="s">
        <v>30</v>
      </c>
      <c r="K158" s="31" t="s">
        <v>25</v>
      </c>
      <c r="L158" s="31" t="s">
        <v>26</v>
      </c>
      <c r="M158" s="31" t="s">
        <v>27</v>
      </c>
      <c r="N158" s="31" t="s">
        <v>122</v>
      </c>
      <c r="O158" s="31" t="s">
        <v>123</v>
      </c>
      <c r="P158" s="31" t="s">
        <v>259</v>
      </c>
      <c r="Q158" s="31" t="s">
        <v>263</v>
      </c>
      <c r="R158" s="31" t="s">
        <v>136</v>
      </c>
      <c r="S158" s="31" t="s">
        <v>41</v>
      </c>
      <c r="T158" s="31" t="s">
        <v>42</v>
      </c>
      <c r="U158" s="31" t="s">
        <v>25</v>
      </c>
      <c r="V158" s="31" t="s">
        <v>137</v>
      </c>
      <c r="W158" s="40" t="s">
        <v>174</v>
      </c>
      <c r="X158" s="50">
        <v>45022</v>
      </c>
      <c r="Y158" s="44" t="s">
        <v>21</v>
      </c>
      <c r="Z158" s="45">
        <v>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</row>
    <row r="159" spans="6:50" ht="14.4" x14ac:dyDescent="0.3">
      <c r="F159" s="30" t="s">
        <v>24</v>
      </c>
      <c r="G159" s="31" t="s">
        <v>28</v>
      </c>
      <c r="H159" s="31" t="s">
        <v>121</v>
      </c>
      <c r="I159" s="31" t="s">
        <v>29</v>
      </c>
      <c r="J159" s="31" t="s">
        <v>30</v>
      </c>
      <c r="K159" s="31" t="s">
        <v>25</v>
      </c>
      <c r="L159" s="31" t="s">
        <v>26</v>
      </c>
      <c r="M159" s="31" t="s">
        <v>27</v>
      </c>
      <c r="N159" s="31" t="s">
        <v>122</v>
      </c>
      <c r="O159" s="31" t="s">
        <v>123</v>
      </c>
      <c r="P159" s="31" t="s">
        <v>259</v>
      </c>
      <c r="Q159" s="31" t="s">
        <v>263</v>
      </c>
      <c r="R159" s="31" t="s">
        <v>136</v>
      </c>
      <c r="S159" s="31" t="s">
        <v>47</v>
      </c>
      <c r="T159" s="31" t="s">
        <v>42</v>
      </c>
      <c r="U159" s="31" t="s">
        <v>25</v>
      </c>
      <c r="V159" s="31" t="s">
        <v>137</v>
      </c>
      <c r="W159" s="40" t="s">
        <v>174</v>
      </c>
      <c r="X159" s="50">
        <v>45022</v>
      </c>
      <c r="Y159" s="44" t="s">
        <v>21</v>
      </c>
      <c r="Z159" s="45">
        <v>1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</row>
    <row r="160" spans="6:50" ht="14.4" x14ac:dyDescent="0.3">
      <c r="F160" s="30" t="s">
        <v>24</v>
      </c>
      <c r="G160" s="31" t="s">
        <v>28</v>
      </c>
      <c r="H160" s="31" t="s">
        <v>121</v>
      </c>
      <c r="I160" s="31" t="s">
        <v>29</v>
      </c>
      <c r="J160" s="31" t="s">
        <v>30</v>
      </c>
      <c r="K160" s="31" t="s">
        <v>25</v>
      </c>
      <c r="L160" s="31" t="s">
        <v>26</v>
      </c>
      <c r="M160" s="31" t="s">
        <v>27</v>
      </c>
      <c r="N160" s="31" t="s">
        <v>122</v>
      </c>
      <c r="O160" s="31" t="s">
        <v>123</v>
      </c>
      <c r="P160" s="31" t="s">
        <v>259</v>
      </c>
      <c r="Q160" s="31" t="s">
        <v>264</v>
      </c>
      <c r="R160" s="31" t="s">
        <v>136</v>
      </c>
      <c r="S160" s="31" t="s">
        <v>41</v>
      </c>
      <c r="T160" s="31" t="s">
        <v>42</v>
      </c>
      <c r="U160" s="31" t="s">
        <v>25</v>
      </c>
      <c r="V160" s="31" t="s">
        <v>137</v>
      </c>
      <c r="W160" s="40" t="s">
        <v>178</v>
      </c>
      <c r="X160" s="50">
        <v>45035</v>
      </c>
      <c r="Y160" s="44" t="s">
        <v>21</v>
      </c>
      <c r="Z160" s="45">
        <v>72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</row>
    <row r="161" spans="6:50" ht="14.4" x14ac:dyDescent="0.3">
      <c r="F161" s="30" t="s">
        <v>24</v>
      </c>
      <c r="G161" s="31" t="s">
        <v>28</v>
      </c>
      <c r="H161" s="31" t="s">
        <v>121</v>
      </c>
      <c r="I161" s="31" t="s">
        <v>29</v>
      </c>
      <c r="J161" s="31" t="s">
        <v>30</v>
      </c>
      <c r="K161" s="31" t="s">
        <v>25</v>
      </c>
      <c r="L161" s="31" t="s">
        <v>26</v>
      </c>
      <c r="M161" s="31" t="s">
        <v>27</v>
      </c>
      <c r="N161" s="31" t="s">
        <v>122</v>
      </c>
      <c r="O161" s="31" t="s">
        <v>123</v>
      </c>
      <c r="P161" s="31" t="s">
        <v>259</v>
      </c>
      <c r="Q161" s="31" t="s">
        <v>265</v>
      </c>
      <c r="R161" s="31" t="s">
        <v>136</v>
      </c>
      <c r="S161" s="31" t="s">
        <v>41</v>
      </c>
      <c r="T161" s="31" t="s">
        <v>42</v>
      </c>
      <c r="U161" s="31" t="s">
        <v>25</v>
      </c>
      <c r="V161" s="31" t="s">
        <v>137</v>
      </c>
      <c r="W161" s="40" t="s">
        <v>266</v>
      </c>
      <c r="X161" s="50">
        <v>45084</v>
      </c>
      <c r="Y161" s="44" t="s">
        <v>21</v>
      </c>
      <c r="Z161" s="45">
        <v>28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</row>
    <row r="162" spans="6:50" ht="14.4" x14ac:dyDescent="0.3">
      <c r="F162" s="30" t="s">
        <v>24</v>
      </c>
      <c r="G162" s="31" t="s">
        <v>28</v>
      </c>
      <c r="H162" s="31" t="s">
        <v>121</v>
      </c>
      <c r="I162" s="31" t="s">
        <v>29</v>
      </c>
      <c r="J162" s="31" t="s">
        <v>30</v>
      </c>
      <c r="K162" s="31" t="s">
        <v>25</v>
      </c>
      <c r="L162" s="31" t="s">
        <v>26</v>
      </c>
      <c r="M162" s="31" t="s">
        <v>27</v>
      </c>
      <c r="N162" s="31" t="s">
        <v>122</v>
      </c>
      <c r="O162" s="31" t="s">
        <v>123</v>
      </c>
      <c r="P162" s="31" t="s">
        <v>259</v>
      </c>
      <c r="Q162" s="31" t="s">
        <v>265</v>
      </c>
      <c r="R162" s="31" t="s">
        <v>136</v>
      </c>
      <c r="S162" s="31" t="s">
        <v>47</v>
      </c>
      <c r="T162" s="31" t="s">
        <v>42</v>
      </c>
      <c r="U162" s="31" t="s">
        <v>25</v>
      </c>
      <c r="V162" s="31" t="s">
        <v>137</v>
      </c>
      <c r="W162" s="40" t="s">
        <v>266</v>
      </c>
      <c r="X162" s="50">
        <v>45084</v>
      </c>
      <c r="Y162" s="44" t="s">
        <v>21</v>
      </c>
      <c r="Z162" s="45">
        <v>1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</row>
    <row r="163" spans="6:50" ht="14.4" x14ac:dyDescent="0.3">
      <c r="F163" s="30" t="s">
        <v>24</v>
      </c>
      <c r="G163" s="31" t="s">
        <v>28</v>
      </c>
      <c r="H163" s="31" t="s">
        <v>121</v>
      </c>
      <c r="I163" s="31" t="s">
        <v>29</v>
      </c>
      <c r="J163" s="31" t="s">
        <v>30</v>
      </c>
      <c r="K163" s="31" t="s">
        <v>25</v>
      </c>
      <c r="L163" s="31" t="s">
        <v>26</v>
      </c>
      <c r="M163" s="31" t="s">
        <v>27</v>
      </c>
      <c r="N163" s="31" t="s">
        <v>122</v>
      </c>
      <c r="O163" s="31" t="s">
        <v>123</v>
      </c>
      <c r="P163" s="31" t="s">
        <v>259</v>
      </c>
      <c r="Q163" s="31" t="s">
        <v>265</v>
      </c>
      <c r="R163" s="31" t="s">
        <v>139</v>
      </c>
      <c r="S163" s="31" t="s">
        <v>48</v>
      </c>
      <c r="T163" s="31" t="s">
        <v>49</v>
      </c>
      <c r="U163" s="31" t="s">
        <v>50</v>
      </c>
      <c r="V163" s="31" t="s">
        <v>137</v>
      </c>
      <c r="W163" s="40" t="s">
        <v>266</v>
      </c>
      <c r="X163" s="50">
        <v>45084</v>
      </c>
      <c r="Y163" s="44" t="s">
        <v>21</v>
      </c>
      <c r="Z163" s="45">
        <v>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</row>
    <row r="164" spans="6:50" ht="14.4" x14ac:dyDescent="0.3">
      <c r="F164" s="30" t="s">
        <v>24</v>
      </c>
      <c r="G164" s="31" t="s">
        <v>28</v>
      </c>
      <c r="H164" s="31" t="s">
        <v>121</v>
      </c>
      <c r="I164" s="31" t="s">
        <v>29</v>
      </c>
      <c r="J164" s="31" t="s">
        <v>30</v>
      </c>
      <c r="K164" s="31" t="s">
        <v>25</v>
      </c>
      <c r="L164" s="31" t="s">
        <v>26</v>
      </c>
      <c r="M164" s="31" t="s">
        <v>27</v>
      </c>
      <c r="N164" s="31" t="s">
        <v>122</v>
      </c>
      <c r="O164" s="31" t="s">
        <v>123</v>
      </c>
      <c r="P164" s="31" t="s">
        <v>259</v>
      </c>
      <c r="Q164" s="31" t="s">
        <v>267</v>
      </c>
      <c r="R164" s="31" t="s">
        <v>136</v>
      </c>
      <c r="S164" s="31" t="s">
        <v>41</v>
      </c>
      <c r="T164" s="31" t="s">
        <v>42</v>
      </c>
      <c r="U164" s="31" t="s">
        <v>25</v>
      </c>
      <c r="V164" s="31" t="s">
        <v>137</v>
      </c>
      <c r="W164" s="40" t="s">
        <v>266</v>
      </c>
      <c r="X164" s="50">
        <v>45084</v>
      </c>
      <c r="Y164" s="44" t="s">
        <v>21</v>
      </c>
      <c r="Z164" s="45">
        <v>103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</row>
    <row r="165" spans="6:50" ht="14.4" x14ac:dyDescent="0.3">
      <c r="F165" s="30" t="s">
        <v>24</v>
      </c>
      <c r="G165" s="31" t="s">
        <v>28</v>
      </c>
      <c r="H165" s="31" t="s">
        <v>121</v>
      </c>
      <c r="I165" s="31" t="s">
        <v>29</v>
      </c>
      <c r="J165" s="31" t="s">
        <v>30</v>
      </c>
      <c r="K165" s="31" t="s">
        <v>25</v>
      </c>
      <c r="L165" s="31" t="s">
        <v>26</v>
      </c>
      <c r="M165" s="31" t="s">
        <v>27</v>
      </c>
      <c r="N165" s="31" t="s">
        <v>122</v>
      </c>
      <c r="O165" s="31" t="s">
        <v>123</v>
      </c>
      <c r="P165" s="31" t="s">
        <v>259</v>
      </c>
      <c r="Q165" s="31" t="s">
        <v>267</v>
      </c>
      <c r="R165" s="31" t="s">
        <v>136</v>
      </c>
      <c r="S165" s="31" t="s">
        <v>47</v>
      </c>
      <c r="T165" s="31" t="s">
        <v>42</v>
      </c>
      <c r="U165" s="31" t="s">
        <v>25</v>
      </c>
      <c r="V165" s="31" t="s">
        <v>137</v>
      </c>
      <c r="W165" s="40" t="s">
        <v>266</v>
      </c>
      <c r="X165" s="50">
        <v>45084</v>
      </c>
      <c r="Y165" s="44" t="s">
        <v>21</v>
      </c>
      <c r="Z165" s="45">
        <v>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</row>
    <row r="166" spans="6:50" ht="14.4" x14ac:dyDescent="0.3">
      <c r="F166" s="30" t="s">
        <v>24</v>
      </c>
      <c r="G166" s="31" t="s">
        <v>28</v>
      </c>
      <c r="H166" s="31" t="s">
        <v>121</v>
      </c>
      <c r="I166" s="31" t="s">
        <v>29</v>
      </c>
      <c r="J166" s="31" t="s">
        <v>30</v>
      </c>
      <c r="K166" s="31" t="s">
        <v>25</v>
      </c>
      <c r="L166" s="31" t="s">
        <v>26</v>
      </c>
      <c r="M166" s="31" t="s">
        <v>27</v>
      </c>
      <c r="N166" s="31" t="s">
        <v>122</v>
      </c>
      <c r="O166" s="31" t="s">
        <v>123</v>
      </c>
      <c r="P166" s="31" t="s">
        <v>259</v>
      </c>
      <c r="Q166" s="31" t="s">
        <v>267</v>
      </c>
      <c r="R166" s="31" t="s">
        <v>136</v>
      </c>
      <c r="S166" s="31" t="s">
        <v>57</v>
      </c>
      <c r="T166" s="31" t="s">
        <v>58</v>
      </c>
      <c r="U166" s="31" t="s">
        <v>25</v>
      </c>
      <c r="V166" s="31" t="s">
        <v>137</v>
      </c>
      <c r="W166" s="40" t="s">
        <v>266</v>
      </c>
      <c r="X166" s="50">
        <v>45084</v>
      </c>
      <c r="Y166" s="44" t="s">
        <v>21</v>
      </c>
      <c r="Z166" s="45">
        <v>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</row>
    <row r="167" spans="6:50" ht="14.4" x14ac:dyDescent="0.3">
      <c r="F167" s="30" t="s">
        <v>24</v>
      </c>
      <c r="G167" s="31" t="s">
        <v>28</v>
      </c>
      <c r="H167" s="31" t="s">
        <v>121</v>
      </c>
      <c r="I167" s="31" t="s">
        <v>29</v>
      </c>
      <c r="J167" s="31" t="s">
        <v>30</v>
      </c>
      <c r="K167" s="31" t="s">
        <v>25</v>
      </c>
      <c r="L167" s="31" t="s">
        <v>26</v>
      </c>
      <c r="M167" s="31" t="s">
        <v>27</v>
      </c>
      <c r="N167" s="31" t="s">
        <v>122</v>
      </c>
      <c r="O167" s="31" t="s">
        <v>123</v>
      </c>
      <c r="P167" s="31" t="s">
        <v>259</v>
      </c>
      <c r="Q167" s="31" t="s">
        <v>268</v>
      </c>
      <c r="R167" s="31" t="s">
        <v>136</v>
      </c>
      <c r="S167" s="31" t="s">
        <v>47</v>
      </c>
      <c r="T167" s="31" t="s">
        <v>42</v>
      </c>
      <c r="U167" s="31" t="s">
        <v>25</v>
      </c>
      <c r="V167" s="31" t="s">
        <v>137</v>
      </c>
      <c r="W167" s="40" t="s">
        <v>195</v>
      </c>
      <c r="X167" s="50">
        <v>45106</v>
      </c>
      <c r="Y167" s="44" t="s">
        <v>21</v>
      </c>
      <c r="Z167" s="45">
        <v>1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</row>
    <row r="168" spans="6:50" ht="14.4" x14ac:dyDescent="0.3">
      <c r="F168" s="30" t="s">
        <v>24</v>
      </c>
      <c r="G168" s="31" t="s">
        <v>28</v>
      </c>
      <c r="H168" s="31" t="s">
        <v>121</v>
      </c>
      <c r="I168" s="31" t="s">
        <v>29</v>
      </c>
      <c r="J168" s="31" t="s">
        <v>30</v>
      </c>
      <c r="K168" s="31" t="s">
        <v>25</v>
      </c>
      <c r="L168" s="31" t="s">
        <v>26</v>
      </c>
      <c r="M168" s="31" t="s">
        <v>27</v>
      </c>
      <c r="N168" s="31" t="s">
        <v>122</v>
      </c>
      <c r="O168" s="31" t="s">
        <v>123</v>
      </c>
      <c r="P168" s="31" t="s">
        <v>259</v>
      </c>
      <c r="Q168" s="31" t="s">
        <v>268</v>
      </c>
      <c r="R168" s="31" t="s">
        <v>139</v>
      </c>
      <c r="S168" s="31" t="s">
        <v>48</v>
      </c>
      <c r="T168" s="31" t="s">
        <v>49</v>
      </c>
      <c r="U168" s="31" t="s">
        <v>50</v>
      </c>
      <c r="V168" s="31" t="s">
        <v>137</v>
      </c>
      <c r="W168" s="40" t="s">
        <v>195</v>
      </c>
      <c r="X168" s="50">
        <v>45106</v>
      </c>
      <c r="Y168" s="44" t="s">
        <v>21</v>
      </c>
      <c r="Z168" s="45">
        <v>4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</row>
    <row r="169" spans="6:50" ht="14.4" x14ac:dyDescent="0.3">
      <c r="F169" s="30" t="s">
        <v>24</v>
      </c>
      <c r="G169" s="31" t="s">
        <v>28</v>
      </c>
      <c r="H169" s="31" t="s">
        <v>121</v>
      </c>
      <c r="I169" s="31" t="s">
        <v>29</v>
      </c>
      <c r="J169" s="31" t="s">
        <v>30</v>
      </c>
      <c r="K169" s="31" t="s">
        <v>25</v>
      </c>
      <c r="L169" s="31" t="s">
        <v>26</v>
      </c>
      <c r="M169" s="31" t="s">
        <v>27</v>
      </c>
      <c r="N169" s="31" t="s">
        <v>122</v>
      </c>
      <c r="O169" s="31" t="s">
        <v>123</v>
      </c>
      <c r="P169" s="31" t="s">
        <v>259</v>
      </c>
      <c r="Q169" s="31" t="s">
        <v>269</v>
      </c>
      <c r="R169" s="31" t="s">
        <v>136</v>
      </c>
      <c r="S169" s="31" t="s">
        <v>41</v>
      </c>
      <c r="T169" s="31" t="s">
        <v>42</v>
      </c>
      <c r="U169" s="31" t="s">
        <v>25</v>
      </c>
      <c r="V169" s="31" t="s">
        <v>137</v>
      </c>
      <c r="W169" s="40" t="s">
        <v>195</v>
      </c>
      <c r="X169" s="50">
        <v>45106</v>
      </c>
      <c r="Y169" s="44" t="s">
        <v>21</v>
      </c>
      <c r="Z169" s="45">
        <v>103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</row>
    <row r="170" spans="6:50" ht="14.4" x14ac:dyDescent="0.3">
      <c r="F170" s="30" t="s">
        <v>24</v>
      </c>
      <c r="G170" s="31" t="s">
        <v>28</v>
      </c>
      <c r="H170" s="31" t="s">
        <v>121</v>
      </c>
      <c r="I170" s="31" t="s">
        <v>29</v>
      </c>
      <c r="J170" s="31" t="s">
        <v>30</v>
      </c>
      <c r="K170" s="31" t="s">
        <v>25</v>
      </c>
      <c r="L170" s="31" t="s">
        <v>26</v>
      </c>
      <c r="M170" s="31" t="s">
        <v>27</v>
      </c>
      <c r="N170" s="31" t="s">
        <v>122</v>
      </c>
      <c r="O170" s="31" t="s">
        <v>123</v>
      </c>
      <c r="P170" s="31" t="s">
        <v>259</v>
      </c>
      <c r="Q170" s="31" t="s">
        <v>269</v>
      </c>
      <c r="R170" s="31" t="s">
        <v>136</v>
      </c>
      <c r="S170" s="31" t="s">
        <v>47</v>
      </c>
      <c r="T170" s="31" t="s">
        <v>42</v>
      </c>
      <c r="U170" s="31" t="s">
        <v>25</v>
      </c>
      <c r="V170" s="31" t="s">
        <v>137</v>
      </c>
      <c r="W170" s="40" t="s">
        <v>195</v>
      </c>
      <c r="X170" s="50">
        <v>45106</v>
      </c>
      <c r="Y170" s="44" t="s">
        <v>21</v>
      </c>
      <c r="Z170" s="45">
        <v>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</row>
    <row r="171" spans="6:50" ht="14.4" x14ac:dyDescent="0.3">
      <c r="F171" s="30" t="s">
        <v>24</v>
      </c>
      <c r="G171" s="31" t="s">
        <v>28</v>
      </c>
      <c r="H171" s="31" t="s">
        <v>121</v>
      </c>
      <c r="I171" s="31" t="s">
        <v>29</v>
      </c>
      <c r="J171" s="31" t="s">
        <v>30</v>
      </c>
      <c r="K171" s="31" t="s">
        <v>25</v>
      </c>
      <c r="L171" s="31" t="s">
        <v>26</v>
      </c>
      <c r="M171" s="31" t="s">
        <v>27</v>
      </c>
      <c r="N171" s="31" t="s">
        <v>122</v>
      </c>
      <c r="O171" s="31" t="s">
        <v>123</v>
      </c>
      <c r="P171" s="31" t="s">
        <v>259</v>
      </c>
      <c r="Q171" s="31" t="s">
        <v>269</v>
      </c>
      <c r="R171" s="31" t="s">
        <v>136</v>
      </c>
      <c r="S171" s="31" t="s">
        <v>57</v>
      </c>
      <c r="T171" s="31" t="s">
        <v>58</v>
      </c>
      <c r="U171" s="31" t="s">
        <v>25</v>
      </c>
      <c r="V171" s="31" t="s">
        <v>137</v>
      </c>
      <c r="W171" s="40" t="s">
        <v>195</v>
      </c>
      <c r="X171" s="50">
        <v>45106</v>
      </c>
      <c r="Y171" s="44" t="s">
        <v>21</v>
      </c>
      <c r="Z171" s="45">
        <v>1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</row>
    <row r="172" spans="6:50" ht="14.4" x14ac:dyDescent="0.3">
      <c r="F172" s="30" t="s">
        <v>24</v>
      </c>
      <c r="G172" s="31" t="s">
        <v>28</v>
      </c>
      <c r="H172" s="31" t="s">
        <v>121</v>
      </c>
      <c r="I172" s="31" t="s">
        <v>29</v>
      </c>
      <c r="J172" s="31" t="s">
        <v>30</v>
      </c>
      <c r="K172" s="31" t="s">
        <v>25</v>
      </c>
      <c r="L172" s="31" t="s">
        <v>26</v>
      </c>
      <c r="M172" s="31" t="s">
        <v>27</v>
      </c>
      <c r="N172" s="31" t="s">
        <v>122</v>
      </c>
      <c r="O172" s="31" t="s">
        <v>123</v>
      </c>
      <c r="P172" s="31" t="s">
        <v>259</v>
      </c>
      <c r="Q172" s="31" t="s">
        <v>270</v>
      </c>
      <c r="R172" s="31" t="s">
        <v>136</v>
      </c>
      <c r="S172" s="31" t="s">
        <v>41</v>
      </c>
      <c r="T172" s="31" t="s">
        <v>42</v>
      </c>
      <c r="U172" s="31" t="s">
        <v>25</v>
      </c>
      <c r="V172" s="31" t="s">
        <v>137</v>
      </c>
      <c r="W172" s="40" t="s">
        <v>200</v>
      </c>
      <c r="X172" s="50">
        <v>45119</v>
      </c>
      <c r="Y172" s="44" t="s">
        <v>21</v>
      </c>
      <c r="Z172" s="45">
        <v>103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</row>
    <row r="173" spans="6:50" ht="14.4" x14ac:dyDescent="0.3">
      <c r="F173" s="30" t="s">
        <v>24</v>
      </c>
      <c r="G173" s="31" t="s">
        <v>28</v>
      </c>
      <c r="H173" s="31" t="s">
        <v>121</v>
      </c>
      <c r="I173" s="31" t="s">
        <v>29</v>
      </c>
      <c r="J173" s="31" t="s">
        <v>30</v>
      </c>
      <c r="K173" s="31" t="s">
        <v>25</v>
      </c>
      <c r="L173" s="31" t="s">
        <v>26</v>
      </c>
      <c r="M173" s="31" t="s">
        <v>27</v>
      </c>
      <c r="N173" s="31" t="s">
        <v>122</v>
      </c>
      <c r="O173" s="31" t="s">
        <v>123</v>
      </c>
      <c r="P173" s="31" t="s">
        <v>259</v>
      </c>
      <c r="Q173" s="31" t="s">
        <v>271</v>
      </c>
      <c r="R173" s="31" t="s">
        <v>136</v>
      </c>
      <c r="S173" s="31" t="s">
        <v>41</v>
      </c>
      <c r="T173" s="31" t="s">
        <v>42</v>
      </c>
      <c r="U173" s="31" t="s">
        <v>25</v>
      </c>
      <c r="V173" s="31" t="s">
        <v>137</v>
      </c>
      <c r="W173" s="40" t="s">
        <v>209</v>
      </c>
      <c r="X173" s="50">
        <v>45183</v>
      </c>
      <c r="Y173" s="44" t="s">
        <v>21</v>
      </c>
      <c r="Z173" s="45">
        <v>79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</row>
    <row r="174" spans="6:50" ht="14.4" x14ac:dyDescent="0.3">
      <c r="F174" s="30" t="s">
        <v>24</v>
      </c>
      <c r="G174" s="31" t="s">
        <v>28</v>
      </c>
      <c r="H174" s="31" t="s">
        <v>121</v>
      </c>
      <c r="I174" s="31" t="s">
        <v>29</v>
      </c>
      <c r="J174" s="31" t="s">
        <v>30</v>
      </c>
      <c r="K174" s="31" t="s">
        <v>25</v>
      </c>
      <c r="L174" s="31" t="s">
        <v>26</v>
      </c>
      <c r="M174" s="31" t="s">
        <v>27</v>
      </c>
      <c r="N174" s="31" t="s">
        <v>122</v>
      </c>
      <c r="O174" s="31" t="s">
        <v>123</v>
      </c>
      <c r="P174" s="31" t="s">
        <v>259</v>
      </c>
      <c r="Q174" s="31" t="s">
        <v>272</v>
      </c>
      <c r="R174" s="31" t="s">
        <v>136</v>
      </c>
      <c r="S174" s="31" t="s">
        <v>41</v>
      </c>
      <c r="T174" s="31" t="s">
        <v>42</v>
      </c>
      <c r="U174" s="31" t="s">
        <v>25</v>
      </c>
      <c r="V174" s="31" t="s">
        <v>137</v>
      </c>
      <c r="W174" s="40" t="s">
        <v>115</v>
      </c>
      <c r="X174" s="50">
        <v>45197</v>
      </c>
      <c r="Y174" s="44" t="s">
        <v>21</v>
      </c>
      <c r="Z174" s="45">
        <v>3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</row>
    <row r="175" spans="6:50" ht="14.4" x14ac:dyDescent="0.3">
      <c r="F175" s="30" t="s">
        <v>24</v>
      </c>
      <c r="G175" s="31" t="s">
        <v>28</v>
      </c>
      <c r="H175" s="31" t="s">
        <v>121</v>
      </c>
      <c r="I175" s="31" t="s">
        <v>29</v>
      </c>
      <c r="J175" s="31" t="s">
        <v>30</v>
      </c>
      <c r="K175" s="31" t="s">
        <v>25</v>
      </c>
      <c r="L175" s="31" t="s">
        <v>26</v>
      </c>
      <c r="M175" s="31" t="s">
        <v>27</v>
      </c>
      <c r="N175" s="31" t="s">
        <v>122</v>
      </c>
      <c r="O175" s="31" t="s">
        <v>123</v>
      </c>
      <c r="P175" s="31" t="s">
        <v>259</v>
      </c>
      <c r="Q175" s="31" t="s">
        <v>273</v>
      </c>
      <c r="R175" s="31" t="s">
        <v>136</v>
      </c>
      <c r="S175" s="31" t="s">
        <v>41</v>
      </c>
      <c r="T175" s="31" t="s">
        <v>42</v>
      </c>
      <c r="U175" s="31" t="s">
        <v>25</v>
      </c>
      <c r="V175" s="31" t="s">
        <v>137</v>
      </c>
      <c r="W175" s="40" t="s">
        <v>212</v>
      </c>
      <c r="X175" s="50">
        <v>45187</v>
      </c>
      <c r="Y175" s="44" t="s">
        <v>21</v>
      </c>
      <c r="Z175" s="45">
        <v>85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</row>
    <row r="176" spans="6:50" ht="14.4" x14ac:dyDescent="0.3">
      <c r="F176" s="30" t="s">
        <v>24</v>
      </c>
      <c r="G176" s="31" t="s">
        <v>28</v>
      </c>
      <c r="H176" s="31" t="s">
        <v>121</v>
      </c>
      <c r="I176" s="31" t="s">
        <v>29</v>
      </c>
      <c r="J176" s="31" t="s">
        <v>30</v>
      </c>
      <c r="K176" s="31" t="s">
        <v>25</v>
      </c>
      <c r="L176" s="31" t="s">
        <v>26</v>
      </c>
      <c r="M176" s="31" t="s">
        <v>27</v>
      </c>
      <c r="N176" s="31" t="s">
        <v>122</v>
      </c>
      <c r="O176" s="31" t="s">
        <v>123</v>
      </c>
      <c r="P176" s="31" t="s">
        <v>259</v>
      </c>
      <c r="Q176" s="31" t="s">
        <v>273</v>
      </c>
      <c r="R176" s="31" t="s">
        <v>136</v>
      </c>
      <c r="S176" s="31" t="s">
        <v>47</v>
      </c>
      <c r="T176" s="31" t="s">
        <v>42</v>
      </c>
      <c r="U176" s="31" t="s">
        <v>25</v>
      </c>
      <c r="V176" s="31" t="s">
        <v>137</v>
      </c>
      <c r="W176" s="40" t="s">
        <v>212</v>
      </c>
      <c r="X176" s="50">
        <v>45187</v>
      </c>
      <c r="Y176" s="44" t="s">
        <v>21</v>
      </c>
      <c r="Z176" s="45">
        <v>3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</row>
    <row r="177" spans="6:50" ht="14.4" x14ac:dyDescent="0.3">
      <c r="F177" s="30" t="s">
        <v>24</v>
      </c>
      <c r="G177" s="31" t="s">
        <v>28</v>
      </c>
      <c r="H177" s="31" t="s">
        <v>121</v>
      </c>
      <c r="I177" s="31" t="s">
        <v>29</v>
      </c>
      <c r="J177" s="31" t="s">
        <v>30</v>
      </c>
      <c r="K177" s="31" t="s">
        <v>25</v>
      </c>
      <c r="L177" s="31" t="s">
        <v>26</v>
      </c>
      <c r="M177" s="31" t="s">
        <v>27</v>
      </c>
      <c r="N177" s="31" t="s">
        <v>122</v>
      </c>
      <c r="O177" s="31" t="s">
        <v>123</v>
      </c>
      <c r="P177" s="31" t="s">
        <v>259</v>
      </c>
      <c r="Q177" s="31" t="s">
        <v>274</v>
      </c>
      <c r="R177" s="31" t="s">
        <v>136</v>
      </c>
      <c r="S177" s="31" t="s">
        <v>47</v>
      </c>
      <c r="T177" s="31" t="s">
        <v>42</v>
      </c>
      <c r="U177" s="31" t="s">
        <v>25</v>
      </c>
      <c r="V177" s="31" t="s">
        <v>137</v>
      </c>
      <c r="W177" s="40" t="s">
        <v>119</v>
      </c>
      <c r="X177" s="50">
        <v>45246</v>
      </c>
      <c r="Y177" s="44" t="s">
        <v>21</v>
      </c>
      <c r="Z177" s="45">
        <v>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</row>
    <row r="178" spans="6:50" ht="14.4" x14ac:dyDescent="0.3">
      <c r="F178" s="30" t="s">
        <v>24</v>
      </c>
      <c r="G178" s="31" t="s">
        <v>28</v>
      </c>
      <c r="H178" s="31" t="s">
        <v>121</v>
      </c>
      <c r="I178" s="31" t="s">
        <v>29</v>
      </c>
      <c r="J178" s="31" t="s">
        <v>30</v>
      </c>
      <c r="K178" s="31" t="s">
        <v>25</v>
      </c>
      <c r="L178" s="31" t="s">
        <v>26</v>
      </c>
      <c r="M178" s="31" t="s">
        <v>27</v>
      </c>
      <c r="N178" s="31" t="s">
        <v>122</v>
      </c>
      <c r="O178" s="31" t="s">
        <v>123</v>
      </c>
      <c r="P178" s="31" t="s">
        <v>259</v>
      </c>
      <c r="Q178" s="31" t="s">
        <v>274</v>
      </c>
      <c r="R178" s="31" t="s">
        <v>139</v>
      </c>
      <c r="S178" s="31" t="s">
        <v>48</v>
      </c>
      <c r="T178" s="31" t="s">
        <v>49</v>
      </c>
      <c r="U178" s="31" t="s">
        <v>50</v>
      </c>
      <c r="V178" s="31" t="s">
        <v>137</v>
      </c>
      <c r="W178" s="40" t="s">
        <v>119</v>
      </c>
      <c r="X178" s="50">
        <v>45246</v>
      </c>
      <c r="Y178" s="44" t="s">
        <v>21</v>
      </c>
      <c r="Z178" s="45">
        <v>2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</row>
    <row r="179" spans="6:50" ht="14.4" x14ac:dyDescent="0.3">
      <c r="F179" s="30" t="s">
        <v>24</v>
      </c>
      <c r="G179" s="31" t="s">
        <v>28</v>
      </c>
      <c r="H179" s="31" t="s">
        <v>121</v>
      </c>
      <c r="I179" s="31" t="s">
        <v>29</v>
      </c>
      <c r="J179" s="31" t="s">
        <v>30</v>
      </c>
      <c r="K179" s="31" t="s">
        <v>25</v>
      </c>
      <c r="L179" s="31" t="s">
        <v>26</v>
      </c>
      <c r="M179" s="31" t="s">
        <v>27</v>
      </c>
      <c r="N179" s="31" t="s">
        <v>122</v>
      </c>
      <c r="O179" s="31" t="s">
        <v>123</v>
      </c>
      <c r="P179" s="31" t="s">
        <v>259</v>
      </c>
      <c r="Q179" s="31" t="s">
        <v>275</v>
      </c>
      <c r="R179" s="31" t="s">
        <v>136</v>
      </c>
      <c r="S179" s="31" t="s">
        <v>41</v>
      </c>
      <c r="T179" s="31" t="s">
        <v>42</v>
      </c>
      <c r="U179" s="31" t="s">
        <v>25</v>
      </c>
      <c r="V179" s="31" t="s">
        <v>137</v>
      </c>
      <c r="W179" s="40" t="s">
        <v>119</v>
      </c>
      <c r="X179" s="50">
        <v>45246</v>
      </c>
      <c r="Y179" s="44" t="s">
        <v>21</v>
      </c>
      <c r="Z179" s="45">
        <v>73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</row>
    <row r="180" spans="6:50" ht="14.4" x14ac:dyDescent="0.3">
      <c r="F180" s="30" t="s">
        <v>24</v>
      </c>
      <c r="G180" s="31" t="s">
        <v>28</v>
      </c>
      <c r="H180" s="31" t="s">
        <v>121</v>
      </c>
      <c r="I180" s="31" t="s">
        <v>29</v>
      </c>
      <c r="J180" s="31" t="s">
        <v>30</v>
      </c>
      <c r="K180" s="31" t="s">
        <v>25</v>
      </c>
      <c r="L180" s="31" t="s">
        <v>26</v>
      </c>
      <c r="M180" s="31" t="s">
        <v>27</v>
      </c>
      <c r="N180" s="31" t="s">
        <v>122</v>
      </c>
      <c r="O180" s="31" t="s">
        <v>123</v>
      </c>
      <c r="P180" s="31" t="s">
        <v>259</v>
      </c>
      <c r="Q180" s="31" t="s">
        <v>275</v>
      </c>
      <c r="R180" s="31" t="s">
        <v>136</v>
      </c>
      <c r="S180" s="31" t="s">
        <v>47</v>
      </c>
      <c r="T180" s="31" t="s">
        <v>42</v>
      </c>
      <c r="U180" s="31" t="s">
        <v>25</v>
      </c>
      <c r="V180" s="31" t="s">
        <v>137</v>
      </c>
      <c r="W180" s="40" t="s">
        <v>119</v>
      </c>
      <c r="X180" s="50">
        <v>45246</v>
      </c>
      <c r="Y180" s="44" t="s">
        <v>21</v>
      </c>
      <c r="Z180" s="45">
        <v>1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</row>
    <row r="181" spans="6:50" ht="14.4" x14ac:dyDescent="0.3">
      <c r="F181" s="30" t="s">
        <v>24</v>
      </c>
      <c r="G181" s="31" t="s">
        <v>28</v>
      </c>
      <c r="H181" s="31" t="s">
        <v>121</v>
      </c>
      <c r="I181" s="31" t="s">
        <v>29</v>
      </c>
      <c r="J181" s="31" t="s">
        <v>30</v>
      </c>
      <c r="K181" s="31" t="s">
        <v>25</v>
      </c>
      <c r="L181" s="31" t="s">
        <v>26</v>
      </c>
      <c r="M181" s="31" t="s">
        <v>27</v>
      </c>
      <c r="N181" s="31" t="s">
        <v>122</v>
      </c>
      <c r="O181" s="31" t="s">
        <v>123</v>
      </c>
      <c r="P181" s="31" t="s">
        <v>259</v>
      </c>
      <c r="Q181" s="31" t="s">
        <v>275</v>
      </c>
      <c r="R181" s="31" t="s">
        <v>136</v>
      </c>
      <c r="S181" s="31" t="s">
        <v>57</v>
      </c>
      <c r="T181" s="31" t="s">
        <v>58</v>
      </c>
      <c r="U181" s="31" t="s">
        <v>25</v>
      </c>
      <c r="V181" s="31" t="s">
        <v>137</v>
      </c>
      <c r="W181" s="40" t="s">
        <v>119</v>
      </c>
      <c r="X181" s="50">
        <v>45246</v>
      </c>
      <c r="Y181" s="44" t="s">
        <v>21</v>
      </c>
      <c r="Z181" s="45">
        <v>1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</row>
    <row r="182" spans="6:50" ht="14.4" x14ac:dyDescent="0.3">
      <c r="F182" s="30" t="s">
        <v>24</v>
      </c>
      <c r="G182" s="31" t="s">
        <v>28</v>
      </c>
      <c r="H182" s="31" t="s">
        <v>121</v>
      </c>
      <c r="I182" s="31" t="s">
        <v>29</v>
      </c>
      <c r="J182" s="31" t="s">
        <v>30</v>
      </c>
      <c r="K182" s="31" t="s">
        <v>25</v>
      </c>
      <c r="L182" s="31" t="s">
        <v>26</v>
      </c>
      <c r="M182" s="31" t="s">
        <v>27</v>
      </c>
      <c r="N182" s="31" t="s">
        <v>122</v>
      </c>
      <c r="O182" s="31" t="s">
        <v>123</v>
      </c>
      <c r="P182" s="31" t="s">
        <v>259</v>
      </c>
      <c r="Q182" s="31" t="s">
        <v>276</v>
      </c>
      <c r="R182" s="31" t="s">
        <v>136</v>
      </c>
      <c r="S182" s="31" t="s">
        <v>41</v>
      </c>
      <c r="T182" s="31" t="s">
        <v>42</v>
      </c>
      <c r="U182" s="31" t="s">
        <v>25</v>
      </c>
      <c r="V182" s="31" t="s">
        <v>137</v>
      </c>
      <c r="W182" s="40" t="s">
        <v>220</v>
      </c>
      <c r="X182" s="50">
        <v>45260</v>
      </c>
      <c r="Y182" s="44" t="s">
        <v>21</v>
      </c>
      <c r="Z182" s="45">
        <v>73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</row>
    <row r="183" spans="6:50" ht="14.4" x14ac:dyDescent="0.3">
      <c r="F183" s="30" t="s">
        <v>24</v>
      </c>
      <c r="G183" s="31" t="s">
        <v>28</v>
      </c>
      <c r="H183" s="31" t="s">
        <v>121</v>
      </c>
      <c r="I183" s="31" t="s">
        <v>29</v>
      </c>
      <c r="J183" s="31" t="s">
        <v>30</v>
      </c>
      <c r="K183" s="31" t="s">
        <v>25</v>
      </c>
      <c r="L183" s="31" t="s">
        <v>26</v>
      </c>
      <c r="M183" s="31" t="s">
        <v>27</v>
      </c>
      <c r="N183" s="31" t="s">
        <v>122</v>
      </c>
      <c r="O183" s="31" t="s">
        <v>123</v>
      </c>
      <c r="P183" s="31" t="s">
        <v>259</v>
      </c>
      <c r="Q183" s="31" t="s">
        <v>277</v>
      </c>
      <c r="R183" s="31" t="s">
        <v>136</v>
      </c>
      <c r="S183" s="31" t="s">
        <v>41</v>
      </c>
      <c r="T183" s="31" t="s">
        <v>42</v>
      </c>
      <c r="U183" s="31" t="s">
        <v>25</v>
      </c>
      <c r="V183" s="31" t="s">
        <v>137</v>
      </c>
      <c r="W183" s="40" t="s">
        <v>140</v>
      </c>
      <c r="X183" s="50">
        <v>45275</v>
      </c>
      <c r="Y183" s="44" t="s">
        <v>21</v>
      </c>
      <c r="Z183" s="45">
        <v>28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</row>
    <row r="184" spans="6:50" ht="14.4" x14ac:dyDescent="0.3">
      <c r="F184" s="30" t="s">
        <v>24</v>
      </c>
      <c r="G184" s="31" t="s">
        <v>28</v>
      </c>
      <c r="H184" s="31" t="s">
        <v>121</v>
      </c>
      <c r="I184" s="31" t="s">
        <v>29</v>
      </c>
      <c r="J184" s="31" t="s">
        <v>30</v>
      </c>
      <c r="K184" s="31" t="s">
        <v>25</v>
      </c>
      <c r="L184" s="31" t="s">
        <v>26</v>
      </c>
      <c r="M184" s="31" t="s">
        <v>27</v>
      </c>
      <c r="N184" s="31" t="s">
        <v>122</v>
      </c>
      <c r="O184" s="31" t="s">
        <v>123</v>
      </c>
      <c r="P184" s="31" t="s">
        <v>259</v>
      </c>
      <c r="Q184" s="31" t="s">
        <v>277</v>
      </c>
      <c r="R184" s="31" t="s">
        <v>136</v>
      </c>
      <c r="S184" s="31" t="s">
        <v>47</v>
      </c>
      <c r="T184" s="31" t="s">
        <v>42</v>
      </c>
      <c r="U184" s="31" t="s">
        <v>25</v>
      </c>
      <c r="V184" s="31" t="s">
        <v>137</v>
      </c>
      <c r="W184" s="40" t="s">
        <v>140</v>
      </c>
      <c r="X184" s="50">
        <v>45275</v>
      </c>
      <c r="Y184" s="44" t="s">
        <v>21</v>
      </c>
      <c r="Z184" s="45">
        <v>1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</row>
    <row r="185" spans="6:50" ht="14.4" x14ac:dyDescent="0.3">
      <c r="F185" s="30" t="s">
        <v>24</v>
      </c>
      <c r="G185" s="31" t="s">
        <v>28</v>
      </c>
      <c r="H185" s="31" t="s">
        <v>121</v>
      </c>
      <c r="I185" s="31" t="s">
        <v>29</v>
      </c>
      <c r="J185" s="31" t="s">
        <v>30</v>
      </c>
      <c r="K185" s="31" t="s">
        <v>25</v>
      </c>
      <c r="L185" s="31" t="s">
        <v>26</v>
      </c>
      <c r="M185" s="31" t="s">
        <v>27</v>
      </c>
      <c r="N185" s="31" t="s">
        <v>122</v>
      </c>
      <c r="O185" s="31" t="s">
        <v>123</v>
      </c>
      <c r="P185" s="31" t="s">
        <v>259</v>
      </c>
      <c r="Q185" s="31" t="s">
        <v>278</v>
      </c>
      <c r="R185" s="31" t="s">
        <v>136</v>
      </c>
      <c r="S185" s="31" t="s">
        <v>41</v>
      </c>
      <c r="T185" s="31" t="s">
        <v>42</v>
      </c>
      <c r="U185" s="31" t="s">
        <v>25</v>
      </c>
      <c r="V185" s="31" t="s">
        <v>137</v>
      </c>
      <c r="W185" s="40" t="s">
        <v>140</v>
      </c>
      <c r="X185" s="50">
        <v>45275</v>
      </c>
      <c r="Y185" s="44" t="s">
        <v>21</v>
      </c>
      <c r="Z185" s="45">
        <v>73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</row>
    <row r="186" spans="6:50" ht="14.4" x14ac:dyDescent="0.3">
      <c r="F186" s="30" t="s">
        <v>24</v>
      </c>
      <c r="G186" s="31" t="s">
        <v>28</v>
      </c>
      <c r="H186" s="31" t="s">
        <v>121</v>
      </c>
      <c r="I186" s="31" t="s">
        <v>29</v>
      </c>
      <c r="J186" s="31" t="s">
        <v>30</v>
      </c>
      <c r="K186" s="31" t="s">
        <v>25</v>
      </c>
      <c r="L186" s="31" t="s">
        <v>26</v>
      </c>
      <c r="M186" s="31" t="s">
        <v>27</v>
      </c>
      <c r="N186" s="31" t="s">
        <v>122</v>
      </c>
      <c r="O186" s="31" t="s">
        <v>123</v>
      </c>
      <c r="P186" s="31" t="s">
        <v>259</v>
      </c>
      <c r="Q186" s="31" t="s">
        <v>278</v>
      </c>
      <c r="R186" s="31" t="s">
        <v>136</v>
      </c>
      <c r="S186" s="31" t="s">
        <v>47</v>
      </c>
      <c r="T186" s="31" t="s">
        <v>42</v>
      </c>
      <c r="U186" s="31" t="s">
        <v>25</v>
      </c>
      <c r="V186" s="31" t="s">
        <v>137</v>
      </c>
      <c r="W186" s="40" t="s">
        <v>140</v>
      </c>
      <c r="X186" s="50">
        <v>45275</v>
      </c>
      <c r="Y186" s="44" t="s">
        <v>21</v>
      </c>
      <c r="Z186" s="45">
        <v>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</row>
    <row r="187" spans="6:50" ht="14.4" x14ac:dyDescent="0.3">
      <c r="F187" s="30" t="s">
        <v>24</v>
      </c>
      <c r="G187" s="31" t="s">
        <v>28</v>
      </c>
      <c r="H187" s="31" t="s">
        <v>121</v>
      </c>
      <c r="I187" s="31" t="s">
        <v>29</v>
      </c>
      <c r="J187" s="31" t="s">
        <v>30</v>
      </c>
      <c r="K187" s="31" t="s">
        <v>25</v>
      </c>
      <c r="L187" s="31" t="s">
        <v>26</v>
      </c>
      <c r="M187" s="31" t="s">
        <v>27</v>
      </c>
      <c r="N187" s="31" t="s">
        <v>122</v>
      </c>
      <c r="O187" s="31" t="s">
        <v>123</v>
      </c>
      <c r="P187" s="31" t="s">
        <v>259</v>
      </c>
      <c r="Q187" s="31" t="s">
        <v>278</v>
      </c>
      <c r="R187" s="31" t="s">
        <v>136</v>
      </c>
      <c r="S187" s="31" t="s">
        <v>57</v>
      </c>
      <c r="T187" s="31" t="s">
        <v>58</v>
      </c>
      <c r="U187" s="31" t="s">
        <v>25</v>
      </c>
      <c r="V187" s="31" t="s">
        <v>137</v>
      </c>
      <c r="W187" s="40" t="s">
        <v>140</v>
      </c>
      <c r="X187" s="50">
        <v>45275</v>
      </c>
      <c r="Y187" s="44" t="s">
        <v>21</v>
      </c>
      <c r="Z187" s="45">
        <v>1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</row>
    <row r="188" spans="6:50" ht="14.4" x14ac:dyDescent="0.3">
      <c r="F188" s="30" t="s">
        <v>24</v>
      </c>
      <c r="G188" s="31" t="s">
        <v>28</v>
      </c>
      <c r="H188" s="31" t="s">
        <v>121</v>
      </c>
      <c r="I188" s="31" t="s">
        <v>29</v>
      </c>
      <c r="J188" s="31" t="s">
        <v>30</v>
      </c>
      <c r="K188" s="31" t="s">
        <v>25</v>
      </c>
      <c r="L188" s="31" t="s">
        <v>26</v>
      </c>
      <c r="M188" s="31" t="s">
        <v>27</v>
      </c>
      <c r="N188" s="31" t="s">
        <v>122</v>
      </c>
      <c r="O188" s="31" t="s">
        <v>123</v>
      </c>
      <c r="P188" s="31" t="s">
        <v>259</v>
      </c>
      <c r="Q188" s="31" t="s">
        <v>279</v>
      </c>
      <c r="R188" s="31" t="s">
        <v>136</v>
      </c>
      <c r="S188" s="31" t="s">
        <v>41</v>
      </c>
      <c r="T188" s="31" t="s">
        <v>42</v>
      </c>
      <c r="U188" s="31" t="s">
        <v>25</v>
      </c>
      <c r="V188" s="31" t="s">
        <v>137</v>
      </c>
      <c r="W188" s="40" t="s">
        <v>226</v>
      </c>
      <c r="X188" s="50">
        <v>45303</v>
      </c>
      <c r="Y188" s="44" t="s">
        <v>21</v>
      </c>
      <c r="Z188" s="45">
        <v>28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</row>
    <row r="189" spans="6:50" ht="14.4" x14ac:dyDescent="0.3">
      <c r="F189" s="30" t="s">
        <v>24</v>
      </c>
      <c r="G189" s="31" t="s">
        <v>28</v>
      </c>
      <c r="H189" s="31" t="s">
        <v>121</v>
      </c>
      <c r="I189" s="31" t="s">
        <v>29</v>
      </c>
      <c r="J189" s="31" t="s">
        <v>30</v>
      </c>
      <c r="K189" s="31" t="s">
        <v>25</v>
      </c>
      <c r="L189" s="31" t="s">
        <v>26</v>
      </c>
      <c r="M189" s="31" t="s">
        <v>27</v>
      </c>
      <c r="N189" s="31" t="s">
        <v>122</v>
      </c>
      <c r="O189" s="31" t="s">
        <v>123</v>
      </c>
      <c r="P189" s="31" t="s">
        <v>259</v>
      </c>
      <c r="Q189" s="31" t="s">
        <v>279</v>
      </c>
      <c r="R189" s="31" t="s">
        <v>136</v>
      </c>
      <c r="S189" s="31" t="s">
        <v>47</v>
      </c>
      <c r="T189" s="31" t="s">
        <v>42</v>
      </c>
      <c r="U189" s="31" t="s">
        <v>25</v>
      </c>
      <c r="V189" s="31" t="s">
        <v>137</v>
      </c>
      <c r="W189" s="40" t="s">
        <v>226</v>
      </c>
      <c r="X189" s="50">
        <v>45303</v>
      </c>
      <c r="Y189" s="44" t="s">
        <v>21</v>
      </c>
      <c r="Z189" s="45">
        <v>1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</row>
    <row r="190" spans="6:50" ht="14.4" x14ac:dyDescent="0.3">
      <c r="F190" s="30" t="s">
        <v>24</v>
      </c>
      <c r="G190" s="31" t="s">
        <v>28</v>
      </c>
      <c r="H190" s="31" t="s">
        <v>121</v>
      </c>
      <c r="I190" s="31" t="s">
        <v>29</v>
      </c>
      <c r="J190" s="31" t="s">
        <v>30</v>
      </c>
      <c r="K190" s="31" t="s">
        <v>25</v>
      </c>
      <c r="L190" s="31" t="s">
        <v>26</v>
      </c>
      <c r="M190" s="31" t="s">
        <v>27</v>
      </c>
      <c r="N190" s="31" t="s">
        <v>122</v>
      </c>
      <c r="O190" s="31" t="s">
        <v>123</v>
      </c>
      <c r="P190" s="31" t="s">
        <v>259</v>
      </c>
      <c r="Q190" s="31" t="s">
        <v>280</v>
      </c>
      <c r="R190" s="31" t="s">
        <v>136</v>
      </c>
      <c r="S190" s="31" t="s">
        <v>41</v>
      </c>
      <c r="T190" s="31" t="s">
        <v>42</v>
      </c>
      <c r="U190" s="31" t="s">
        <v>25</v>
      </c>
      <c r="V190" s="31" t="s">
        <v>137</v>
      </c>
      <c r="W190" s="40" t="s">
        <v>226</v>
      </c>
      <c r="X190" s="50">
        <v>45303</v>
      </c>
      <c r="Y190" s="44" t="s">
        <v>21</v>
      </c>
      <c r="Z190" s="45">
        <v>73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</row>
    <row r="191" spans="6:50" ht="14.4" x14ac:dyDescent="0.3">
      <c r="F191" s="30" t="s">
        <v>24</v>
      </c>
      <c r="G191" s="31" t="s">
        <v>28</v>
      </c>
      <c r="H191" s="31" t="s">
        <v>121</v>
      </c>
      <c r="I191" s="31" t="s">
        <v>29</v>
      </c>
      <c r="J191" s="31" t="s">
        <v>30</v>
      </c>
      <c r="K191" s="31" t="s">
        <v>25</v>
      </c>
      <c r="L191" s="31" t="s">
        <v>26</v>
      </c>
      <c r="M191" s="31" t="s">
        <v>27</v>
      </c>
      <c r="N191" s="31" t="s">
        <v>122</v>
      </c>
      <c r="O191" s="31" t="s">
        <v>123</v>
      </c>
      <c r="P191" s="31" t="s">
        <v>259</v>
      </c>
      <c r="Q191" s="31" t="s">
        <v>280</v>
      </c>
      <c r="R191" s="31" t="s">
        <v>136</v>
      </c>
      <c r="S191" s="31" t="s">
        <v>47</v>
      </c>
      <c r="T191" s="31" t="s">
        <v>42</v>
      </c>
      <c r="U191" s="31" t="s">
        <v>25</v>
      </c>
      <c r="V191" s="31" t="s">
        <v>137</v>
      </c>
      <c r="W191" s="40" t="s">
        <v>226</v>
      </c>
      <c r="X191" s="50">
        <v>45303</v>
      </c>
      <c r="Y191" s="44" t="s">
        <v>21</v>
      </c>
      <c r="Z191" s="45">
        <v>1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</row>
    <row r="192" spans="6:50" ht="14.4" x14ac:dyDescent="0.3">
      <c r="F192" s="30" t="s">
        <v>24</v>
      </c>
      <c r="G192" s="31" t="s">
        <v>28</v>
      </c>
      <c r="H192" s="31" t="s">
        <v>121</v>
      </c>
      <c r="I192" s="31" t="s">
        <v>29</v>
      </c>
      <c r="J192" s="31" t="s">
        <v>30</v>
      </c>
      <c r="K192" s="31" t="s">
        <v>25</v>
      </c>
      <c r="L192" s="31" t="s">
        <v>26</v>
      </c>
      <c r="M192" s="31" t="s">
        <v>27</v>
      </c>
      <c r="N192" s="31" t="s">
        <v>122</v>
      </c>
      <c r="O192" s="31" t="s">
        <v>123</v>
      </c>
      <c r="P192" s="31" t="s">
        <v>259</v>
      </c>
      <c r="Q192" s="31" t="s">
        <v>280</v>
      </c>
      <c r="R192" s="31" t="s">
        <v>136</v>
      </c>
      <c r="S192" s="31" t="s">
        <v>57</v>
      </c>
      <c r="T192" s="31" t="s">
        <v>58</v>
      </c>
      <c r="U192" s="31" t="s">
        <v>25</v>
      </c>
      <c r="V192" s="31" t="s">
        <v>137</v>
      </c>
      <c r="W192" s="40" t="s">
        <v>226</v>
      </c>
      <c r="X192" s="50">
        <v>45303</v>
      </c>
      <c r="Y192" s="44" t="s">
        <v>21</v>
      </c>
      <c r="Z192" s="45">
        <v>1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</row>
    <row r="193" spans="6:50" ht="14.4" x14ac:dyDescent="0.3">
      <c r="F193" s="30" t="s">
        <v>24</v>
      </c>
      <c r="G193" s="31" t="s">
        <v>28</v>
      </c>
      <c r="H193" s="31" t="s">
        <v>121</v>
      </c>
      <c r="I193" s="31" t="s">
        <v>29</v>
      </c>
      <c r="J193" s="31" t="s">
        <v>30</v>
      </c>
      <c r="K193" s="31" t="s">
        <v>25</v>
      </c>
      <c r="L193" s="31" t="s">
        <v>26</v>
      </c>
      <c r="M193" s="31" t="s">
        <v>27</v>
      </c>
      <c r="N193" s="31" t="s">
        <v>122</v>
      </c>
      <c r="O193" s="31" t="s">
        <v>123</v>
      </c>
      <c r="P193" s="31" t="s">
        <v>259</v>
      </c>
      <c r="Q193" s="31" t="s">
        <v>281</v>
      </c>
      <c r="R193" s="31" t="s">
        <v>136</v>
      </c>
      <c r="S193" s="31" t="s">
        <v>41</v>
      </c>
      <c r="T193" s="31" t="s">
        <v>42</v>
      </c>
      <c r="U193" s="31" t="s">
        <v>25</v>
      </c>
      <c r="V193" s="31" t="s">
        <v>137</v>
      </c>
      <c r="W193" s="40" t="s">
        <v>233</v>
      </c>
      <c r="X193" s="50">
        <v>45323</v>
      </c>
      <c r="Y193" s="44" t="s">
        <v>21</v>
      </c>
      <c r="Z193" s="45">
        <v>73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</row>
    <row r="194" spans="6:50" ht="14.4" x14ac:dyDescent="0.3">
      <c r="F194" s="30" t="s">
        <v>24</v>
      </c>
      <c r="G194" s="31" t="s">
        <v>28</v>
      </c>
      <c r="H194" s="31" t="s">
        <v>121</v>
      </c>
      <c r="I194" s="31" t="s">
        <v>29</v>
      </c>
      <c r="J194" s="31" t="s">
        <v>30</v>
      </c>
      <c r="K194" s="31" t="s">
        <v>25</v>
      </c>
      <c r="L194" s="31" t="s">
        <v>26</v>
      </c>
      <c r="M194" s="31" t="s">
        <v>27</v>
      </c>
      <c r="N194" s="31" t="s">
        <v>122</v>
      </c>
      <c r="O194" s="31" t="s">
        <v>123</v>
      </c>
      <c r="P194" s="31" t="s">
        <v>259</v>
      </c>
      <c r="Q194" s="31" t="s">
        <v>282</v>
      </c>
      <c r="R194" s="31" t="s">
        <v>136</v>
      </c>
      <c r="S194" s="31" t="s">
        <v>41</v>
      </c>
      <c r="T194" s="31" t="s">
        <v>42</v>
      </c>
      <c r="U194" s="31" t="s">
        <v>25</v>
      </c>
      <c r="V194" s="31" t="s">
        <v>137</v>
      </c>
      <c r="W194" s="40" t="s">
        <v>236</v>
      </c>
      <c r="X194" s="50">
        <v>45330</v>
      </c>
      <c r="Y194" s="44" t="s">
        <v>21</v>
      </c>
      <c r="Z194" s="45">
        <v>28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</row>
    <row r="195" spans="6:50" ht="14.4" x14ac:dyDescent="0.3">
      <c r="F195" s="30" t="s">
        <v>24</v>
      </c>
      <c r="G195" s="31" t="s">
        <v>28</v>
      </c>
      <c r="H195" s="31" t="s">
        <v>121</v>
      </c>
      <c r="I195" s="31" t="s">
        <v>29</v>
      </c>
      <c r="J195" s="31" t="s">
        <v>30</v>
      </c>
      <c r="K195" s="31" t="s">
        <v>25</v>
      </c>
      <c r="L195" s="31" t="s">
        <v>26</v>
      </c>
      <c r="M195" s="31" t="s">
        <v>27</v>
      </c>
      <c r="N195" s="31" t="s">
        <v>122</v>
      </c>
      <c r="O195" s="31" t="s">
        <v>123</v>
      </c>
      <c r="P195" s="31" t="s">
        <v>259</v>
      </c>
      <c r="Q195" s="31" t="s">
        <v>282</v>
      </c>
      <c r="R195" s="31" t="s">
        <v>136</v>
      </c>
      <c r="S195" s="31" t="s">
        <v>47</v>
      </c>
      <c r="T195" s="31" t="s">
        <v>42</v>
      </c>
      <c r="U195" s="31" t="s">
        <v>25</v>
      </c>
      <c r="V195" s="31" t="s">
        <v>137</v>
      </c>
      <c r="W195" s="40" t="s">
        <v>236</v>
      </c>
      <c r="X195" s="50">
        <v>45330</v>
      </c>
      <c r="Y195" s="44" t="s">
        <v>21</v>
      </c>
      <c r="Z195" s="45">
        <v>1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</row>
    <row r="196" spans="6:50" ht="14.4" x14ac:dyDescent="0.3">
      <c r="F196" s="30" t="s">
        <v>24</v>
      </c>
      <c r="G196" s="31" t="s">
        <v>28</v>
      </c>
      <c r="H196" s="31" t="s">
        <v>121</v>
      </c>
      <c r="I196" s="31" t="s">
        <v>29</v>
      </c>
      <c r="J196" s="31" t="s">
        <v>30</v>
      </c>
      <c r="K196" s="31" t="s">
        <v>25</v>
      </c>
      <c r="L196" s="31" t="s">
        <v>26</v>
      </c>
      <c r="M196" s="31" t="s">
        <v>27</v>
      </c>
      <c r="N196" s="31" t="s">
        <v>122</v>
      </c>
      <c r="O196" s="31" t="s">
        <v>123</v>
      </c>
      <c r="P196" s="31" t="s">
        <v>259</v>
      </c>
      <c r="Q196" s="31" t="s">
        <v>282</v>
      </c>
      <c r="R196" s="31" t="s">
        <v>139</v>
      </c>
      <c r="S196" s="31" t="s">
        <v>59</v>
      </c>
      <c r="T196" s="31" t="s">
        <v>60</v>
      </c>
      <c r="U196" s="31" t="s">
        <v>50</v>
      </c>
      <c r="V196" s="31" t="s">
        <v>137</v>
      </c>
      <c r="W196" s="40" t="s">
        <v>236</v>
      </c>
      <c r="X196" s="50">
        <v>45330</v>
      </c>
      <c r="Y196" s="44" t="s">
        <v>21</v>
      </c>
      <c r="Z196" s="45">
        <v>4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</row>
    <row r="197" spans="6:50" ht="14.4" x14ac:dyDescent="0.3">
      <c r="F197" s="30" t="s">
        <v>24</v>
      </c>
      <c r="G197" s="31" t="s">
        <v>28</v>
      </c>
      <c r="H197" s="31" t="s">
        <v>121</v>
      </c>
      <c r="I197" s="31" t="s">
        <v>29</v>
      </c>
      <c r="J197" s="31" t="s">
        <v>30</v>
      </c>
      <c r="K197" s="31" t="s">
        <v>25</v>
      </c>
      <c r="L197" s="31" t="s">
        <v>26</v>
      </c>
      <c r="M197" s="31" t="s">
        <v>27</v>
      </c>
      <c r="N197" s="31" t="s">
        <v>122</v>
      </c>
      <c r="O197" s="31" t="s">
        <v>123</v>
      </c>
      <c r="P197" s="31" t="s">
        <v>259</v>
      </c>
      <c r="Q197" s="31" t="s">
        <v>283</v>
      </c>
      <c r="R197" s="31" t="s">
        <v>136</v>
      </c>
      <c r="S197" s="31" t="s">
        <v>41</v>
      </c>
      <c r="T197" s="31" t="s">
        <v>42</v>
      </c>
      <c r="U197" s="31" t="s">
        <v>25</v>
      </c>
      <c r="V197" s="31" t="s">
        <v>137</v>
      </c>
      <c r="W197" s="40" t="s">
        <v>236</v>
      </c>
      <c r="X197" s="50">
        <v>45330</v>
      </c>
      <c r="Y197" s="44" t="s">
        <v>21</v>
      </c>
      <c r="Z197" s="45">
        <v>73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</row>
    <row r="198" spans="6:50" ht="14.4" x14ac:dyDescent="0.3">
      <c r="F198" s="30" t="s">
        <v>24</v>
      </c>
      <c r="G198" s="31" t="s">
        <v>28</v>
      </c>
      <c r="H198" s="31" t="s">
        <v>121</v>
      </c>
      <c r="I198" s="31" t="s">
        <v>29</v>
      </c>
      <c r="J198" s="31" t="s">
        <v>30</v>
      </c>
      <c r="K198" s="31" t="s">
        <v>25</v>
      </c>
      <c r="L198" s="31" t="s">
        <v>26</v>
      </c>
      <c r="M198" s="31" t="s">
        <v>27</v>
      </c>
      <c r="N198" s="31" t="s">
        <v>122</v>
      </c>
      <c r="O198" s="31" t="s">
        <v>123</v>
      </c>
      <c r="P198" s="31" t="s">
        <v>259</v>
      </c>
      <c r="Q198" s="31" t="s">
        <v>283</v>
      </c>
      <c r="R198" s="31" t="s">
        <v>136</v>
      </c>
      <c r="S198" s="31" t="s">
        <v>47</v>
      </c>
      <c r="T198" s="31" t="s">
        <v>42</v>
      </c>
      <c r="U198" s="31" t="s">
        <v>25</v>
      </c>
      <c r="V198" s="31" t="s">
        <v>137</v>
      </c>
      <c r="W198" s="40" t="s">
        <v>236</v>
      </c>
      <c r="X198" s="50">
        <v>45330</v>
      </c>
      <c r="Y198" s="44" t="s">
        <v>21</v>
      </c>
      <c r="Z198" s="45">
        <v>1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</row>
    <row r="199" spans="6:50" ht="14.4" x14ac:dyDescent="0.3">
      <c r="F199" s="30" t="s">
        <v>24</v>
      </c>
      <c r="G199" s="31" t="s">
        <v>28</v>
      </c>
      <c r="H199" s="31" t="s">
        <v>121</v>
      </c>
      <c r="I199" s="31" t="s">
        <v>29</v>
      </c>
      <c r="J199" s="31" t="s">
        <v>30</v>
      </c>
      <c r="K199" s="31" t="s">
        <v>25</v>
      </c>
      <c r="L199" s="31" t="s">
        <v>26</v>
      </c>
      <c r="M199" s="31" t="s">
        <v>27</v>
      </c>
      <c r="N199" s="31" t="s">
        <v>122</v>
      </c>
      <c r="O199" s="31" t="s">
        <v>123</v>
      </c>
      <c r="P199" s="31" t="s">
        <v>259</v>
      </c>
      <c r="Q199" s="31" t="s">
        <v>283</v>
      </c>
      <c r="R199" s="31" t="s">
        <v>136</v>
      </c>
      <c r="S199" s="31" t="s">
        <v>57</v>
      </c>
      <c r="T199" s="31" t="s">
        <v>58</v>
      </c>
      <c r="U199" s="31" t="s">
        <v>25</v>
      </c>
      <c r="V199" s="31" t="s">
        <v>137</v>
      </c>
      <c r="W199" s="40" t="s">
        <v>236</v>
      </c>
      <c r="X199" s="50">
        <v>45330</v>
      </c>
      <c r="Y199" s="44" t="s">
        <v>21</v>
      </c>
      <c r="Z199" s="45">
        <v>1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</row>
    <row r="200" spans="6:50" ht="14.4" x14ac:dyDescent="0.3">
      <c r="F200" s="30" t="s">
        <v>24</v>
      </c>
      <c r="G200" s="31" t="s">
        <v>28</v>
      </c>
      <c r="H200" s="31" t="s">
        <v>121</v>
      </c>
      <c r="I200" s="31" t="s">
        <v>29</v>
      </c>
      <c r="J200" s="31" t="s">
        <v>30</v>
      </c>
      <c r="K200" s="31" t="s">
        <v>25</v>
      </c>
      <c r="L200" s="31" t="s">
        <v>26</v>
      </c>
      <c r="M200" s="31" t="s">
        <v>27</v>
      </c>
      <c r="N200" s="31" t="s">
        <v>122</v>
      </c>
      <c r="O200" s="31" t="s">
        <v>123</v>
      </c>
      <c r="P200" s="31" t="s">
        <v>259</v>
      </c>
      <c r="Q200" s="31" t="s">
        <v>284</v>
      </c>
      <c r="R200" s="31" t="s">
        <v>136</v>
      </c>
      <c r="S200" s="31" t="s">
        <v>41</v>
      </c>
      <c r="T200" s="31" t="s">
        <v>42</v>
      </c>
      <c r="U200" s="31" t="s">
        <v>25</v>
      </c>
      <c r="V200" s="31" t="s">
        <v>137</v>
      </c>
      <c r="W200" s="40" t="s">
        <v>242</v>
      </c>
      <c r="X200" s="50">
        <v>45344</v>
      </c>
      <c r="Y200" s="44" t="s">
        <v>21</v>
      </c>
      <c r="Z200" s="45">
        <v>73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</row>
    <row r="201" spans="6:50" ht="14.4" x14ac:dyDescent="0.3">
      <c r="F201" s="30" t="s">
        <v>24</v>
      </c>
      <c r="G201" s="31" t="s">
        <v>28</v>
      </c>
      <c r="H201" s="31" t="s">
        <v>121</v>
      </c>
      <c r="I201" s="31" t="s">
        <v>29</v>
      </c>
      <c r="J201" s="31" t="s">
        <v>30</v>
      </c>
      <c r="K201" s="31" t="s">
        <v>25</v>
      </c>
      <c r="L201" s="31" t="s">
        <v>26</v>
      </c>
      <c r="M201" s="31" t="s">
        <v>27</v>
      </c>
      <c r="N201" s="31" t="s">
        <v>122</v>
      </c>
      <c r="O201" s="31" t="s">
        <v>123</v>
      </c>
      <c r="P201" s="31" t="s">
        <v>259</v>
      </c>
      <c r="Q201" s="31" t="s">
        <v>285</v>
      </c>
      <c r="R201" s="31" t="s">
        <v>136</v>
      </c>
      <c r="S201" s="31" t="s">
        <v>41</v>
      </c>
      <c r="T201" s="31" t="s">
        <v>42</v>
      </c>
      <c r="U201" s="31" t="s">
        <v>25</v>
      </c>
      <c r="V201" s="31" t="s">
        <v>137</v>
      </c>
      <c r="W201" s="40" t="s">
        <v>248</v>
      </c>
      <c r="X201" s="50">
        <v>45357</v>
      </c>
      <c r="Y201" s="44" t="s">
        <v>21</v>
      </c>
      <c r="Z201" s="45">
        <v>73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</row>
    <row r="202" spans="6:50" ht="14.4" x14ac:dyDescent="0.3">
      <c r="F202" s="30" t="s">
        <v>24</v>
      </c>
      <c r="G202" s="31" t="s">
        <v>28</v>
      </c>
      <c r="H202" s="31" t="s">
        <v>121</v>
      </c>
      <c r="I202" s="31" t="s">
        <v>29</v>
      </c>
      <c r="J202" s="31" t="s">
        <v>30</v>
      </c>
      <c r="K202" s="31" t="s">
        <v>25</v>
      </c>
      <c r="L202" s="31" t="s">
        <v>26</v>
      </c>
      <c r="M202" s="31" t="s">
        <v>27</v>
      </c>
      <c r="N202" s="31" t="s">
        <v>122</v>
      </c>
      <c r="O202" s="31" t="s">
        <v>123</v>
      </c>
      <c r="P202" s="31" t="s">
        <v>259</v>
      </c>
      <c r="Q202" s="31" t="s">
        <v>285</v>
      </c>
      <c r="R202" s="31" t="s">
        <v>136</v>
      </c>
      <c r="S202" s="31" t="s">
        <v>47</v>
      </c>
      <c r="T202" s="31" t="s">
        <v>42</v>
      </c>
      <c r="U202" s="31" t="s">
        <v>25</v>
      </c>
      <c r="V202" s="31" t="s">
        <v>137</v>
      </c>
      <c r="W202" s="40" t="s">
        <v>248</v>
      </c>
      <c r="X202" s="50">
        <v>45357</v>
      </c>
      <c r="Y202" s="44" t="s">
        <v>21</v>
      </c>
      <c r="Z202" s="45">
        <v>1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</row>
    <row r="203" spans="6:50" ht="14.4" x14ac:dyDescent="0.3">
      <c r="F203" s="30" t="s">
        <v>24</v>
      </c>
      <c r="G203" s="31" t="s">
        <v>28</v>
      </c>
      <c r="H203" s="31" t="s">
        <v>121</v>
      </c>
      <c r="I203" s="31" t="s">
        <v>29</v>
      </c>
      <c r="J203" s="31" t="s">
        <v>30</v>
      </c>
      <c r="K203" s="31" t="s">
        <v>25</v>
      </c>
      <c r="L203" s="31" t="s">
        <v>26</v>
      </c>
      <c r="M203" s="31" t="s">
        <v>27</v>
      </c>
      <c r="N203" s="31" t="s">
        <v>122</v>
      </c>
      <c r="O203" s="31" t="s">
        <v>123</v>
      </c>
      <c r="P203" s="31" t="s">
        <v>259</v>
      </c>
      <c r="Q203" s="31" t="s">
        <v>285</v>
      </c>
      <c r="R203" s="31" t="s">
        <v>136</v>
      </c>
      <c r="S203" s="31" t="s">
        <v>57</v>
      </c>
      <c r="T203" s="31" t="s">
        <v>58</v>
      </c>
      <c r="U203" s="31" t="s">
        <v>25</v>
      </c>
      <c r="V203" s="31" t="s">
        <v>137</v>
      </c>
      <c r="W203" s="40" t="s">
        <v>248</v>
      </c>
      <c r="X203" s="50">
        <v>45357</v>
      </c>
      <c r="Y203" s="44" t="s">
        <v>21</v>
      </c>
      <c r="Z203" s="45">
        <v>1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</row>
    <row r="204" spans="6:50" ht="14.4" x14ac:dyDescent="0.3">
      <c r="F204" s="30" t="s">
        <v>24</v>
      </c>
      <c r="G204" s="31" t="s">
        <v>28</v>
      </c>
      <c r="H204" s="31" t="s">
        <v>121</v>
      </c>
      <c r="I204" s="31" t="s">
        <v>29</v>
      </c>
      <c r="J204" s="31" t="s">
        <v>30</v>
      </c>
      <c r="K204" s="31" t="s">
        <v>25</v>
      </c>
      <c r="L204" s="31" t="s">
        <v>26</v>
      </c>
      <c r="M204" s="31" t="s">
        <v>27</v>
      </c>
      <c r="N204" s="31" t="s">
        <v>122</v>
      </c>
      <c r="O204" s="31" t="s">
        <v>123</v>
      </c>
      <c r="P204" s="31" t="s">
        <v>259</v>
      </c>
      <c r="Q204" s="31" t="s">
        <v>286</v>
      </c>
      <c r="R204" s="31" t="s">
        <v>136</v>
      </c>
      <c r="S204" s="31" t="s">
        <v>41</v>
      </c>
      <c r="T204" s="31" t="s">
        <v>42</v>
      </c>
      <c r="U204" s="31" t="s">
        <v>25</v>
      </c>
      <c r="V204" s="31" t="s">
        <v>137</v>
      </c>
      <c r="W204" s="40" t="s">
        <v>254</v>
      </c>
      <c r="X204" s="50">
        <v>45372</v>
      </c>
      <c r="Y204" s="44" t="s">
        <v>21</v>
      </c>
      <c r="Z204" s="45">
        <v>73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</row>
    <row r="205" spans="6:50" ht="14.4" x14ac:dyDescent="0.3">
      <c r="F205" s="30" t="s">
        <v>24</v>
      </c>
      <c r="G205" s="31" t="s">
        <v>63</v>
      </c>
      <c r="H205" s="31" t="s">
        <v>287</v>
      </c>
      <c r="I205" s="31" t="s">
        <v>64</v>
      </c>
      <c r="J205" s="31" t="s">
        <v>65</v>
      </c>
      <c r="K205" s="31" t="s">
        <v>25</v>
      </c>
      <c r="L205" s="31" t="s">
        <v>66</v>
      </c>
      <c r="M205" s="31" t="s">
        <v>27</v>
      </c>
      <c r="N205" s="31" t="s">
        <v>122</v>
      </c>
      <c r="O205" s="31" t="s">
        <v>123</v>
      </c>
      <c r="P205" s="31" t="s">
        <v>141</v>
      </c>
      <c r="Q205" s="31" t="s">
        <v>288</v>
      </c>
      <c r="R205" s="31" t="s">
        <v>143</v>
      </c>
      <c r="S205" s="31" t="s">
        <v>53</v>
      </c>
      <c r="T205" s="31" t="s">
        <v>54</v>
      </c>
      <c r="U205" s="31" t="s">
        <v>25</v>
      </c>
      <c r="V205" s="31" t="s">
        <v>127</v>
      </c>
      <c r="W205" s="40" t="s">
        <v>112</v>
      </c>
      <c r="X205" s="50">
        <v>45092</v>
      </c>
      <c r="Y205" s="44" t="s">
        <v>21</v>
      </c>
      <c r="Z205" s="45">
        <v>48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</row>
    <row r="206" spans="6:50" ht="14.4" x14ac:dyDescent="0.3">
      <c r="F206" s="30" t="s">
        <v>24</v>
      </c>
      <c r="G206" s="31" t="s">
        <v>63</v>
      </c>
      <c r="H206" s="31" t="s">
        <v>287</v>
      </c>
      <c r="I206" s="31" t="s">
        <v>64</v>
      </c>
      <c r="J206" s="31" t="s">
        <v>65</v>
      </c>
      <c r="K206" s="31" t="s">
        <v>25</v>
      </c>
      <c r="L206" s="31" t="s">
        <v>66</v>
      </c>
      <c r="M206" s="31" t="s">
        <v>27</v>
      </c>
      <c r="N206" s="31" t="s">
        <v>122</v>
      </c>
      <c r="O206" s="31" t="s">
        <v>123</v>
      </c>
      <c r="P206" s="31" t="s">
        <v>165</v>
      </c>
      <c r="Q206" s="31" t="s">
        <v>289</v>
      </c>
      <c r="R206" s="31" t="s">
        <v>157</v>
      </c>
      <c r="S206" s="31" t="s">
        <v>51</v>
      </c>
      <c r="T206" s="31" t="s">
        <v>52</v>
      </c>
      <c r="U206" s="31" t="s">
        <v>25</v>
      </c>
      <c r="V206" s="31" t="s">
        <v>127</v>
      </c>
      <c r="W206" s="40" t="s">
        <v>152</v>
      </c>
      <c r="X206" s="50">
        <v>45205</v>
      </c>
      <c r="Y206" s="44" t="s">
        <v>22</v>
      </c>
      <c r="Z206" s="46">
        <v>1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</row>
    <row r="207" spans="6:50" ht="14.4" x14ac:dyDescent="0.3">
      <c r="F207" s="30" t="s">
        <v>24</v>
      </c>
      <c r="G207" s="31" t="s">
        <v>63</v>
      </c>
      <c r="H207" s="31" t="s">
        <v>287</v>
      </c>
      <c r="I207" s="31" t="s">
        <v>64</v>
      </c>
      <c r="J207" s="31" t="s">
        <v>65</v>
      </c>
      <c r="K207" s="31" t="s">
        <v>25</v>
      </c>
      <c r="L207" s="31" t="s">
        <v>66</v>
      </c>
      <c r="M207" s="31" t="s">
        <v>27</v>
      </c>
      <c r="N207" s="31" t="s">
        <v>122</v>
      </c>
      <c r="O207" s="31" t="s">
        <v>123</v>
      </c>
      <c r="P207" s="31" t="s">
        <v>165</v>
      </c>
      <c r="Q207" s="31" t="s">
        <v>289</v>
      </c>
      <c r="R207" s="31" t="s">
        <v>143</v>
      </c>
      <c r="S207" s="31" t="s">
        <v>53</v>
      </c>
      <c r="T207" s="31" t="s">
        <v>54</v>
      </c>
      <c r="U207" s="31" t="s">
        <v>25</v>
      </c>
      <c r="V207" s="31" t="s">
        <v>127</v>
      </c>
      <c r="W207" s="40" t="s">
        <v>152</v>
      </c>
      <c r="X207" s="50">
        <v>45205</v>
      </c>
      <c r="Y207" s="44" t="s">
        <v>21</v>
      </c>
      <c r="Z207" s="45">
        <v>48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</row>
    <row r="208" spans="6:50" ht="14.4" x14ac:dyDescent="0.3">
      <c r="F208" s="30" t="s">
        <v>24</v>
      </c>
      <c r="G208" s="31" t="s">
        <v>63</v>
      </c>
      <c r="H208" s="31" t="s">
        <v>287</v>
      </c>
      <c r="I208" s="31" t="s">
        <v>64</v>
      </c>
      <c r="J208" s="31" t="s">
        <v>65</v>
      </c>
      <c r="K208" s="31" t="s">
        <v>25</v>
      </c>
      <c r="L208" s="31" t="s">
        <v>66</v>
      </c>
      <c r="M208" s="31" t="s">
        <v>27</v>
      </c>
      <c r="N208" s="31" t="s">
        <v>122</v>
      </c>
      <c r="O208" s="31" t="s">
        <v>123</v>
      </c>
      <c r="P208" s="31" t="s">
        <v>165</v>
      </c>
      <c r="Q208" s="31" t="s">
        <v>290</v>
      </c>
      <c r="R208" s="31" t="s">
        <v>126</v>
      </c>
      <c r="S208" s="31" t="s">
        <v>55</v>
      </c>
      <c r="T208" s="31" t="s">
        <v>56</v>
      </c>
      <c r="U208" s="31" t="s">
        <v>25</v>
      </c>
      <c r="V208" s="31" t="s">
        <v>127</v>
      </c>
      <c r="W208" s="40" t="s">
        <v>152</v>
      </c>
      <c r="X208" s="50">
        <v>45205</v>
      </c>
      <c r="Y208" s="44" t="s">
        <v>21</v>
      </c>
      <c r="Z208" s="45">
        <v>18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</row>
    <row r="209" spans="6:50" ht="14.4" x14ac:dyDescent="0.3">
      <c r="F209" s="30" t="s">
        <v>24</v>
      </c>
      <c r="G209" s="31" t="s">
        <v>63</v>
      </c>
      <c r="H209" s="31" t="s">
        <v>287</v>
      </c>
      <c r="I209" s="31" t="s">
        <v>64</v>
      </c>
      <c r="J209" s="31" t="s">
        <v>65</v>
      </c>
      <c r="K209" s="31" t="s">
        <v>25</v>
      </c>
      <c r="L209" s="31" t="s">
        <v>66</v>
      </c>
      <c r="M209" s="31" t="s">
        <v>27</v>
      </c>
      <c r="N209" s="31" t="s">
        <v>122</v>
      </c>
      <c r="O209" s="31" t="s">
        <v>123</v>
      </c>
      <c r="P209" s="31" t="s">
        <v>165</v>
      </c>
      <c r="Q209" s="31" t="s">
        <v>291</v>
      </c>
      <c r="R209" s="31" t="s">
        <v>157</v>
      </c>
      <c r="S209" s="31" t="s">
        <v>51</v>
      </c>
      <c r="T209" s="31" t="s">
        <v>52</v>
      </c>
      <c r="U209" s="31" t="s">
        <v>25</v>
      </c>
      <c r="V209" s="31" t="s">
        <v>127</v>
      </c>
      <c r="W209" s="40" t="s">
        <v>155</v>
      </c>
      <c r="X209" s="50">
        <v>45233</v>
      </c>
      <c r="Y209" s="44" t="s">
        <v>22</v>
      </c>
      <c r="Z209" s="46">
        <v>1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</row>
    <row r="210" spans="6:50" ht="14.4" x14ac:dyDescent="0.3">
      <c r="F210" s="30" t="s">
        <v>24</v>
      </c>
      <c r="G210" s="31" t="s">
        <v>63</v>
      </c>
      <c r="H210" s="31" t="s">
        <v>287</v>
      </c>
      <c r="I210" s="31" t="s">
        <v>64</v>
      </c>
      <c r="J210" s="31" t="s">
        <v>65</v>
      </c>
      <c r="K210" s="31" t="s">
        <v>25</v>
      </c>
      <c r="L210" s="31" t="s">
        <v>66</v>
      </c>
      <c r="M210" s="31" t="s">
        <v>27</v>
      </c>
      <c r="N210" s="31" t="s">
        <v>122</v>
      </c>
      <c r="O210" s="31" t="s">
        <v>123</v>
      </c>
      <c r="P210" s="31" t="s">
        <v>165</v>
      </c>
      <c r="Q210" s="31" t="s">
        <v>291</v>
      </c>
      <c r="R210" s="31" t="s">
        <v>143</v>
      </c>
      <c r="S210" s="31" t="s">
        <v>53</v>
      </c>
      <c r="T210" s="31" t="s">
        <v>54</v>
      </c>
      <c r="U210" s="31" t="s">
        <v>25</v>
      </c>
      <c r="V210" s="31" t="s">
        <v>127</v>
      </c>
      <c r="W210" s="40" t="s">
        <v>155</v>
      </c>
      <c r="X210" s="50">
        <v>45233</v>
      </c>
      <c r="Y210" s="44" t="s">
        <v>21</v>
      </c>
      <c r="Z210" s="45">
        <v>48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</row>
    <row r="211" spans="6:50" ht="14.4" x14ac:dyDescent="0.3">
      <c r="F211" s="30" t="s">
        <v>24</v>
      </c>
      <c r="G211" s="31" t="s">
        <v>63</v>
      </c>
      <c r="H211" s="31" t="s">
        <v>287</v>
      </c>
      <c r="I211" s="31" t="s">
        <v>64</v>
      </c>
      <c r="J211" s="31" t="s">
        <v>65</v>
      </c>
      <c r="K211" s="31" t="s">
        <v>25</v>
      </c>
      <c r="L211" s="31" t="s">
        <v>66</v>
      </c>
      <c r="M211" s="31" t="s">
        <v>27</v>
      </c>
      <c r="N211" s="31" t="s">
        <v>122</v>
      </c>
      <c r="O211" s="31" t="s">
        <v>123</v>
      </c>
      <c r="P211" s="31" t="s">
        <v>165</v>
      </c>
      <c r="Q211" s="31" t="s">
        <v>292</v>
      </c>
      <c r="R211" s="31" t="s">
        <v>126</v>
      </c>
      <c r="S211" s="31" t="s">
        <v>55</v>
      </c>
      <c r="T211" s="31" t="s">
        <v>56</v>
      </c>
      <c r="U211" s="31" t="s">
        <v>25</v>
      </c>
      <c r="V211" s="31" t="s">
        <v>127</v>
      </c>
      <c r="W211" s="40" t="s">
        <v>155</v>
      </c>
      <c r="X211" s="50">
        <v>45233</v>
      </c>
      <c r="Y211" s="44" t="s">
        <v>21</v>
      </c>
      <c r="Z211" s="45">
        <v>18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</row>
    <row r="212" spans="6:50" ht="14.4" x14ac:dyDescent="0.3">
      <c r="F212" s="30" t="s">
        <v>24</v>
      </c>
      <c r="G212" s="31" t="s">
        <v>63</v>
      </c>
      <c r="H212" s="31" t="s">
        <v>287</v>
      </c>
      <c r="I212" s="31" t="s">
        <v>64</v>
      </c>
      <c r="J212" s="31" t="s">
        <v>65</v>
      </c>
      <c r="K212" s="31" t="s">
        <v>25</v>
      </c>
      <c r="L212" s="31" t="s">
        <v>66</v>
      </c>
      <c r="M212" s="31" t="s">
        <v>27</v>
      </c>
      <c r="N212" s="31" t="s">
        <v>122</v>
      </c>
      <c r="O212" s="31" t="s">
        <v>123</v>
      </c>
      <c r="P212" s="31" t="s">
        <v>165</v>
      </c>
      <c r="Q212" s="31" t="s">
        <v>293</v>
      </c>
      <c r="R212" s="31" t="s">
        <v>157</v>
      </c>
      <c r="S212" s="31" t="s">
        <v>51</v>
      </c>
      <c r="T212" s="31" t="s">
        <v>52</v>
      </c>
      <c r="U212" s="31" t="s">
        <v>25</v>
      </c>
      <c r="V212" s="31" t="s">
        <v>127</v>
      </c>
      <c r="W212" s="40" t="s">
        <v>294</v>
      </c>
      <c r="X212" s="50">
        <v>45261</v>
      </c>
      <c r="Y212" s="44" t="s">
        <v>22</v>
      </c>
      <c r="Z212" s="46">
        <v>1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</row>
    <row r="213" spans="6:50" ht="14.4" x14ac:dyDescent="0.3">
      <c r="F213" s="30" t="s">
        <v>24</v>
      </c>
      <c r="G213" s="31" t="s">
        <v>63</v>
      </c>
      <c r="H213" s="31" t="s">
        <v>287</v>
      </c>
      <c r="I213" s="31" t="s">
        <v>64</v>
      </c>
      <c r="J213" s="31" t="s">
        <v>65</v>
      </c>
      <c r="K213" s="31" t="s">
        <v>25</v>
      </c>
      <c r="L213" s="31" t="s">
        <v>66</v>
      </c>
      <c r="M213" s="31" t="s">
        <v>27</v>
      </c>
      <c r="N213" s="31" t="s">
        <v>122</v>
      </c>
      <c r="O213" s="31" t="s">
        <v>123</v>
      </c>
      <c r="P213" s="31" t="s">
        <v>165</v>
      </c>
      <c r="Q213" s="31" t="s">
        <v>293</v>
      </c>
      <c r="R213" s="31" t="s">
        <v>143</v>
      </c>
      <c r="S213" s="31" t="s">
        <v>53</v>
      </c>
      <c r="T213" s="31" t="s">
        <v>54</v>
      </c>
      <c r="U213" s="31" t="s">
        <v>25</v>
      </c>
      <c r="V213" s="31" t="s">
        <v>127</v>
      </c>
      <c r="W213" s="40" t="s">
        <v>294</v>
      </c>
      <c r="X213" s="50">
        <v>45261</v>
      </c>
      <c r="Y213" s="44" t="s">
        <v>21</v>
      </c>
      <c r="Z213" s="45">
        <v>48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</row>
    <row r="214" spans="6:50" ht="14.4" x14ac:dyDescent="0.3">
      <c r="F214" s="30" t="s">
        <v>24</v>
      </c>
      <c r="G214" s="31" t="s">
        <v>63</v>
      </c>
      <c r="H214" s="31" t="s">
        <v>287</v>
      </c>
      <c r="I214" s="31" t="s">
        <v>64</v>
      </c>
      <c r="J214" s="31" t="s">
        <v>65</v>
      </c>
      <c r="K214" s="31" t="s">
        <v>25</v>
      </c>
      <c r="L214" s="31" t="s">
        <v>66</v>
      </c>
      <c r="M214" s="31" t="s">
        <v>27</v>
      </c>
      <c r="N214" s="31" t="s">
        <v>122</v>
      </c>
      <c r="O214" s="31" t="s">
        <v>123</v>
      </c>
      <c r="P214" s="31" t="s">
        <v>165</v>
      </c>
      <c r="Q214" s="31" t="s">
        <v>295</v>
      </c>
      <c r="R214" s="31" t="s">
        <v>126</v>
      </c>
      <c r="S214" s="31" t="s">
        <v>55</v>
      </c>
      <c r="T214" s="31" t="s">
        <v>56</v>
      </c>
      <c r="U214" s="31" t="s">
        <v>25</v>
      </c>
      <c r="V214" s="31" t="s">
        <v>127</v>
      </c>
      <c r="W214" s="40" t="s">
        <v>294</v>
      </c>
      <c r="X214" s="50">
        <v>45261</v>
      </c>
      <c r="Y214" s="44" t="s">
        <v>21</v>
      </c>
      <c r="Z214" s="45">
        <v>18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</row>
    <row r="215" spans="6:50" ht="14.4" x14ac:dyDescent="0.3">
      <c r="F215" s="30" t="s">
        <v>24</v>
      </c>
      <c r="G215" s="31" t="s">
        <v>63</v>
      </c>
      <c r="H215" s="31" t="s">
        <v>287</v>
      </c>
      <c r="I215" s="31" t="s">
        <v>64</v>
      </c>
      <c r="J215" s="31" t="s">
        <v>65</v>
      </c>
      <c r="K215" s="31" t="s">
        <v>25</v>
      </c>
      <c r="L215" s="31" t="s">
        <v>66</v>
      </c>
      <c r="M215" s="31" t="s">
        <v>27</v>
      </c>
      <c r="N215" s="31" t="s">
        <v>122</v>
      </c>
      <c r="O215" s="31" t="s">
        <v>123</v>
      </c>
      <c r="P215" s="31" t="s">
        <v>165</v>
      </c>
      <c r="Q215" s="31" t="s">
        <v>296</v>
      </c>
      <c r="R215" s="31" t="s">
        <v>157</v>
      </c>
      <c r="S215" s="31" t="s">
        <v>51</v>
      </c>
      <c r="T215" s="31" t="s">
        <v>52</v>
      </c>
      <c r="U215" s="31" t="s">
        <v>25</v>
      </c>
      <c r="V215" s="31" t="s">
        <v>127</v>
      </c>
      <c r="W215" s="40" t="s">
        <v>229</v>
      </c>
      <c r="X215" s="50">
        <v>45317</v>
      </c>
      <c r="Y215" s="44" t="s">
        <v>22</v>
      </c>
      <c r="Z215" s="46">
        <v>1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</row>
    <row r="216" spans="6:50" ht="14.4" x14ac:dyDescent="0.3">
      <c r="F216" s="30" t="s">
        <v>24</v>
      </c>
      <c r="G216" s="31" t="s">
        <v>63</v>
      </c>
      <c r="H216" s="31" t="s">
        <v>287</v>
      </c>
      <c r="I216" s="31" t="s">
        <v>64</v>
      </c>
      <c r="J216" s="31" t="s">
        <v>65</v>
      </c>
      <c r="K216" s="31" t="s">
        <v>25</v>
      </c>
      <c r="L216" s="31" t="s">
        <v>66</v>
      </c>
      <c r="M216" s="31" t="s">
        <v>27</v>
      </c>
      <c r="N216" s="31" t="s">
        <v>122</v>
      </c>
      <c r="O216" s="31" t="s">
        <v>123</v>
      </c>
      <c r="P216" s="31" t="s">
        <v>165</v>
      </c>
      <c r="Q216" s="31" t="s">
        <v>296</v>
      </c>
      <c r="R216" s="31" t="s">
        <v>143</v>
      </c>
      <c r="S216" s="31" t="s">
        <v>53</v>
      </c>
      <c r="T216" s="31" t="s">
        <v>54</v>
      </c>
      <c r="U216" s="31" t="s">
        <v>25</v>
      </c>
      <c r="V216" s="31" t="s">
        <v>127</v>
      </c>
      <c r="W216" s="40" t="s">
        <v>229</v>
      </c>
      <c r="X216" s="50">
        <v>45317</v>
      </c>
      <c r="Y216" s="44" t="s">
        <v>21</v>
      </c>
      <c r="Z216" s="45">
        <v>48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</row>
    <row r="217" spans="6:50" ht="14.4" x14ac:dyDescent="0.3">
      <c r="F217" s="30" t="s">
        <v>24</v>
      </c>
      <c r="G217" s="31" t="s">
        <v>63</v>
      </c>
      <c r="H217" s="31" t="s">
        <v>287</v>
      </c>
      <c r="I217" s="31" t="s">
        <v>64</v>
      </c>
      <c r="J217" s="31" t="s">
        <v>65</v>
      </c>
      <c r="K217" s="31" t="s">
        <v>25</v>
      </c>
      <c r="L217" s="31" t="s">
        <v>66</v>
      </c>
      <c r="M217" s="31" t="s">
        <v>27</v>
      </c>
      <c r="N217" s="31" t="s">
        <v>122</v>
      </c>
      <c r="O217" s="31" t="s">
        <v>123</v>
      </c>
      <c r="P217" s="31" t="s">
        <v>165</v>
      </c>
      <c r="Q217" s="31" t="s">
        <v>297</v>
      </c>
      <c r="R217" s="31" t="s">
        <v>157</v>
      </c>
      <c r="S217" s="31" t="s">
        <v>51</v>
      </c>
      <c r="T217" s="31" t="s">
        <v>52</v>
      </c>
      <c r="U217" s="31" t="s">
        <v>25</v>
      </c>
      <c r="V217" s="31" t="s">
        <v>127</v>
      </c>
      <c r="W217" s="40" t="s">
        <v>242</v>
      </c>
      <c r="X217" s="50">
        <v>45344</v>
      </c>
      <c r="Y217" s="44" t="s">
        <v>22</v>
      </c>
      <c r="Z217" s="46">
        <v>1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</row>
    <row r="218" spans="6:50" ht="14.4" x14ac:dyDescent="0.3">
      <c r="F218" s="30" t="s">
        <v>24</v>
      </c>
      <c r="G218" s="31" t="s">
        <v>63</v>
      </c>
      <c r="H218" s="31" t="s">
        <v>287</v>
      </c>
      <c r="I218" s="31" t="s">
        <v>64</v>
      </c>
      <c r="J218" s="31" t="s">
        <v>65</v>
      </c>
      <c r="K218" s="31" t="s">
        <v>25</v>
      </c>
      <c r="L218" s="31" t="s">
        <v>66</v>
      </c>
      <c r="M218" s="31" t="s">
        <v>27</v>
      </c>
      <c r="N218" s="31" t="s">
        <v>122</v>
      </c>
      <c r="O218" s="31" t="s">
        <v>123</v>
      </c>
      <c r="P218" s="31" t="s">
        <v>165</v>
      </c>
      <c r="Q218" s="31" t="s">
        <v>297</v>
      </c>
      <c r="R218" s="31" t="s">
        <v>143</v>
      </c>
      <c r="S218" s="31" t="s">
        <v>53</v>
      </c>
      <c r="T218" s="31" t="s">
        <v>54</v>
      </c>
      <c r="U218" s="31" t="s">
        <v>25</v>
      </c>
      <c r="V218" s="31" t="s">
        <v>127</v>
      </c>
      <c r="W218" s="40" t="s">
        <v>242</v>
      </c>
      <c r="X218" s="50">
        <v>45344</v>
      </c>
      <c r="Y218" s="44" t="s">
        <v>21</v>
      </c>
      <c r="Z218" s="45">
        <v>24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</row>
    <row r="219" spans="6:50" ht="14.4" x14ac:dyDescent="0.3">
      <c r="F219" s="30" t="s">
        <v>24</v>
      </c>
      <c r="G219" s="31" t="s">
        <v>63</v>
      </c>
      <c r="H219" s="31" t="s">
        <v>287</v>
      </c>
      <c r="I219" s="31" t="s">
        <v>64</v>
      </c>
      <c r="J219" s="31" t="s">
        <v>65</v>
      </c>
      <c r="K219" s="31" t="s">
        <v>25</v>
      </c>
      <c r="L219" s="31" t="s">
        <v>66</v>
      </c>
      <c r="M219" s="31" t="s">
        <v>27</v>
      </c>
      <c r="N219" s="31" t="s">
        <v>122</v>
      </c>
      <c r="O219" s="31" t="s">
        <v>123</v>
      </c>
      <c r="P219" s="31" t="s">
        <v>165</v>
      </c>
      <c r="Q219" s="31" t="s">
        <v>298</v>
      </c>
      <c r="R219" s="31" t="s">
        <v>126</v>
      </c>
      <c r="S219" s="31" t="s">
        <v>55</v>
      </c>
      <c r="T219" s="31" t="s">
        <v>56</v>
      </c>
      <c r="U219" s="31" t="s">
        <v>25</v>
      </c>
      <c r="V219" s="31" t="s">
        <v>127</v>
      </c>
      <c r="W219" s="40" t="s">
        <v>242</v>
      </c>
      <c r="X219" s="50">
        <v>45344</v>
      </c>
      <c r="Y219" s="44" t="s">
        <v>21</v>
      </c>
      <c r="Z219" s="45">
        <v>6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6:50" ht="14.4" x14ac:dyDescent="0.3">
      <c r="F220" s="30" t="s">
        <v>24</v>
      </c>
      <c r="G220" s="31" t="s">
        <v>63</v>
      </c>
      <c r="H220" s="31" t="s">
        <v>287</v>
      </c>
      <c r="I220" s="31" t="s">
        <v>64</v>
      </c>
      <c r="J220" s="31" t="s">
        <v>65</v>
      </c>
      <c r="K220" s="31" t="s">
        <v>25</v>
      </c>
      <c r="L220" s="31" t="s">
        <v>66</v>
      </c>
      <c r="M220" s="31" t="s">
        <v>27</v>
      </c>
      <c r="N220" s="31" t="s">
        <v>122</v>
      </c>
      <c r="O220" s="31" t="s">
        <v>123</v>
      </c>
      <c r="P220" s="31" t="s">
        <v>165</v>
      </c>
      <c r="Q220" s="31" t="s">
        <v>299</v>
      </c>
      <c r="R220" s="31" t="s">
        <v>157</v>
      </c>
      <c r="S220" s="31" t="s">
        <v>51</v>
      </c>
      <c r="T220" s="31" t="s">
        <v>52</v>
      </c>
      <c r="U220" s="31" t="s">
        <v>25</v>
      </c>
      <c r="V220" s="31" t="s">
        <v>127</v>
      </c>
      <c r="W220" s="40" t="s">
        <v>254</v>
      </c>
      <c r="X220" s="50">
        <v>45372</v>
      </c>
      <c r="Y220" s="44" t="s">
        <v>22</v>
      </c>
      <c r="Z220" s="46">
        <v>1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</row>
    <row r="221" spans="6:50" ht="14.4" x14ac:dyDescent="0.3">
      <c r="F221" s="30" t="s">
        <v>24</v>
      </c>
      <c r="G221" s="31" t="s">
        <v>63</v>
      </c>
      <c r="H221" s="31" t="s">
        <v>287</v>
      </c>
      <c r="I221" s="31" t="s">
        <v>64</v>
      </c>
      <c r="J221" s="31" t="s">
        <v>65</v>
      </c>
      <c r="K221" s="31" t="s">
        <v>25</v>
      </c>
      <c r="L221" s="31" t="s">
        <v>66</v>
      </c>
      <c r="M221" s="31" t="s">
        <v>27</v>
      </c>
      <c r="N221" s="31" t="s">
        <v>122</v>
      </c>
      <c r="O221" s="31" t="s">
        <v>123</v>
      </c>
      <c r="P221" s="31" t="s">
        <v>165</v>
      </c>
      <c r="Q221" s="31" t="s">
        <v>299</v>
      </c>
      <c r="R221" s="31" t="s">
        <v>143</v>
      </c>
      <c r="S221" s="31" t="s">
        <v>53</v>
      </c>
      <c r="T221" s="31" t="s">
        <v>54</v>
      </c>
      <c r="U221" s="31" t="s">
        <v>25</v>
      </c>
      <c r="V221" s="31" t="s">
        <v>127</v>
      </c>
      <c r="W221" s="40" t="s">
        <v>254</v>
      </c>
      <c r="X221" s="50">
        <v>45372</v>
      </c>
      <c r="Y221" s="44" t="s">
        <v>21</v>
      </c>
      <c r="Z221" s="45">
        <v>48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</row>
    <row r="222" spans="6:50" ht="14.4" x14ac:dyDescent="0.3">
      <c r="F222" s="30" t="s">
        <v>24</v>
      </c>
      <c r="G222" s="31" t="s">
        <v>63</v>
      </c>
      <c r="H222" s="31" t="s">
        <v>287</v>
      </c>
      <c r="I222" s="31" t="s">
        <v>64</v>
      </c>
      <c r="J222" s="31" t="s">
        <v>65</v>
      </c>
      <c r="K222" s="31" t="s">
        <v>25</v>
      </c>
      <c r="L222" s="31" t="s">
        <v>66</v>
      </c>
      <c r="M222" s="31" t="s">
        <v>27</v>
      </c>
      <c r="N222" s="31" t="s">
        <v>122</v>
      </c>
      <c r="O222" s="31" t="s">
        <v>123</v>
      </c>
      <c r="P222" s="31" t="s">
        <v>165</v>
      </c>
      <c r="Q222" s="31" t="s">
        <v>300</v>
      </c>
      <c r="R222" s="31" t="s">
        <v>126</v>
      </c>
      <c r="S222" s="31" t="s">
        <v>55</v>
      </c>
      <c r="T222" s="31" t="s">
        <v>56</v>
      </c>
      <c r="U222" s="31" t="s">
        <v>25</v>
      </c>
      <c r="V222" s="31" t="s">
        <v>127</v>
      </c>
      <c r="W222" s="40" t="s">
        <v>254</v>
      </c>
      <c r="X222" s="50">
        <v>45372</v>
      </c>
      <c r="Y222" s="44" t="s">
        <v>21</v>
      </c>
      <c r="Z222" s="45">
        <v>18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</row>
    <row r="223" spans="6:50" ht="14.4" x14ac:dyDescent="0.3">
      <c r="F223" s="30" t="s">
        <v>24</v>
      </c>
      <c r="G223" s="31" t="s">
        <v>63</v>
      </c>
      <c r="H223" s="31" t="s">
        <v>287</v>
      </c>
      <c r="I223" s="31" t="s">
        <v>64</v>
      </c>
      <c r="J223" s="31" t="s">
        <v>65</v>
      </c>
      <c r="K223" s="31" t="s">
        <v>25</v>
      </c>
      <c r="L223" s="31" t="s">
        <v>66</v>
      </c>
      <c r="M223" s="31" t="s">
        <v>27</v>
      </c>
      <c r="N223" s="31" t="s">
        <v>122</v>
      </c>
      <c r="O223" s="31" t="s">
        <v>123</v>
      </c>
      <c r="P223" s="31" t="s">
        <v>259</v>
      </c>
      <c r="Q223" s="31" t="s">
        <v>301</v>
      </c>
      <c r="R223" s="31" t="s">
        <v>136</v>
      </c>
      <c r="S223" s="31" t="s">
        <v>41</v>
      </c>
      <c r="T223" s="31" t="s">
        <v>42</v>
      </c>
      <c r="U223" s="31" t="s">
        <v>25</v>
      </c>
      <c r="V223" s="31" t="s">
        <v>137</v>
      </c>
      <c r="W223" s="40" t="s">
        <v>178</v>
      </c>
      <c r="X223" s="50">
        <v>45035</v>
      </c>
      <c r="Y223" s="44" t="s">
        <v>21</v>
      </c>
      <c r="Z223" s="45">
        <v>2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</row>
    <row r="224" spans="6:50" ht="14.4" x14ac:dyDescent="0.3">
      <c r="F224" s="30" t="s">
        <v>24</v>
      </c>
      <c r="G224" s="31" t="s">
        <v>63</v>
      </c>
      <c r="H224" s="31" t="s">
        <v>287</v>
      </c>
      <c r="I224" s="31" t="s">
        <v>64</v>
      </c>
      <c r="J224" s="31" t="s">
        <v>65</v>
      </c>
      <c r="K224" s="31" t="s">
        <v>25</v>
      </c>
      <c r="L224" s="31" t="s">
        <v>66</v>
      </c>
      <c r="M224" s="31" t="s">
        <v>27</v>
      </c>
      <c r="N224" s="31" t="s">
        <v>122</v>
      </c>
      <c r="O224" s="31" t="s">
        <v>123</v>
      </c>
      <c r="P224" s="31" t="s">
        <v>259</v>
      </c>
      <c r="Q224" s="31" t="s">
        <v>302</v>
      </c>
      <c r="R224" s="31" t="s">
        <v>136</v>
      </c>
      <c r="S224" s="31" t="s">
        <v>41</v>
      </c>
      <c r="T224" s="31" t="s">
        <v>42</v>
      </c>
      <c r="U224" s="31" t="s">
        <v>25</v>
      </c>
      <c r="V224" s="31" t="s">
        <v>137</v>
      </c>
      <c r="W224" s="40" t="s">
        <v>303</v>
      </c>
      <c r="X224" s="50">
        <v>45069</v>
      </c>
      <c r="Y224" s="44" t="s">
        <v>21</v>
      </c>
      <c r="Z224" s="45">
        <v>2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</row>
    <row r="225" spans="6:50" ht="14.4" x14ac:dyDescent="0.3">
      <c r="F225" s="30" t="s">
        <v>24</v>
      </c>
      <c r="G225" s="31" t="s">
        <v>63</v>
      </c>
      <c r="H225" s="31" t="s">
        <v>287</v>
      </c>
      <c r="I225" s="31" t="s">
        <v>64</v>
      </c>
      <c r="J225" s="31" t="s">
        <v>65</v>
      </c>
      <c r="K225" s="31" t="s">
        <v>25</v>
      </c>
      <c r="L225" s="31" t="s">
        <v>66</v>
      </c>
      <c r="M225" s="31" t="s">
        <v>27</v>
      </c>
      <c r="N225" s="31" t="s">
        <v>122</v>
      </c>
      <c r="O225" s="31" t="s">
        <v>123</v>
      </c>
      <c r="P225" s="31" t="s">
        <v>259</v>
      </c>
      <c r="Q225" s="31" t="s">
        <v>304</v>
      </c>
      <c r="R225" s="31" t="s">
        <v>136</v>
      </c>
      <c r="S225" s="31" t="s">
        <v>41</v>
      </c>
      <c r="T225" s="31" t="s">
        <v>42</v>
      </c>
      <c r="U225" s="31" t="s">
        <v>25</v>
      </c>
      <c r="V225" s="31" t="s">
        <v>137</v>
      </c>
      <c r="W225" s="40" t="s">
        <v>187</v>
      </c>
      <c r="X225" s="50">
        <v>45083</v>
      </c>
      <c r="Y225" s="44" t="s">
        <v>21</v>
      </c>
      <c r="Z225" s="45">
        <v>2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</row>
    <row r="226" spans="6:50" ht="14.4" x14ac:dyDescent="0.3">
      <c r="F226" s="30" t="s">
        <v>24</v>
      </c>
      <c r="G226" s="31" t="s">
        <v>63</v>
      </c>
      <c r="H226" s="31" t="s">
        <v>287</v>
      </c>
      <c r="I226" s="31" t="s">
        <v>64</v>
      </c>
      <c r="J226" s="31" t="s">
        <v>65</v>
      </c>
      <c r="K226" s="31" t="s">
        <v>25</v>
      </c>
      <c r="L226" s="31" t="s">
        <v>66</v>
      </c>
      <c r="M226" s="31" t="s">
        <v>27</v>
      </c>
      <c r="N226" s="31" t="s">
        <v>122</v>
      </c>
      <c r="O226" s="31" t="s">
        <v>123</v>
      </c>
      <c r="P226" s="31" t="s">
        <v>259</v>
      </c>
      <c r="Q226" s="31" t="s">
        <v>305</v>
      </c>
      <c r="R226" s="31" t="s">
        <v>136</v>
      </c>
      <c r="S226" s="31" t="s">
        <v>41</v>
      </c>
      <c r="T226" s="31" t="s">
        <v>42</v>
      </c>
      <c r="U226" s="31" t="s">
        <v>25</v>
      </c>
      <c r="V226" s="31" t="s">
        <v>137</v>
      </c>
      <c r="W226" s="40" t="s">
        <v>152</v>
      </c>
      <c r="X226" s="50">
        <v>45205</v>
      </c>
      <c r="Y226" s="44" t="s">
        <v>21</v>
      </c>
      <c r="Z226" s="45">
        <v>2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</row>
    <row r="227" spans="6:50" ht="14.4" x14ac:dyDescent="0.3">
      <c r="F227" s="30" t="s">
        <v>24</v>
      </c>
      <c r="G227" s="31" t="s">
        <v>63</v>
      </c>
      <c r="H227" s="31" t="s">
        <v>287</v>
      </c>
      <c r="I227" s="31" t="s">
        <v>64</v>
      </c>
      <c r="J227" s="31" t="s">
        <v>65</v>
      </c>
      <c r="K227" s="31" t="s">
        <v>25</v>
      </c>
      <c r="L227" s="31" t="s">
        <v>66</v>
      </c>
      <c r="M227" s="31" t="s">
        <v>27</v>
      </c>
      <c r="N227" s="31" t="s">
        <v>122</v>
      </c>
      <c r="O227" s="31" t="s">
        <v>123</v>
      </c>
      <c r="P227" s="31" t="s">
        <v>259</v>
      </c>
      <c r="Q227" s="31" t="s">
        <v>306</v>
      </c>
      <c r="R227" s="31" t="s">
        <v>136</v>
      </c>
      <c r="S227" s="31" t="s">
        <v>41</v>
      </c>
      <c r="T227" s="31" t="s">
        <v>42</v>
      </c>
      <c r="U227" s="31" t="s">
        <v>25</v>
      </c>
      <c r="V227" s="31" t="s">
        <v>137</v>
      </c>
      <c r="W227" s="40" t="s">
        <v>155</v>
      </c>
      <c r="X227" s="50">
        <v>45233</v>
      </c>
      <c r="Y227" s="44" t="s">
        <v>21</v>
      </c>
      <c r="Z227" s="45">
        <v>2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</row>
    <row r="228" spans="6:50" ht="14.4" x14ac:dyDescent="0.3">
      <c r="F228" s="30" t="s">
        <v>24</v>
      </c>
      <c r="G228" s="31" t="s">
        <v>63</v>
      </c>
      <c r="H228" s="31" t="s">
        <v>287</v>
      </c>
      <c r="I228" s="31" t="s">
        <v>64</v>
      </c>
      <c r="J228" s="31" t="s">
        <v>65</v>
      </c>
      <c r="K228" s="31" t="s">
        <v>25</v>
      </c>
      <c r="L228" s="31" t="s">
        <v>66</v>
      </c>
      <c r="M228" s="31" t="s">
        <v>27</v>
      </c>
      <c r="N228" s="31" t="s">
        <v>122</v>
      </c>
      <c r="O228" s="31" t="s">
        <v>123</v>
      </c>
      <c r="P228" s="31" t="s">
        <v>259</v>
      </c>
      <c r="Q228" s="31" t="s">
        <v>307</v>
      </c>
      <c r="R228" s="31" t="s">
        <v>136</v>
      </c>
      <c r="S228" s="31" t="s">
        <v>41</v>
      </c>
      <c r="T228" s="31" t="s">
        <v>42</v>
      </c>
      <c r="U228" s="31" t="s">
        <v>25</v>
      </c>
      <c r="V228" s="31" t="s">
        <v>137</v>
      </c>
      <c r="W228" s="40" t="s">
        <v>294</v>
      </c>
      <c r="X228" s="50">
        <v>45261</v>
      </c>
      <c r="Y228" s="44" t="s">
        <v>21</v>
      </c>
      <c r="Z228" s="45">
        <v>2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</row>
    <row r="229" spans="6:50" ht="14.4" x14ac:dyDescent="0.3">
      <c r="F229" s="30" t="s">
        <v>24</v>
      </c>
      <c r="G229" s="31" t="s">
        <v>63</v>
      </c>
      <c r="H229" s="31" t="s">
        <v>287</v>
      </c>
      <c r="I229" s="31" t="s">
        <v>64</v>
      </c>
      <c r="J229" s="31" t="s">
        <v>65</v>
      </c>
      <c r="K229" s="31" t="s">
        <v>25</v>
      </c>
      <c r="L229" s="31" t="s">
        <v>66</v>
      </c>
      <c r="M229" s="31" t="s">
        <v>27</v>
      </c>
      <c r="N229" s="31" t="s">
        <v>122</v>
      </c>
      <c r="O229" s="31" t="s">
        <v>123</v>
      </c>
      <c r="P229" s="31" t="s">
        <v>259</v>
      </c>
      <c r="Q229" s="31" t="s">
        <v>308</v>
      </c>
      <c r="R229" s="31" t="s">
        <v>136</v>
      </c>
      <c r="S229" s="31" t="s">
        <v>41</v>
      </c>
      <c r="T229" s="31" t="s">
        <v>42</v>
      </c>
      <c r="U229" s="31" t="s">
        <v>25</v>
      </c>
      <c r="V229" s="31" t="s">
        <v>137</v>
      </c>
      <c r="W229" s="40" t="s">
        <v>229</v>
      </c>
      <c r="X229" s="50">
        <v>45317</v>
      </c>
      <c r="Y229" s="44" t="s">
        <v>21</v>
      </c>
      <c r="Z229" s="45">
        <v>2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</row>
    <row r="230" spans="6:50" ht="14.4" x14ac:dyDescent="0.3">
      <c r="F230" s="30" t="s">
        <v>24</v>
      </c>
      <c r="G230" s="31" t="s">
        <v>63</v>
      </c>
      <c r="H230" s="31" t="s">
        <v>287</v>
      </c>
      <c r="I230" s="31" t="s">
        <v>64</v>
      </c>
      <c r="J230" s="31" t="s">
        <v>65</v>
      </c>
      <c r="K230" s="31" t="s">
        <v>25</v>
      </c>
      <c r="L230" s="31" t="s">
        <v>66</v>
      </c>
      <c r="M230" s="31" t="s">
        <v>27</v>
      </c>
      <c r="N230" s="31" t="s">
        <v>122</v>
      </c>
      <c r="O230" s="31" t="s">
        <v>123</v>
      </c>
      <c r="P230" s="31" t="s">
        <v>259</v>
      </c>
      <c r="Q230" s="31" t="s">
        <v>309</v>
      </c>
      <c r="R230" s="31" t="s">
        <v>136</v>
      </c>
      <c r="S230" s="31" t="s">
        <v>41</v>
      </c>
      <c r="T230" s="31" t="s">
        <v>42</v>
      </c>
      <c r="U230" s="31" t="s">
        <v>25</v>
      </c>
      <c r="V230" s="31" t="s">
        <v>137</v>
      </c>
      <c r="W230" s="40" t="s">
        <v>242</v>
      </c>
      <c r="X230" s="50">
        <v>45344</v>
      </c>
      <c r="Y230" s="44" t="s">
        <v>21</v>
      </c>
      <c r="Z230" s="45">
        <v>2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</row>
    <row r="231" spans="6:50" ht="14.4" x14ac:dyDescent="0.3">
      <c r="F231" s="30" t="s">
        <v>24</v>
      </c>
      <c r="G231" s="31" t="s">
        <v>63</v>
      </c>
      <c r="H231" s="31" t="s">
        <v>287</v>
      </c>
      <c r="I231" s="31" t="s">
        <v>64</v>
      </c>
      <c r="J231" s="31" t="s">
        <v>65</v>
      </c>
      <c r="K231" s="31" t="s">
        <v>25</v>
      </c>
      <c r="L231" s="31" t="s">
        <v>66</v>
      </c>
      <c r="M231" s="31" t="s">
        <v>27</v>
      </c>
      <c r="N231" s="31" t="s">
        <v>122</v>
      </c>
      <c r="O231" s="31" t="s">
        <v>123</v>
      </c>
      <c r="P231" s="31" t="s">
        <v>259</v>
      </c>
      <c r="Q231" s="31" t="s">
        <v>310</v>
      </c>
      <c r="R231" s="31" t="s">
        <v>136</v>
      </c>
      <c r="S231" s="31" t="s">
        <v>41</v>
      </c>
      <c r="T231" s="31" t="s">
        <v>42</v>
      </c>
      <c r="U231" s="31" t="s">
        <v>25</v>
      </c>
      <c r="V231" s="31" t="s">
        <v>137</v>
      </c>
      <c r="W231" s="40" t="s">
        <v>254</v>
      </c>
      <c r="X231" s="50">
        <v>45372</v>
      </c>
      <c r="Y231" s="44" t="s">
        <v>21</v>
      </c>
      <c r="Z231" s="45">
        <v>2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</row>
    <row r="232" spans="6:50" ht="14.4" x14ac:dyDescent="0.3">
      <c r="F232" s="30" t="s">
        <v>24</v>
      </c>
      <c r="G232" s="31" t="s">
        <v>67</v>
      </c>
      <c r="H232" s="31" t="s">
        <v>311</v>
      </c>
      <c r="I232" s="31" t="s">
        <v>68</v>
      </c>
      <c r="J232" s="31" t="s">
        <v>69</v>
      </c>
      <c r="K232" s="31" t="s">
        <v>25</v>
      </c>
      <c r="L232" s="31" t="s">
        <v>70</v>
      </c>
      <c r="M232" s="31" t="s">
        <v>71</v>
      </c>
      <c r="N232" s="31" t="s">
        <v>122</v>
      </c>
      <c r="O232" s="31" t="s">
        <v>123</v>
      </c>
      <c r="P232" s="31" t="s">
        <v>134</v>
      </c>
      <c r="Q232" s="31" t="s">
        <v>312</v>
      </c>
      <c r="R232" s="31" t="s">
        <v>139</v>
      </c>
      <c r="S232" s="31" t="s">
        <v>59</v>
      </c>
      <c r="T232" s="31" t="s">
        <v>60</v>
      </c>
      <c r="U232" s="31" t="s">
        <v>50</v>
      </c>
      <c r="V232" s="31" t="s">
        <v>137</v>
      </c>
      <c r="W232" s="40" t="s">
        <v>313</v>
      </c>
      <c r="X232" s="50">
        <v>45279</v>
      </c>
      <c r="Y232" s="44" t="s">
        <v>21</v>
      </c>
      <c r="Z232" s="45">
        <v>5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</row>
    <row r="233" spans="6:50" ht="14.4" x14ac:dyDescent="0.3">
      <c r="F233" s="30" t="s">
        <v>24</v>
      </c>
      <c r="G233" s="31" t="s">
        <v>67</v>
      </c>
      <c r="H233" s="31" t="s">
        <v>311</v>
      </c>
      <c r="I233" s="31" t="s">
        <v>68</v>
      </c>
      <c r="J233" s="31" t="s">
        <v>69</v>
      </c>
      <c r="K233" s="31" t="s">
        <v>25</v>
      </c>
      <c r="L233" s="31" t="s">
        <v>70</v>
      </c>
      <c r="M233" s="31" t="s">
        <v>71</v>
      </c>
      <c r="N233" s="31" t="s">
        <v>122</v>
      </c>
      <c r="O233" s="31" t="s">
        <v>123</v>
      </c>
      <c r="P233" s="31" t="s">
        <v>134</v>
      </c>
      <c r="Q233" s="31" t="s">
        <v>312</v>
      </c>
      <c r="R233" s="31" t="s">
        <v>139</v>
      </c>
      <c r="S233" s="31" t="s">
        <v>59</v>
      </c>
      <c r="T233" s="31" t="s">
        <v>60</v>
      </c>
      <c r="U233" s="31" t="s">
        <v>74</v>
      </c>
      <c r="V233" s="31" t="s">
        <v>137</v>
      </c>
      <c r="W233" s="40" t="s">
        <v>313</v>
      </c>
      <c r="X233" s="50">
        <v>45279</v>
      </c>
      <c r="Y233" s="44" t="s">
        <v>21</v>
      </c>
      <c r="Z233" s="45">
        <v>2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</row>
    <row r="234" spans="6:50" ht="14.4" x14ac:dyDescent="0.3">
      <c r="F234" s="30" t="s">
        <v>24</v>
      </c>
      <c r="G234" s="31" t="s">
        <v>67</v>
      </c>
      <c r="H234" s="31" t="s">
        <v>311</v>
      </c>
      <c r="I234" s="31" t="s">
        <v>68</v>
      </c>
      <c r="J234" s="31" t="s">
        <v>69</v>
      </c>
      <c r="K234" s="31" t="s">
        <v>25</v>
      </c>
      <c r="L234" s="31" t="s">
        <v>70</v>
      </c>
      <c r="M234" s="31" t="s">
        <v>71</v>
      </c>
      <c r="N234" s="31" t="s">
        <v>122</v>
      </c>
      <c r="O234" s="31" t="s">
        <v>123</v>
      </c>
      <c r="P234" s="31" t="s">
        <v>141</v>
      </c>
      <c r="Q234" s="31" t="s">
        <v>314</v>
      </c>
      <c r="R234" s="31" t="s">
        <v>143</v>
      </c>
      <c r="S234" s="31" t="s">
        <v>53</v>
      </c>
      <c r="T234" s="31" t="s">
        <v>54</v>
      </c>
      <c r="U234" s="31" t="s">
        <v>25</v>
      </c>
      <c r="V234" s="31" t="s">
        <v>127</v>
      </c>
      <c r="W234" s="40" t="s">
        <v>315</v>
      </c>
      <c r="X234" s="50">
        <v>44993</v>
      </c>
      <c r="Y234" s="44" t="s">
        <v>21</v>
      </c>
      <c r="Z234" s="45">
        <v>322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</row>
    <row r="235" spans="6:50" ht="14.4" x14ac:dyDescent="0.3">
      <c r="F235" s="30" t="s">
        <v>24</v>
      </c>
      <c r="G235" s="31" t="s">
        <v>67</v>
      </c>
      <c r="H235" s="31" t="s">
        <v>311</v>
      </c>
      <c r="I235" s="31" t="s">
        <v>68</v>
      </c>
      <c r="J235" s="31" t="s">
        <v>69</v>
      </c>
      <c r="K235" s="31" t="s">
        <v>25</v>
      </c>
      <c r="L235" s="31" t="s">
        <v>70</v>
      </c>
      <c r="M235" s="31" t="s">
        <v>71</v>
      </c>
      <c r="N235" s="31" t="s">
        <v>122</v>
      </c>
      <c r="O235" s="31" t="s">
        <v>123</v>
      </c>
      <c r="P235" s="31" t="s">
        <v>141</v>
      </c>
      <c r="Q235" s="31" t="s">
        <v>316</v>
      </c>
      <c r="R235" s="31" t="s">
        <v>126</v>
      </c>
      <c r="S235" s="31" t="s">
        <v>55</v>
      </c>
      <c r="T235" s="31" t="s">
        <v>56</v>
      </c>
      <c r="U235" s="31" t="s">
        <v>25</v>
      </c>
      <c r="V235" s="31" t="s">
        <v>127</v>
      </c>
      <c r="W235" s="40" t="s">
        <v>315</v>
      </c>
      <c r="X235" s="50">
        <v>44993</v>
      </c>
      <c r="Y235" s="44" t="s">
        <v>21</v>
      </c>
      <c r="Z235" s="45">
        <v>36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</row>
    <row r="236" spans="6:50" ht="14.4" x14ac:dyDescent="0.3">
      <c r="F236" s="30" t="s">
        <v>24</v>
      </c>
      <c r="G236" s="31" t="s">
        <v>67</v>
      </c>
      <c r="H236" s="31" t="s">
        <v>311</v>
      </c>
      <c r="I236" s="31" t="s">
        <v>68</v>
      </c>
      <c r="J236" s="31" t="s">
        <v>69</v>
      </c>
      <c r="K236" s="31" t="s">
        <v>25</v>
      </c>
      <c r="L236" s="31" t="s">
        <v>70</v>
      </c>
      <c r="M236" s="31" t="s">
        <v>71</v>
      </c>
      <c r="N236" s="31" t="s">
        <v>122</v>
      </c>
      <c r="O236" s="31" t="s">
        <v>123</v>
      </c>
      <c r="P236" s="31" t="s">
        <v>141</v>
      </c>
      <c r="Q236" s="31" t="s">
        <v>317</v>
      </c>
      <c r="R236" s="31" t="s">
        <v>126</v>
      </c>
      <c r="S236" s="31" t="s">
        <v>55</v>
      </c>
      <c r="T236" s="31" t="s">
        <v>56</v>
      </c>
      <c r="U236" s="31" t="s">
        <v>25</v>
      </c>
      <c r="V236" s="31" t="s">
        <v>127</v>
      </c>
      <c r="W236" s="40" t="s">
        <v>318</v>
      </c>
      <c r="X236" s="50">
        <v>45104</v>
      </c>
      <c r="Y236" s="44" t="s">
        <v>21</v>
      </c>
      <c r="Z236" s="45">
        <v>12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</row>
    <row r="237" spans="6:50" ht="14.4" x14ac:dyDescent="0.3">
      <c r="F237" s="30" t="s">
        <v>24</v>
      </c>
      <c r="G237" s="31" t="s">
        <v>67</v>
      </c>
      <c r="H237" s="31" t="s">
        <v>311</v>
      </c>
      <c r="I237" s="31" t="s">
        <v>68</v>
      </c>
      <c r="J237" s="31" t="s">
        <v>69</v>
      </c>
      <c r="K237" s="31" t="s">
        <v>25</v>
      </c>
      <c r="L237" s="31" t="s">
        <v>70</v>
      </c>
      <c r="M237" s="31" t="s">
        <v>71</v>
      </c>
      <c r="N237" s="31" t="s">
        <v>122</v>
      </c>
      <c r="O237" s="31" t="s">
        <v>123</v>
      </c>
      <c r="P237" s="31" t="s">
        <v>165</v>
      </c>
      <c r="Q237" s="31" t="s">
        <v>319</v>
      </c>
      <c r="R237" s="31" t="s">
        <v>157</v>
      </c>
      <c r="S237" s="31" t="s">
        <v>37</v>
      </c>
      <c r="T237" s="31" t="s">
        <v>38</v>
      </c>
      <c r="U237" s="31" t="s">
        <v>25</v>
      </c>
      <c r="V237" s="31" t="s">
        <v>127</v>
      </c>
      <c r="W237" s="40" t="s">
        <v>320</v>
      </c>
      <c r="X237" s="50">
        <v>45037</v>
      </c>
      <c r="Y237" s="44" t="s">
        <v>22</v>
      </c>
      <c r="Z237" s="46">
        <v>4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</row>
    <row r="238" spans="6:50" ht="14.4" x14ac:dyDescent="0.3">
      <c r="F238" s="30" t="s">
        <v>24</v>
      </c>
      <c r="G238" s="31" t="s">
        <v>67</v>
      </c>
      <c r="H238" s="31" t="s">
        <v>311</v>
      </c>
      <c r="I238" s="31" t="s">
        <v>68</v>
      </c>
      <c r="J238" s="31" t="s">
        <v>69</v>
      </c>
      <c r="K238" s="31" t="s">
        <v>25</v>
      </c>
      <c r="L238" s="31" t="s">
        <v>70</v>
      </c>
      <c r="M238" s="31" t="s">
        <v>71</v>
      </c>
      <c r="N238" s="31" t="s">
        <v>122</v>
      </c>
      <c r="O238" s="31" t="s">
        <v>123</v>
      </c>
      <c r="P238" s="31" t="s">
        <v>165</v>
      </c>
      <c r="Q238" s="31" t="s">
        <v>319</v>
      </c>
      <c r="R238" s="31" t="s">
        <v>143</v>
      </c>
      <c r="S238" s="31" t="s">
        <v>53</v>
      </c>
      <c r="T238" s="31" t="s">
        <v>54</v>
      </c>
      <c r="U238" s="31" t="s">
        <v>25</v>
      </c>
      <c r="V238" s="31" t="s">
        <v>127</v>
      </c>
      <c r="W238" s="40" t="s">
        <v>320</v>
      </c>
      <c r="X238" s="50">
        <v>45037</v>
      </c>
      <c r="Y238" s="44" t="s">
        <v>21</v>
      </c>
      <c r="Z238" s="45">
        <v>48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</row>
    <row r="239" spans="6:50" ht="14.4" x14ac:dyDescent="0.3">
      <c r="F239" s="30" t="s">
        <v>24</v>
      </c>
      <c r="G239" s="31" t="s">
        <v>67</v>
      </c>
      <c r="H239" s="31" t="s">
        <v>311</v>
      </c>
      <c r="I239" s="31" t="s">
        <v>68</v>
      </c>
      <c r="J239" s="31" t="s">
        <v>69</v>
      </c>
      <c r="K239" s="31" t="s">
        <v>25</v>
      </c>
      <c r="L239" s="31" t="s">
        <v>70</v>
      </c>
      <c r="M239" s="31" t="s">
        <v>71</v>
      </c>
      <c r="N239" s="31" t="s">
        <v>122</v>
      </c>
      <c r="O239" s="31" t="s">
        <v>123</v>
      </c>
      <c r="P239" s="31" t="s">
        <v>165</v>
      </c>
      <c r="Q239" s="31" t="s">
        <v>321</v>
      </c>
      <c r="R239" s="31" t="s">
        <v>157</v>
      </c>
      <c r="S239" s="31" t="s">
        <v>51</v>
      </c>
      <c r="T239" s="31" t="s">
        <v>52</v>
      </c>
      <c r="U239" s="31" t="s">
        <v>25</v>
      </c>
      <c r="V239" s="31" t="s">
        <v>127</v>
      </c>
      <c r="W239" s="40" t="s">
        <v>322</v>
      </c>
      <c r="X239" s="50">
        <v>45063</v>
      </c>
      <c r="Y239" s="44" t="s">
        <v>22</v>
      </c>
      <c r="Z239" s="46">
        <v>12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</row>
    <row r="240" spans="6:50" ht="14.4" x14ac:dyDescent="0.3">
      <c r="F240" s="30" t="s">
        <v>24</v>
      </c>
      <c r="G240" s="31" t="s">
        <v>67</v>
      </c>
      <c r="H240" s="31" t="s">
        <v>311</v>
      </c>
      <c r="I240" s="31" t="s">
        <v>68</v>
      </c>
      <c r="J240" s="31" t="s">
        <v>69</v>
      </c>
      <c r="K240" s="31" t="s">
        <v>25</v>
      </c>
      <c r="L240" s="31" t="s">
        <v>70</v>
      </c>
      <c r="M240" s="31" t="s">
        <v>71</v>
      </c>
      <c r="N240" s="31" t="s">
        <v>122</v>
      </c>
      <c r="O240" s="31" t="s">
        <v>123</v>
      </c>
      <c r="P240" s="31" t="s">
        <v>165</v>
      </c>
      <c r="Q240" s="31" t="s">
        <v>323</v>
      </c>
      <c r="R240" s="31" t="s">
        <v>143</v>
      </c>
      <c r="S240" s="31" t="s">
        <v>53</v>
      </c>
      <c r="T240" s="31" t="s">
        <v>54</v>
      </c>
      <c r="U240" s="31" t="s">
        <v>25</v>
      </c>
      <c r="V240" s="31" t="s">
        <v>127</v>
      </c>
      <c r="W240" s="40" t="s">
        <v>324</v>
      </c>
      <c r="X240" s="50">
        <v>45076</v>
      </c>
      <c r="Y240" s="44" t="s">
        <v>21</v>
      </c>
      <c r="Z240" s="45">
        <v>144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</row>
    <row r="241" spans="6:50" ht="14.4" x14ac:dyDescent="0.3">
      <c r="F241" s="30" t="s">
        <v>24</v>
      </c>
      <c r="G241" s="31" t="s">
        <v>67</v>
      </c>
      <c r="H241" s="31" t="s">
        <v>311</v>
      </c>
      <c r="I241" s="31" t="s">
        <v>68</v>
      </c>
      <c r="J241" s="31" t="s">
        <v>69</v>
      </c>
      <c r="K241" s="31" t="s">
        <v>25</v>
      </c>
      <c r="L241" s="31" t="s">
        <v>70</v>
      </c>
      <c r="M241" s="31" t="s">
        <v>71</v>
      </c>
      <c r="N241" s="31" t="s">
        <v>122</v>
      </c>
      <c r="O241" s="31" t="s">
        <v>123</v>
      </c>
      <c r="P241" s="31" t="s">
        <v>165</v>
      </c>
      <c r="Q241" s="31" t="s">
        <v>325</v>
      </c>
      <c r="R241" s="31" t="s">
        <v>175</v>
      </c>
      <c r="S241" s="31" t="s">
        <v>61</v>
      </c>
      <c r="T241" s="31" t="s">
        <v>62</v>
      </c>
      <c r="U241" s="31" t="s">
        <v>25</v>
      </c>
      <c r="V241" s="31" t="s">
        <v>127</v>
      </c>
      <c r="W241" s="40" t="s">
        <v>324</v>
      </c>
      <c r="X241" s="50">
        <v>45076</v>
      </c>
      <c r="Y241" s="44" t="s">
        <v>22</v>
      </c>
      <c r="Z241" s="46">
        <v>6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</row>
    <row r="242" spans="6:50" ht="14.4" x14ac:dyDescent="0.3">
      <c r="F242" s="30" t="s">
        <v>24</v>
      </c>
      <c r="G242" s="31" t="s">
        <v>67</v>
      </c>
      <c r="H242" s="31" t="s">
        <v>311</v>
      </c>
      <c r="I242" s="31" t="s">
        <v>68</v>
      </c>
      <c r="J242" s="31" t="s">
        <v>69</v>
      </c>
      <c r="K242" s="31" t="s">
        <v>25</v>
      </c>
      <c r="L242" s="31" t="s">
        <v>70</v>
      </c>
      <c r="M242" s="31" t="s">
        <v>71</v>
      </c>
      <c r="N242" s="31" t="s">
        <v>122</v>
      </c>
      <c r="O242" s="31" t="s">
        <v>123</v>
      </c>
      <c r="P242" s="31" t="s">
        <v>165</v>
      </c>
      <c r="Q242" s="31" t="s">
        <v>325</v>
      </c>
      <c r="R242" s="31" t="s">
        <v>126</v>
      </c>
      <c r="S242" s="31" t="s">
        <v>55</v>
      </c>
      <c r="T242" s="31" t="s">
        <v>56</v>
      </c>
      <c r="U242" s="31" t="s">
        <v>25</v>
      </c>
      <c r="V242" s="31" t="s">
        <v>127</v>
      </c>
      <c r="W242" s="40" t="s">
        <v>324</v>
      </c>
      <c r="X242" s="50">
        <v>45076</v>
      </c>
      <c r="Y242" s="44" t="s">
        <v>21</v>
      </c>
      <c r="Z242" s="45">
        <v>36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</row>
    <row r="243" spans="6:50" ht="14.4" x14ac:dyDescent="0.3">
      <c r="F243" s="30" t="s">
        <v>24</v>
      </c>
      <c r="G243" s="31" t="s">
        <v>67</v>
      </c>
      <c r="H243" s="31" t="s">
        <v>311</v>
      </c>
      <c r="I243" s="31" t="s">
        <v>68</v>
      </c>
      <c r="J243" s="31" t="s">
        <v>69</v>
      </c>
      <c r="K243" s="31" t="s">
        <v>25</v>
      </c>
      <c r="L243" s="31" t="s">
        <v>70</v>
      </c>
      <c r="M243" s="31" t="s">
        <v>71</v>
      </c>
      <c r="N243" s="31" t="s">
        <v>122</v>
      </c>
      <c r="O243" s="31" t="s">
        <v>123</v>
      </c>
      <c r="P243" s="31" t="s">
        <v>165</v>
      </c>
      <c r="Q243" s="31" t="s">
        <v>326</v>
      </c>
      <c r="R243" s="31" t="s">
        <v>143</v>
      </c>
      <c r="S243" s="31" t="s">
        <v>53</v>
      </c>
      <c r="T243" s="31" t="s">
        <v>54</v>
      </c>
      <c r="U243" s="31" t="s">
        <v>25</v>
      </c>
      <c r="V243" s="31" t="s">
        <v>127</v>
      </c>
      <c r="W243" s="40" t="s">
        <v>327</v>
      </c>
      <c r="X243" s="50">
        <v>45103</v>
      </c>
      <c r="Y243" s="44" t="s">
        <v>21</v>
      </c>
      <c r="Z243" s="45">
        <v>48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</row>
    <row r="244" spans="6:50" ht="14.4" x14ac:dyDescent="0.3">
      <c r="F244" s="30" t="s">
        <v>24</v>
      </c>
      <c r="G244" s="31" t="s">
        <v>67</v>
      </c>
      <c r="H244" s="31" t="s">
        <v>311</v>
      </c>
      <c r="I244" s="31" t="s">
        <v>68</v>
      </c>
      <c r="J244" s="31" t="s">
        <v>69</v>
      </c>
      <c r="K244" s="31" t="s">
        <v>25</v>
      </c>
      <c r="L244" s="31" t="s">
        <v>70</v>
      </c>
      <c r="M244" s="31" t="s">
        <v>71</v>
      </c>
      <c r="N244" s="31" t="s">
        <v>122</v>
      </c>
      <c r="O244" s="31" t="s">
        <v>123</v>
      </c>
      <c r="P244" s="31" t="s">
        <v>165</v>
      </c>
      <c r="Q244" s="31" t="s">
        <v>328</v>
      </c>
      <c r="R244" s="31" t="s">
        <v>175</v>
      </c>
      <c r="S244" s="31" t="s">
        <v>61</v>
      </c>
      <c r="T244" s="31" t="s">
        <v>62</v>
      </c>
      <c r="U244" s="31" t="s">
        <v>25</v>
      </c>
      <c r="V244" s="31" t="s">
        <v>127</v>
      </c>
      <c r="W244" s="40" t="s">
        <v>329</v>
      </c>
      <c r="X244" s="50">
        <v>45107</v>
      </c>
      <c r="Y244" s="44" t="s">
        <v>22</v>
      </c>
      <c r="Z244" s="46">
        <v>1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</row>
    <row r="245" spans="6:50" ht="14.4" x14ac:dyDescent="0.3">
      <c r="F245" s="30" t="s">
        <v>24</v>
      </c>
      <c r="G245" s="31" t="s">
        <v>67</v>
      </c>
      <c r="H245" s="31" t="s">
        <v>311</v>
      </c>
      <c r="I245" s="31" t="s">
        <v>68</v>
      </c>
      <c r="J245" s="31" t="s">
        <v>69</v>
      </c>
      <c r="K245" s="31" t="s">
        <v>25</v>
      </c>
      <c r="L245" s="31" t="s">
        <v>70</v>
      </c>
      <c r="M245" s="31" t="s">
        <v>71</v>
      </c>
      <c r="N245" s="31" t="s">
        <v>122</v>
      </c>
      <c r="O245" s="31" t="s">
        <v>123</v>
      </c>
      <c r="P245" s="31" t="s">
        <v>165</v>
      </c>
      <c r="Q245" s="31" t="s">
        <v>328</v>
      </c>
      <c r="R245" s="31" t="s">
        <v>126</v>
      </c>
      <c r="S245" s="31" t="s">
        <v>55</v>
      </c>
      <c r="T245" s="31" t="s">
        <v>56</v>
      </c>
      <c r="U245" s="31" t="s">
        <v>25</v>
      </c>
      <c r="V245" s="31" t="s">
        <v>127</v>
      </c>
      <c r="W245" s="40" t="s">
        <v>329</v>
      </c>
      <c r="X245" s="50">
        <v>45107</v>
      </c>
      <c r="Y245" s="44" t="s">
        <v>21</v>
      </c>
      <c r="Z245" s="45">
        <v>36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</row>
    <row r="246" spans="6:50" ht="14.4" x14ac:dyDescent="0.3">
      <c r="F246" s="30" t="s">
        <v>24</v>
      </c>
      <c r="G246" s="31" t="s">
        <v>67</v>
      </c>
      <c r="H246" s="31" t="s">
        <v>311</v>
      </c>
      <c r="I246" s="31" t="s">
        <v>68</v>
      </c>
      <c r="J246" s="31" t="s">
        <v>69</v>
      </c>
      <c r="K246" s="31" t="s">
        <v>25</v>
      </c>
      <c r="L246" s="31" t="s">
        <v>70</v>
      </c>
      <c r="M246" s="31" t="s">
        <v>71</v>
      </c>
      <c r="N246" s="31" t="s">
        <v>122</v>
      </c>
      <c r="O246" s="31" t="s">
        <v>123</v>
      </c>
      <c r="P246" s="31" t="s">
        <v>165</v>
      </c>
      <c r="Q246" s="31" t="s">
        <v>330</v>
      </c>
      <c r="R246" s="31" t="s">
        <v>331</v>
      </c>
      <c r="S246" s="31" t="s">
        <v>35</v>
      </c>
      <c r="T246" s="31" t="s">
        <v>36</v>
      </c>
      <c r="U246" s="31" t="s">
        <v>25</v>
      </c>
      <c r="V246" s="31" t="s">
        <v>127</v>
      </c>
      <c r="W246" s="40" t="s">
        <v>332</v>
      </c>
      <c r="X246" s="50">
        <v>45167</v>
      </c>
      <c r="Y246" s="44" t="s">
        <v>22</v>
      </c>
      <c r="Z246" s="46">
        <v>8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</row>
    <row r="247" spans="6:50" ht="14.4" x14ac:dyDescent="0.3">
      <c r="F247" s="30" t="s">
        <v>24</v>
      </c>
      <c r="G247" s="31" t="s">
        <v>67</v>
      </c>
      <c r="H247" s="31" t="s">
        <v>311</v>
      </c>
      <c r="I247" s="31" t="s">
        <v>68</v>
      </c>
      <c r="J247" s="31" t="s">
        <v>69</v>
      </c>
      <c r="K247" s="31" t="s">
        <v>25</v>
      </c>
      <c r="L247" s="31" t="s">
        <v>70</v>
      </c>
      <c r="M247" s="31" t="s">
        <v>71</v>
      </c>
      <c r="N247" s="31" t="s">
        <v>122</v>
      </c>
      <c r="O247" s="31" t="s">
        <v>123</v>
      </c>
      <c r="P247" s="31" t="s">
        <v>165</v>
      </c>
      <c r="Q247" s="31" t="s">
        <v>330</v>
      </c>
      <c r="R247" s="31" t="s">
        <v>143</v>
      </c>
      <c r="S247" s="31" t="s">
        <v>53</v>
      </c>
      <c r="T247" s="31" t="s">
        <v>54</v>
      </c>
      <c r="U247" s="31" t="s">
        <v>25</v>
      </c>
      <c r="V247" s="31" t="s">
        <v>127</v>
      </c>
      <c r="W247" s="40" t="s">
        <v>332</v>
      </c>
      <c r="X247" s="50">
        <v>45167</v>
      </c>
      <c r="Y247" s="44" t="s">
        <v>21</v>
      </c>
      <c r="Z247" s="45">
        <v>48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</row>
    <row r="248" spans="6:50" ht="14.4" x14ac:dyDescent="0.3">
      <c r="F248" s="30" t="s">
        <v>24</v>
      </c>
      <c r="G248" s="31" t="s">
        <v>67</v>
      </c>
      <c r="H248" s="31" t="s">
        <v>311</v>
      </c>
      <c r="I248" s="31" t="s">
        <v>68</v>
      </c>
      <c r="J248" s="31" t="s">
        <v>69</v>
      </c>
      <c r="K248" s="31" t="s">
        <v>25</v>
      </c>
      <c r="L248" s="31" t="s">
        <v>70</v>
      </c>
      <c r="M248" s="31" t="s">
        <v>71</v>
      </c>
      <c r="N248" s="31" t="s">
        <v>122</v>
      </c>
      <c r="O248" s="31" t="s">
        <v>123</v>
      </c>
      <c r="P248" s="31" t="s">
        <v>165</v>
      </c>
      <c r="Q248" s="31" t="s">
        <v>333</v>
      </c>
      <c r="R248" s="31" t="s">
        <v>132</v>
      </c>
      <c r="S248" s="31" t="s">
        <v>72</v>
      </c>
      <c r="T248" s="31" t="s">
        <v>73</v>
      </c>
      <c r="U248" s="31" t="s">
        <v>25</v>
      </c>
      <c r="V248" s="31" t="s">
        <v>127</v>
      </c>
      <c r="W248" s="40" t="s">
        <v>332</v>
      </c>
      <c r="X248" s="50">
        <v>45167</v>
      </c>
      <c r="Y248" s="44" t="s">
        <v>21</v>
      </c>
      <c r="Z248" s="45">
        <v>6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</row>
    <row r="249" spans="6:50" ht="14.4" x14ac:dyDescent="0.3">
      <c r="F249" s="30" t="s">
        <v>24</v>
      </c>
      <c r="G249" s="31" t="s">
        <v>67</v>
      </c>
      <c r="H249" s="31" t="s">
        <v>311</v>
      </c>
      <c r="I249" s="31" t="s">
        <v>68</v>
      </c>
      <c r="J249" s="31" t="s">
        <v>69</v>
      </c>
      <c r="K249" s="31" t="s">
        <v>25</v>
      </c>
      <c r="L249" s="31" t="s">
        <v>70</v>
      </c>
      <c r="M249" s="31" t="s">
        <v>71</v>
      </c>
      <c r="N249" s="31" t="s">
        <v>122</v>
      </c>
      <c r="O249" s="31" t="s">
        <v>123</v>
      </c>
      <c r="P249" s="31" t="s">
        <v>165</v>
      </c>
      <c r="Q249" s="31" t="s">
        <v>333</v>
      </c>
      <c r="R249" s="31" t="s">
        <v>126</v>
      </c>
      <c r="S249" s="31" t="s">
        <v>55</v>
      </c>
      <c r="T249" s="31" t="s">
        <v>56</v>
      </c>
      <c r="U249" s="31" t="s">
        <v>25</v>
      </c>
      <c r="V249" s="31" t="s">
        <v>127</v>
      </c>
      <c r="W249" s="40" t="s">
        <v>332</v>
      </c>
      <c r="X249" s="50">
        <v>45167</v>
      </c>
      <c r="Y249" s="44" t="s">
        <v>21</v>
      </c>
      <c r="Z249" s="45">
        <v>36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</row>
    <row r="250" spans="6:50" ht="14.4" x14ac:dyDescent="0.3">
      <c r="F250" s="30" t="s">
        <v>24</v>
      </c>
      <c r="G250" s="31" t="s">
        <v>67</v>
      </c>
      <c r="H250" s="31" t="s">
        <v>311</v>
      </c>
      <c r="I250" s="31" t="s">
        <v>68</v>
      </c>
      <c r="J250" s="31" t="s">
        <v>69</v>
      </c>
      <c r="K250" s="31" t="s">
        <v>25</v>
      </c>
      <c r="L250" s="31" t="s">
        <v>70</v>
      </c>
      <c r="M250" s="31" t="s">
        <v>71</v>
      </c>
      <c r="N250" s="31" t="s">
        <v>122</v>
      </c>
      <c r="O250" s="31" t="s">
        <v>123</v>
      </c>
      <c r="P250" s="31" t="s">
        <v>165</v>
      </c>
      <c r="Q250" s="31" t="s">
        <v>334</v>
      </c>
      <c r="R250" s="31" t="s">
        <v>157</v>
      </c>
      <c r="S250" s="31" t="s">
        <v>51</v>
      </c>
      <c r="T250" s="31" t="s">
        <v>52</v>
      </c>
      <c r="U250" s="31" t="s">
        <v>25</v>
      </c>
      <c r="V250" s="31" t="s">
        <v>127</v>
      </c>
      <c r="W250" s="40" t="s">
        <v>118</v>
      </c>
      <c r="X250" s="50">
        <v>45209</v>
      </c>
      <c r="Y250" s="44" t="s">
        <v>22</v>
      </c>
      <c r="Z250" s="46">
        <v>8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</row>
    <row r="251" spans="6:50" ht="14.4" x14ac:dyDescent="0.3">
      <c r="F251" s="30" t="s">
        <v>24</v>
      </c>
      <c r="G251" s="31" t="s">
        <v>67</v>
      </c>
      <c r="H251" s="31" t="s">
        <v>311</v>
      </c>
      <c r="I251" s="31" t="s">
        <v>68</v>
      </c>
      <c r="J251" s="31" t="s">
        <v>69</v>
      </c>
      <c r="K251" s="31" t="s">
        <v>25</v>
      </c>
      <c r="L251" s="31" t="s">
        <v>70</v>
      </c>
      <c r="M251" s="31" t="s">
        <v>71</v>
      </c>
      <c r="N251" s="31" t="s">
        <v>122</v>
      </c>
      <c r="O251" s="31" t="s">
        <v>123</v>
      </c>
      <c r="P251" s="31" t="s">
        <v>165</v>
      </c>
      <c r="Q251" s="31" t="s">
        <v>335</v>
      </c>
      <c r="R251" s="31" t="s">
        <v>175</v>
      </c>
      <c r="S251" s="31" t="s">
        <v>61</v>
      </c>
      <c r="T251" s="31" t="s">
        <v>62</v>
      </c>
      <c r="U251" s="31" t="s">
        <v>25</v>
      </c>
      <c r="V251" s="31" t="s">
        <v>127</v>
      </c>
      <c r="W251" s="40" t="s">
        <v>118</v>
      </c>
      <c r="X251" s="50">
        <v>45209</v>
      </c>
      <c r="Y251" s="44" t="s">
        <v>22</v>
      </c>
      <c r="Z251" s="46">
        <v>1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</row>
    <row r="252" spans="6:50" ht="14.4" x14ac:dyDescent="0.3">
      <c r="F252" s="30" t="s">
        <v>24</v>
      </c>
      <c r="G252" s="31" t="s">
        <v>67</v>
      </c>
      <c r="H252" s="31" t="s">
        <v>311</v>
      </c>
      <c r="I252" s="31" t="s">
        <v>68</v>
      </c>
      <c r="J252" s="31" t="s">
        <v>69</v>
      </c>
      <c r="K252" s="31" t="s">
        <v>25</v>
      </c>
      <c r="L252" s="31" t="s">
        <v>70</v>
      </c>
      <c r="M252" s="31" t="s">
        <v>71</v>
      </c>
      <c r="N252" s="31" t="s">
        <v>122</v>
      </c>
      <c r="O252" s="31" t="s">
        <v>123</v>
      </c>
      <c r="P252" s="31" t="s">
        <v>165</v>
      </c>
      <c r="Q252" s="31" t="s">
        <v>335</v>
      </c>
      <c r="R252" s="31" t="s">
        <v>126</v>
      </c>
      <c r="S252" s="31" t="s">
        <v>55</v>
      </c>
      <c r="T252" s="31" t="s">
        <v>56</v>
      </c>
      <c r="U252" s="31" t="s">
        <v>25</v>
      </c>
      <c r="V252" s="31" t="s">
        <v>127</v>
      </c>
      <c r="W252" s="40" t="s">
        <v>118</v>
      </c>
      <c r="X252" s="50">
        <v>45209</v>
      </c>
      <c r="Y252" s="44" t="s">
        <v>21</v>
      </c>
      <c r="Z252" s="45">
        <v>36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</row>
    <row r="253" spans="6:50" ht="14.4" x14ac:dyDescent="0.3">
      <c r="F253" s="30" t="s">
        <v>24</v>
      </c>
      <c r="G253" s="31" t="s">
        <v>67</v>
      </c>
      <c r="H253" s="31" t="s">
        <v>311</v>
      </c>
      <c r="I253" s="31" t="s">
        <v>68</v>
      </c>
      <c r="J253" s="31" t="s">
        <v>69</v>
      </c>
      <c r="K253" s="31" t="s">
        <v>25</v>
      </c>
      <c r="L253" s="31" t="s">
        <v>70</v>
      </c>
      <c r="M253" s="31" t="s">
        <v>71</v>
      </c>
      <c r="N253" s="31" t="s">
        <v>122</v>
      </c>
      <c r="O253" s="31" t="s">
        <v>123</v>
      </c>
      <c r="P253" s="31" t="s">
        <v>165</v>
      </c>
      <c r="Q253" s="31" t="s">
        <v>336</v>
      </c>
      <c r="R253" s="31" t="s">
        <v>157</v>
      </c>
      <c r="S253" s="31" t="s">
        <v>51</v>
      </c>
      <c r="T253" s="31" t="s">
        <v>52</v>
      </c>
      <c r="U253" s="31" t="s">
        <v>25</v>
      </c>
      <c r="V253" s="31" t="s">
        <v>127</v>
      </c>
      <c r="W253" s="40" t="s">
        <v>118</v>
      </c>
      <c r="X253" s="50">
        <v>45209</v>
      </c>
      <c r="Y253" s="44" t="s">
        <v>22</v>
      </c>
      <c r="Z253" s="46">
        <v>8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</row>
    <row r="254" spans="6:50" ht="14.4" x14ac:dyDescent="0.3">
      <c r="F254" s="30" t="s">
        <v>24</v>
      </c>
      <c r="G254" s="31" t="s">
        <v>67</v>
      </c>
      <c r="H254" s="31" t="s">
        <v>311</v>
      </c>
      <c r="I254" s="31" t="s">
        <v>68</v>
      </c>
      <c r="J254" s="31" t="s">
        <v>69</v>
      </c>
      <c r="K254" s="31" t="s">
        <v>25</v>
      </c>
      <c r="L254" s="31" t="s">
        <v>70</v>
      </c>
      <c r="M254" s="31" t="s">
        <v>71</v>
      </c>
      <c r="N254" s="31" t="s">
        <v>122</v>
      </c>
      <c r="O254" s="31" t="s">
        <v>123</v>
      </c>
      <c r="P254" s="31" t="s">
        <v>165</v>
      </c>
      <c r="Q254" s="31" t="s">
        <v>337</v>
      </c>
      <c r="R254" s="31" t="s">
        <v>143</v>
      </c>
      <c r="S254" s="31" t="s">
        <v>53</v>
      </c>
      <c r="T254" s="31" t="s">
        <v>54</v>
      </c>
      <c r="U254" s="31" t="s">
        <v>25</v>
      </c>
      <c r="V254" s="31" t="s">
        <v>127</v>
      </c>
      <c r="W254" s="40" t="s">
        <v>338</v>
      </c>
      <c r="X254" s="50">
        <v>45223</v>
      </c>
      <c r="Y254" s="44" t="s">
        <v>21</v>
      </c>
      <c r="Z254" s="45">
        <v>144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</row>
    <row r="255" spans="6:50" ht="14.4" x14ac:dyDescent="0.3">
      <c r="F255" s="30" t="s">
        <v>24</v>
      </c>
      <c r="G255" s="31" t="s">
        <v>67</v>
      </c>
      <c r="H255" s="31" t="s">
        <v>311</v>
      </c>
      <c r="I255" s="31" t="s">
        <v>68</v>
      </c>
      <c r="J255" s="31" t="s">
        <v>69</v>
      </c>
      <c r="K255" s="31" t="s">
        <v>25</v>
      </c>
      <c r="L255" s="31" t="s">
        <v>70</v>
      </c>
      <c r="M255" s="31" t="s">
        <v>71</v>
      </c>
      <c r="N255" s="31" t="s">
        <v>122</v>
      </c>
      <c r="O255" s="31" t="s">
        <v>123</v>
      </c>
      <c r="P255" s="31" t="s">
        <v>165</v>
      </c>
      <c r="Q255" s="31" t="s">
        <v>339</v>
      </c>
      <c r="R255" s="31" t="s">
        <v>132</v>
      </c>
      <c r="S255" s="31" t="s">
        <v>72</v>
      </c>
      <c r="T255" s="31" t="s">
        <v>73</v>
      </c>
      <c r="U255" s="31" t="s">
        <v>25</v>
      </c>
      <c r="V255" s="31" t="s">
        <v>127</v>
      </c>
      <c r="W255" s="40" t="s">
        <v>338</v>
      </c>
      <c r="X255" s="50">
        <v>45223</v>
      </c>
      <c r="Y255" s="44" t="s">
        <v>21</v>
      </c>
      <c r="Z255" s="45">
        <v>6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</row>
    <row r="256" spans="6:50" ht="14.4" x14ac:dyDescent="0.3">
      <c r="F256" s="30" t="s">
        <v>24</v>
      </c>
      <c r="G256" s="31" t="s">
        <v>67</v>
      </c>
      <c r="H256" s="31" t="s">
        <v>311</v>
      </c>
      <c r="I256" s="31" t="s">
        <v>68</v>
      </c>
      <c r="J256" s="31" t="s">
        <v>69</v>
      </c>
      <c r="K256" s="31" t="s">
        <v>25</v>
      </c>
      <c r="L256" s="31" t="s">
        <v>70</v>
      </c>
      <c r="M256" s="31" t="s">
        <v>71</v>
      </c>
      <c r="N256" s="31" t="s">
        <v>122</v>
      </c>
      <c r="O256" s="31" t="s">
        <v>123</v>
      </c>
      <c r="P256" s="31" t="s">
        <v>165</v>
      </c>
      <c r="Q256" s="31" t="s">
        <v>339</v>
      </c>
      <c r="R256" s="31" t="s">
        <v>126</v>
      </c>
      <c r="S256" s="31" t="s">
        <v>55</v>
      </c>
      <c r="T256" s="31" t="s">
        <v>56</v>
      </c>
      <c r="U256" s="31" t="s">
        <v>25</v>
      </c>
      <c r="V256" s="31" t="s">
        <v>127</v>
      </c>
      <c r="W256" s="40" t="s">
        <v>338</v>
      </c>
      <c r="X256" s="50">
        <v>45223</v>
      </c>
      <c r="Y256" s="44" t="s">
        <v>21</v>
      </c>
      <c r="Z256" s="45">
        <v>60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</row>
    <row r="257" spans="6:50" ht="14.4" x14ac:dyDescent="0.3">
      <c r="F257" s="30" t="s">
        <v>24</v>
      </c>
      <c r="G257" s="31" t="s">
        <v>67</v>
      </c>
      <c r="H257" s="31" t="s">
        <v>311</v>
      </c>
      <c r="I257" s="31" t="s">
        <v>68</v>
      </c>
      <c r="J257" s="31" t="s">
        <v>69</v>
      </c>
      <c r="K257" s="31" t="s">
        <v>25</v>
      </c>
      <c r="L257" s="31" t="s">
        <v>70</v>
      </c>
      <c r="M257" s="31" t="s">
        <v>71</v>
      </c>
      <c r="N257" s="31" t="s">
        <v>122</v>
      </c>
      <c r="O257" s="31" t="s">
        <v>123</v>
      </c>
      <c r="P257" s="31" t="s">
        <v>165</v>
      </c>
      <c r="Q257" s="31" t="s">
        <v>340</v>
      </c>
      <c r="R257" s="31" t="s">
        <v>126</v>
      </c>
      <c r="S257" s="31" t="s">
        <v>55</v>
      </c>
      <c r="T257" s="31" t="s">
        <v>56</v>
      </c>
      <c r="U257" s="31" t="s">
        <v>25</v>
      </c>
      <c r="V257" s="31" t="s">
        <v>127</v>
      </c>
      <c r="W257" s="40" t="s">
        <v>341</v>
      </c>
      <c r="X257" s="50">
        <v>45251</v>
      </c>
      <c r="Y257" s="44" t="s">
        <v>21</v>
      </c>
      <c r="Z257" s="45">
        <v>72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</row>
    <row r="258" spans="6:50" ht="14.4" x14ac:dyDescent="0.3">
      <c r="F258" s="30" t="s">
        <v>24</v>
      </c>
      <c r="G258" s="31" t="s">
        <v>67</v>
      </c>
      <c r="H258" s="31" t="s">
        <v>311</v>
      </c>
      <c r="I258" s="31" t="s">
        <v>68</v>
      </c>
      <c r="J258" s="31" t="s">
        <v>69</v>
      </c>
      <c r="K258" s="31" t="s">
        <v>25</v>
      </c>
      <c r="L258" s="31" t="s">
        <v>70</v>
      </c>
      <c r="M258" s="31" t="s">
        <v>71</v>
      </c>
      <c r="N258" s="31" t="s">
        <v>122</v>
      </c>
      <c r="O258" s="31" t="s">
        <v>123</v>
      </c>
      <c r="P258" s="31" t="s">
        <v>165</v>
      </c>
      <c r="Q258" s="31" t="s">
        <v>342</v>
      </c>
      <c r="R258" s="31" t="s">
        <v>331</v>
      </c>
      <c r="S258" s="31" t="s">
        <v>35</v>
      </c>
      <c r="T258" s="31" t="s">
        <v>36</v>
      </c>
      <c r="U258" s="31" t="s">
        <v>25</v>
      </c>
      <c r="V258" s="31" t="s">
        <v>127</v>
      </c>
      <c r="W258" s="40" t="s">
        <v>313</v>
      </c>
      <c r="X258" s="50">
        <v>45279</v>
      </c>
      <c r="Y258" s="44" t="s">
        <v>22</v>
      </c>
      <c r="Z258" s="46">
        <v>8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</row>
    <row r="259" spans="6:50" ht="14.4" x14ac:dyDescent="0.3">
      <c r="F259" s="30" t="s">
        <v>24</v>
      </c>
      <c r="G259" s="31" t="s">
        <v>67</v>
      </c>
      <c r="H259" s="31" t="s">
        <v>311</v>
      </c>
      <c r="I259" s="31" t="s">
        <v>68</v>
      </c>
      <c r="J259" s="31" t="s">
        <v>69</v>
      </c>
      <c r="K259" s="31" t="s">
        <v>25</v>
      </c>
      <c r="L259" s="31" t="s">
        <v>70</v>
      </c>
      <c r="M259" s="31" t="s">
        <v>71</v>
      </c>
      <c r="N259" s="31" t="s">
        <v>122</v>
      </c>
      <c r="O259" s="31" t="s">
        <v>123</v>
      </c>
      <c r="P259" s="31" t="s">
        <v>165</v>
      </c>
      <c r="Q259" s="31" t="s">
        <v>342</v>
      </c>
      <c r="R259" s="31" t="s">
        <v>157</v>
      </c>
      <c r="S259" s="31" t="s">
        <v>51</v>
      </c>
      <c r="T259" s="31" t="s">
        <v>52</v>
      </c>
      <c r="U259" s="31" t="s">
        <v>25</v>
      </c>
      <c r="V259" s="31" t="s">
        <v>127</v>
      </c>
      <c r="W259" s="40" t="s">
        <v>313</v>
      </c>
      <c r="X259" s="50">
        <v>45279</v>
      </c>
      <c r="Y259" s="44" t="s">
        <v>22</v>
      </c>
      <c r="Z259" s="46">
        <v>8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</row>
    <row r="260" spans="6:50" ht="14.4" x14ac:dyDescent="0.3">
      <c r="F260" s="30" t="s">
        <v>24</v>
      </c>
      <c r="G260" s="31" t="s">
        <v>67</v>
      </c>
      <c r="H260" s="31" t="s">
        <v>311</v>
      </c>
      <c r="I260" s="31" t="s">
        <v>68</v>
      </c>
      <c r="J260" s="31" t="s">
        <v>69</v>
      </c>
      <c r="K260" s="31" t="s">
        <v>25</v>
      </c>
      <c r="L260" s="31" t="s">
        <v>70</v>
      </c>
      <c r="M260" s="31" t="s">
        <v>71</v>
      </c>
      <c r="N260" s="31" t="s">
        <v>122</v>
      </c>
      <c r="O260" s="31" t="s">
        <v>123</v>
      </c>
      <c r="P260" s="31" t="s">
        <v>165</v>
      </c>
      <c r="Q260" s="31" t="s">
        <v>342</v>
      </c>
      <c r="R260" s="31" t="s">
        <v>143</v>
      </c>
      <c r="S260" s="31" t="s">
        <v>53</v>
      </c>
      <c r="T260" s="31" t="s">
        <v>54</v>
      </c>
      <c r="U260" s="31" t="s">
        <v>25</v>
      </c>
      <c r="V260" s="31" t="s">
        <v>127</v>
      </c>
      <c r="W260" s="40" t="s">
        <v>313</v>
      </c>
      <c r="X260" s="50">
        <v>45279</v>
      </c>
      <c r="Y260" s="44" t="s">
        <v>21</v>
      </c>
      <c r="Z260" s="45">
        <v>336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</row>
    <row r="261" spans="6:50" ht="14.4" x14ac:dyDescent="0.3">
      <c r="F261" s="30" t="s">
        <v>24</v>
      </c>
      <c r="G261" s="31" t="s">
        <v>67</v>
      </c>
      <c r="H261" s="31" t="s">
        <v>311</v>
      </c>
      <c r="I261" s="31" t="s">
        <v>68</v>
      </c>
      <c r="J261" s="31" t="s">
        <v>69</v>
      </c>
      <c r="K261" s="31" t="s">
        <v>25</v>
      </c>
      <c r="L261" s="31" t="s">
        <v>70</v>
      </c>
      <c r="M261" s="31" t="s">
        <v>71</v>
      </c>
      <c r="N261" s="31" t="s">
        <v>122</v>
      </c>
      <c r="O261" s="31" t="s">
        <v>123</v>
      </c>
      <c r="P261" s="31" t="s">
        <v>165</v>
      </c>
      <c r="Q261" s="31" t="s">
        <v>343</v>
      </c>
      <c r="R261" s="31" t="s">
        <v>126</v>
      </c>
      <c r="S261" s="31" t="s">
        <v>55</v>
      </c>
      <c r="T261" s="31" t="s">
        <v>56</v>
      </c>
      <c r="U261" s="31" t="s">
        <v>25</v>
      </c>
      <c r="V261" s="31" t="s">
        <v>127</v>
      </c>
      <c r="W261" s="40" t="s">
        <v>344</v>
      </c>
      <c r="X261" s="50">
        <v>45307</v>
      </c>
      <c r="Y261" s="44" t="s">
        <v>21</v>
      </c>
      <c r="Z261" s="45">
        <v>36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</row>
    <row r="262" spans="6:50" ht="14.4" x14ac:dyDescent="0.3">
      <c r="F262" s="30" t="s">
        <v>24</v>
      </c>
      <c r="G262" s="31" t="s">
        <v>67</v>
      </c>
      <c r="H262" s="31" t="s">
        <v>311</v>
      </c>
      <c r="I262" s="31" t="s">
        <v>68</v>
      </c>
      <c r="J262" s="31" t="s">
        <v>69</v>
      </c>
      <c r="K262" s="31" t="s">
        <v>25</v>
      </c>
      <c r="L262" s="31" t="s">
        <v>70</v>
      </c>
      <c r="M262" s="31" t="s">
        <v>71</v>
      </c>
      <c r="N262" s="31" t="s">
        <v>122</v>
      </c>
      <c r="O262" s="31" t="s">
        <v>123</v>
      </c>
      <c r="P262" s="31" t="s">
        <v>165</v>
      </c>
      <c r="Q262" s="31" t="s">
        <v>345</v>
      </c>
      <c r="R262" s="31" t="s">
        <v>143</v>
      </c>
      <c r="S262" s="31" t="s">
        <v>53</v>
      </c>
      <c r="T262" s="31" t="s">
        <v>54</v>
      </c>
      <c r="U262" s="31" t="s">
        <v>25</v>
      </c>
      <c r="V262" s="31" t="s">
        <v>127</v>
      </c>
      <c r="W262" s="40" t="s">
        <v>346</v>
      </c>
      <c r="X262" s="50">
        <v>45349</v>
      </c>
      <c r="Y262" s="44" t="s">
        <v>21</v>
      </c>
      <c r="Z262" s="45">
        <v>336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</row>
    <row r="263" spans="6:50" ht="14.4" x14ac:dyDescent="0.3">
      <c r="F263" s="30" t="s">
        <v>24</v>
      </c>
      <c r="G263" s="31" t="s">
        <v>67</v>
      </c>
      <c r="H263" s="31" t="s">
        <v>311</v>
      </c>
      <c r="I263" s="31" t="s">
        <v>68</v>
      </c>
      <c r="J263" s="31" t="s">
        <v>69</v>
      </c>
      <c r="K263" s="31" t="s">
        <v>25</v>
      </c>
      <c r="L263" s="31" t="s">
        <v>70</v>
      </c>
      <c r="M263" s="31" t="s">
        <v>71</v>
      </c>
      <c r="N263" s="31" t="s">
        <v>122</v>
      </c>
      <c r="O263" s="31" t="s">
        <v>123</v>
      </c>
      <c r="P263" s="31" t="s">
        <v>165</v>
      </c>
      <c r="Q263" s="31" t="s">
        <v>347</v>
      </c>
      <c r="R263" s="31" t="s">
        <v>126</v>
      </c>
      <c r="S263" s="31" t="s">
        <v>55</v>
      </c>
      <c r="T263" s="31" t="s">
        <v>56</v>
      </c>
      <c r="U263" s="31" t="s">
        <v>25</v>
      </c>
      <c r="V263" s="31" t="s">
        <v>127</v>
      </c>
      <c r="W263" s="40" t="s">
        <v>348</v>
      </c>
      <c r="X263" s="50">
        <v>45363</v>
      </c>
      <c r="Y263" s="44" t="s">
        <v>21</v>
      </c>
      <c r="Z263" s="45">
        <v>36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</row>
    <row r="264" spans="6:50" ht="14.4" x14ac:dyDescent="0.3">
      <c r="F264" s="30" t="s">
        <v>24</v>
      </c>
      <c r="G264" s="31" t="s">
        <v>67</v>
      </c>
      <c r="H264" s="31" t="s">
        <v>311</v>
      </c>
      <c r="I264" s="31" t="s">
        <v>68</v>
      </c>
      <c r="J264" s="31" t="s">
        <v>69</v>
      </c>
      <c r="K264" s="31" t="s">
        <v>25</v>
      </c>
      <c r="L264" s="31" t="s">
        <v>70</v>
      </c>
      <c r="M264" s="31" t="s">
        <v>71</v>
      </c>
      <c r="N264" s="31" t="s">
        <v>122</v>
      </c>
      <c r="O264" s="31" t="s">
        <v>123</v>
      </c>
      <c r="P264" s="31" t="s">
        <v>259</v>
      </c>
      <c r="Q264" s="31" t="s">
        <v>349</v>
      </c>
      <c r="R264" s="31" t="s">
        <v>136</v>
      </c>
      <c r="S264" s="31" t="s">
        <v>41</v>
      </c>
      <c r="T264" s="31" t="s">
        <v>42</v>
      </c>
      <c r="U264" s="31" t="s">
        <v>25</v>
      </c>
      <c r="V264" s="31" t="s">
        <v>137</v>
      </c>
      <c r="W264" s="40" t="s">
        <v>350</v>
      </c>
      <c r="X264" s="50">
        <v>44991</v>
      </c>
      <c r="Y264" s="44" t="s">
        <v>21</v>
      </c>
      <c r="Z264" s="45">
        <v>23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</row>
    <row r="265" spans="6:50" ht="14.4" x14ac:dyDescent="0.3">
      <c r="F265" s="30" t="s">
        <v>24</v>
      </c>
      <c r="G265" s="31" t="s">
        <v>67</v>
      </c>
      <c r="H265" s="31" t="s">
        <v>311</v>
      </c>
      <c r="I265" s="31" t="s">
        <v>68</v>
      </c>
      <c r="J265" s="31" t="s">
        <v>69</v>
      </c>
      <c r="K265" s="31" t="s">
        <v>25</v>
      </c>
      <c r="L265" s="31" t="s">
        <v>70</v>
      </c>
      <c r="M265" s="31" t="s">
        <v>71</v>
      </c>
      <c r="N265" s="31" t="s">
        <v>122</v>
      </c>
      <c r="O265" s="31" t="s">
        <v>123</v>
      </c>
      <c r="P265" s="31" t="s">
        <v>259</v>
      </c>
      <c r="Q265" s="31" t="s">
        <v>351</v>
      </c>
      <c r="R265" s="31" t="s">
        <v>139</v>
      </c>
      <c r="S265" s="31" t="s">
        <v>48</v>
      </c>
      <c r="T265" s="31" t="s">
        <v>49</v>
      </c>
      <c r="U265" s="31" t="s">
        <v>50</v>
      </c>
      <c r="V265" s="31" t="s">
        <v>137</v>
      </c>
      <c r="W265" s="40" t="s">
        <v>320</v>
      </c>
      <c r="X265" s="50">
        <v>45037</v>
      </c>
      <c r="Y265" s="44" t="s">
        <v>21</v>
      </c>
      <c r="Z265" s="45">
        <v>5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</row>
    <row r="266" spans="6:50" ht="14.4" x14ac:dyDescent="0.3">
      <c r="F266" s="30" t="s">
        <v>24</v>
      </c>
      <c r="G266" s="31" t="s">
        <v>67</v>
      </c>
      <c r="H266" s="31" t="s">
        <v>311</v>
      </c>
      <c r="I266" s="31" t="s">
        <v>68</v>
      </c>
      <c r="J266" s="31" t="s">
        <v>69</v>
      </c>
      <c r="K266" s="31" t="s">
        <v>25</v>
      </c>
      <c r="L266" s="31" t="s">
        <v>70</v>
      </c>
      <c r="M266" s="31" t="s">
        <v>71</v>
      </c>
      <c r="N266" s="31" t="s">
        <v>122</v>
      </c>
      <c r="O266" s="31" t="s">
        <v>123</v>
      </c>
      <c r="P266" s="31" t="s">
        <v>259</v>
      </c>
      <c r="Q266" s="31" t="s">
        <v>351</v>
      </c>
      <c r="R266" s="31" t="s">
        <v>139</v>
      </c>
      <c r="S266" s="31" t="s">
        <v>48</v>
      </c>
      <c r="T266" s="31" t="s">
        <v>49</v>
      </c>
      <c r="U266" s="31" t="s">
        <v>74</v>
      </c>
      <c r="V266" s="31" t="s">
        <v>137</v>
      </c>
      <c r="W266" s="40" t="s">
        <v>320</v>
      </c>
      <c r="X266" s="50">
        <v>45037</v>
      </c>
      <c r="Y266" s="44" t="s">
        <v>21</v>
      </c>
      <c r="Z266" s="45">
        <v>2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</row>
    <row r="267" spans="6:50" ht="14.4" x14ac:dyDescent="0.3">
      <c r="F267" s="30" t="s">
        <v>24</v>
      </c>
      <c r="G267" s="31" t="s">
        <v>67</v>
      </c>
      <c r="H267" s="31" t="s">
        <v>311</v>
      </c>
      <c r="I267" s="31" t="s">
        <v>68</v>
      </c>
      <c r="J267" s="31" t="s">
        <v>69</v>
      </c>
      <c r="K267" s="31" t="s">
        <v>25</v>
      </c>
      <c r="L267" s="31" t="s">
        <v>70</v>
      </c>
      <c r="M267" s="31" t="s">
        <v>71</v>
      </c>
      <c r="N267" s="31" t="s">
        <v>122</v>
      </c>
      <c r="O267" s="31" t="s">
        <v>123</v>
      </c>
      <c r="P267" s="31" t="s">
        <v>259</v>
      </c>
      <c r="Q267" s="31" t="s">
        <v>352</v>
      </c>
      <c r="R267" s="31" t="s">
        <v>136</v>
      </c>
      <c r="S267" s="31" t="s">
        <v>41</v>
      </c>
      <c r="T267" s="31" t="s">
        <v>42</v>
      </c>
      <c r="U267" s="31" t="s">
        <v>25</v>
      </c>
      <c r="V267" s="31" t="s">
        <v>137</v>
      </c>
      <c r="W267" s="40" t="s">
        <v>320</v>
      </c>
      <c r="X267" s="50">
        <v>45037</v>
      </c>
      <c r="Y267" s="44" t="s">
        <v>21</v>
      </c>
      <c r="Z267" s="45">
        <v>23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</row>
    <row r="268" spans="6:50" ht="14.4" x14ac:dyDescent="0.3">
      <c r="F268" s="30" t="s">
        <v>24</v>
      </c>
      <c r="G268" s="31" t="s">
        <v>67</v>
      </c>
      <c r="H268" s="31" t="s">
        <v>311</v>
      </c>
      <c r="I268" s="31" t="s">
        <v>68</v>
      </c>
      <c r="J268" s="31" t="s">
        <v>69</v>
      </c>
      <c r="K268" s="31" t="s">
        <v>25</v>
      </c>
      <c r="L268" s="31" t="s">
        <v>70</v>
      </c>
      <c r="M268" s="31" t="s">
        <v>71</v>
      </c>
      <c r="N268" s="31" t="s">
        <v>122</v>
      </c>
      <c r="O268" s="31" t="s">
        <v>123</v>
      </c>
      <c r="P268" s="31" t="s">
        <v>259</v>
      </c>
      <c r="Q268" s="31" t="s">
        <v>353</v>
      </c>
      <c r="R268" s="31" t="s">
        <v>139</v>
      </c>
      <c r="S268" s="31" t="s">
        <v>48</v>
      </c>
      <c r="T268" s="31" t="s">
        <v>49</v>
      </c>
      <c r="U268" s="31" t="s">
        <v>50</v>
      </c>
      <c r="V268" s="31" t="s">
        <v>137</v>
      </c>
      <c r="W268" s="40" t="s">
        <v>324</v>
      </c>
      <c r="X268" s="50">
        <v>45076</v>
      </c>
      <c r="Y268" s="44" t="s">
        <v>21</v>
      </c>
      <c r="Z268" s="45">
        <v>5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</row>
    <row r="269" spans="6:50" ht="14.4" x14ac:dyDescent="0.3">
      <c r="F269" s="30" t="s">
        <v>24</v>
      </c>
      <c r="G269" s="31" t="s">
        <v>67</v>
      </c>
      <c r="H269" s="31" t="s">
        <v>311</v>
      </c>
      <c r="I269" s="31" t="s">
        <v>68</v>
      </c>
      <c r="J269" s="31" t="s">
        <v>69</v>
      </c>
      <c r="K269" s="31" t="s">
        <v>25</v>
      </c>
      <c r="L269" s="31" t="s">
        <v>70</v>
      </c>
      <c r="M269" s="31" t="s">
        <v>71</v>
      </c>
      <c r="N269" s="31" t="s">
        <v>122</v>
      </c>
      <c r="O269" s="31" t="s">
        <v>123</v>
      </c>
      <c r="P269" s="31" t="s">
        <v>259</v>
      </c>
      <c r="Q269" s="31" t="s">
        <v>353</v>
      </c>
      <c r="R269" s="31" t="s">
        <v>139</v>
      </c>
      <c r="S269" s="31" t="s">
        <v>48</v>
      </c>
      <c r="T269" s="31" t="s">
        <v>49</v>
      </c>
      <c r="U269" s="31" t="s">
        <v>74</v>
      </c>
      <c r="V269" s="31" t="s">
        <v>137</v>
      </c>
      <c r="W269" s="40" t="s">
        <v>324</v>
      </c>
      <c r="X269" s="50">
        <v>45076</v>
      </c>
      <c r="Y269" s="44" t="s">
        <v>21</v>
      </c>
      <c r="Z269" s="45">
        <v>2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</row>
    <row r="270" spans="6:50" ht="14.4" x14ac:dyDescent="0.3">
      <c r="F270" s="30" t="s">
        <v>24</v>
      </c>
      <c r="G270" s="31" t="s">
        <v>67</v>
      </c>
      <c r="H270" s="31" t="s">
        <v>311</v>
      </c>
      <c r="I270" s="31" t="s">
        <v>68</v>
      </c>
      <c r="J270" s="31" t="s">
        <v>69</v>
      </c>
      <c r="K270" s="31" t="s">
        <v>25</v>
      </c>
      <c r="L270" s="31" t="s">
        <v>70</v>
      </c>
      <c r="M270" s="31" t="s">
        <v>71</v>
      </c>
      <c r="N270" s="31" t="s">
        <v>122</v>
      </c>
      <c r="O270" s="31" t="s">
        <v>123</v>
      </c>
      <c r="P270" s="31" t="s">
        <v>259</v>
      </c>
      <c r="Q270" s="31" t="s">
        <v>354</v>
      </c>
      <c r="R270" s="31" t="s">
        <v>136</v>
      </c>
      <c r="S270" s="31" t="s">
        <v>41</v>
      </c>
      <c r="T270" s="31" t="s">
        <v>42</v>
      </c>
      <c r="U270" s="31" t="s">
        <v>25</v>
      </c>
      <c r="V270" s="31" t="s">
        <v>137</v>
      </c>
      <c r="W270" s="40" t="s">
        <v>324</v>
      </c>
      <c r="X270" s="50">
        <v>45076</v>
      </c>
      <c r="Y270" s="44" t="s">
        <v>21</v>
      </c>
      <c r="Z270" s="45">
        <v>23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</row>
    <row r="271" spans="6:50" ht="14.4" x14ac:dyDescent="0.3">
      <c r="F271" s="30" t="s">
        <v>24</v>
      </c>
      <c r="G271" s="31" t="s">
        <v>67</v>
      </c>
      <c r="H271" s="31" t="s">
        <v>311</v>
      </c>
      <c r="I271" s="31" t="s">
        <v>68</v>
      </c>
      <c r="J271" s="31" t="s">
        <v>69</v>
      </c>
      <c r="K271" s="31" t="s">
        <v>25</v>
      </c>
      <c r="L271" s="31" t="s">
        <v>70</v>
      </c>
      <c r="M271" s="31" t="s">
        <v>71</v>
      </c>
      <c r="N271" s="31" t="s">
        <v>122</v>
      </c>
      <c r="O271" s="31" t="s">
        <v>123</v>
      </c>
      <c r="P271" s="31" t="s">
        <v>259</v>
      </c>
      <c r="Q271" s="31" t="s">
        <v>355</v>
      </c>
      <c r="R271" s="31" t="s">
        <v>139</v>
      </c>
      <c r="S271" s="31" t="s">
        <v>48</v>
      </c>
      <c r="T271" s="31" t="s">
        <v>49</v>
      </c>
      <c r="U271" s="31" t="s">
        <v>50</v>
      </c>
      <c r="V271" s="31" t="s">
        <v>137</v>
      </c>
      <c r="W271" s="40" t="s">
        <v>329</v>
      </c>
      <c r="X271" s="50">
        <v>45107</v>
      </c>
      <c r="Y271" s="44" t="s">
        <v>21</v>
      </c>
      <c r="Z271" s="45">
        <v>5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</row>
    <row r="272" spans="6:50" ht="14.4" x14ac:dyDescent="0.3">
      <c r="F272" s="30" t="s">
        <v>24</v>
      </c>
      <c r="G272" s="31" t="s">
        <v>67</v>
      </c>
      <c r="H272" s="31" t="s">
        <v>311</v>
      </c>
      <c r="I272" s="31" t="s">
        <v>68</v>
      </c>
      <c r="J272" s="31" t="s">
        <v>69</v>
      </c>
      <c r="K272" s="31" t="s">
        <v>25</v>
      </c>
      <c r="L272" s="31" t="s">
        <v>70</v>
      </c>
      <c r="M272" s="31" t="s">
        <v>71</v>
      </c>
      <c r="N272" s="31" t="s">
        <v>122</v>
      </c>
      <c r="O272" s="31" t="s">
        <v>123</v>
      </c>
      <c r="P272" s="31" t="s">
        <v>259</v>
      </c>
      <c r="Q272" s="31" t="s">
        <v>355</v>
      </c>
      <c r="R272" s="31" t="s">
        <v>139</v>
      </c>
      <c r="S272" s="31" t="s">
        <v>48</v>
      </c>
      <c r="T272" s="31" t="s">
        <v>49</v>
      </c>
      <c r="U272" s="31" t="s">
        <v>74</v>
      </c>
      <c r="V272" s="31" t="s">
        <v>137</v>
      </c>
      <c r="W272" s="40" t="s">
        <v>329</v>
      </c>
      <c r="X272" s="50">
        <v>45107</v>
      </c>
      <c r="Y272" s="44" t="s">
        <v>21</v>
      </c>
      <c r="Z272" s="45">
        <v>2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</row>
    <row r="273" spans="6:50" ht="14.4" x14ac:dyDescent="0.3">
      <c r="F273" s="30" t="s">
        <v>24</v>
      </c>
      <c r="G273" s="31" t="s">
        <v>67</v>
      </c>
      <c r="H273" s="31" t="s">
        <v>311</v>
      </c>
      <c r="I273" s="31" t="s">
        <v>68</v>
      </c>
      <c r="J273" s="31" t="s">
        <v>69</v>
      </c>
      <c r="K273" s="31" t="s">
        <v>25</v>
      </c>
      <c r="L273" s="31" t="s">
        <v>70</v>
      </c>
      <c r="M273" s="31" t="s">
        <v>71</v>
      </c>
      <c r="N273" s="31" t="s">
        <v>122</v>
      </c>
      <c r="O273" s="31" t="s">
        <v>123</v>
      </c>
      <c r="P273" s="31" t="s">
        <v>259</v>
      </c>
      <c r="Q273" s="31" t="s">
        <v>356</v>
      </c>
      <c r="R273" s="31" t="s">
        <v>136</v>
      </c>
      <c r="S273" s="31" t="s">
        <v>41</v>
      </c>
      <c r="T273" s="31" t="s">
        <v>42</v>
      </c>
      <c r="U273" s="31" t="s">
        <v>25</v>
      </c>
      <c r="V273" s="31" t="s">
        <v>137</v>
      </c>
      <c r="W273" s="40" t="s">
        <v>329</v>
      </c>
      <c r="X273" s="50">
        <v>45107</v>
      </c>
      <c r="Y273" s="44" t="s">
        <v>21</v>
      </c>
      <c r="Z273" s="45">
        <v>23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</row>
    <row r="274" spans="6:50" ht="14.4" x14ac:dyDescent="0.3">
      <c r="F274" s="30" t="s">
        <v>24</v>
      </c>
      <c r="G274" s="31" t="s">
        <v>67</v>
      </c>
      <c r="H274" s="31" t="s">
        <v>311</v>
      </c>
      <c r="I274" s="31" t="s">
        <v>68</v>
      </c>
      <c r="J274" s="31" t="s">
        <v>69</v>
      </c>
      <c r="K274" s="31" t="s">
        <v>25</v>
      </c>
      <c r="L274" s="31" t="s">
        <v>70</v>
      </c>
      <c r="M274" s="31" t="s">
        <v>71</v>
      </c>
      <c r="N274" s="31" t="s">
        <v>122</v>
      </c>
      <c r="O274" s="31" t="s">
        <v>123</v>
      </c>
      <c r="P274" s="31" t="s">
        <v>259</v>
      </c>
      <c r="Q274" s="31" t="s">
        <v>357</v>
      </c>
      <c r="R274" s="31" t="s">
        <v>139</v>
      </c>
      <c r="S274" s="31" t="s">
        <v>48</v>
      </c>
      <c r="T274" s="31" t="s">
        <v>49</v>
      </c>
      <c r="U274" s="31" t="s">
        <v>50</v>
      </c>
      <c r="V274" s="31" t="s">
        <v>137</v>
      </c>
      <c r="W274" s="40" t="s">
        <v>332</v>
      </c>
      <c r="X274" s="50">
        <v>45167</v>
      </c>
      <c r="Y274" s="44" t="s">
        <v>21</v>
      </c>
      <c r="Z274" s="45">
        <v>5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</row>
    <row r="275" spans="6:50" ht="14.4" x14ac:dyDescent="0.3">
      <c r="F275" s="30" t="s">
        <v>24</v>
      </c>
      <c r="G275" s="31" t="s">
        <v>67</v>
      </c>
      <c r="H275" s="31" t="s">
        <v>311</v>
      </c>
      <c r="I275" s="31" t="s">
        <v>68</v>
      </c>
      <c r="J275" s="31" t="s">
        <v>69</v>
      </c>
      <c r="K275" s="31" t="s">
        <v>25</v>
      </c>
      <c r="L275" s="31" t="s">
        <v>70</v>
      </c>
      <c r="M275" s="31" t="s">
        <v>71</v>
      </c>
      <c r="N275" s="31" t="s">
        <v>122</v>
      </c>
      <c r="O275" s="31" t="s">
        <v>123</v>
      </c>
      <c r="P275" s="31" t="s">
        <v>259</v>
      </c>
      <c r="Q275" s="31" t="s">
        <v>357</v>
      </c>
      <c r="R275" s="31" t="s">
        <v>139</v>
      </c>
      <c r="S275" s="31" t="s">
        <v>48</v>
      </c>
      <c r="T275" s="31" t="s">
        <v>49</v>
      </c>
      <c r="U275" s="31" t="s">
        <v>74</v>
      </c>
      <c r="V275" s="31" t="s">
        <v>137</v>
      </c>
      <c r="W275" s="40" t="s">
        <v>332</v>
      </c>
      <c r="X275" s="50">
        <v>45167</v>
      </c>
      <c r="Y275" s="44" t="s">
        <v>21</v>
      </c>
      <c r="Z275" s="45">
        <v>2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</row>
    <row r="276" spans="6:50" ht="14.4" x14ac:dyDescent="0.3">
      <c r="F276" s="30" t="s">
        <v>24</v>
      </c>
      <c r="G276" s="31" t="s">
        <v>67</v>
      </c>
      <c r="H276" s="31" t="s">
        <v>311</v>
      </c>
      <c r="I276" s="31" t="s">
        <v>68</v>
      </c>
      <c r="J276" s="31" t="s">
        <v>69</v>
      </c>
      <c r="K276" s="31" t="s">
        <v>25</v>
      </c>
      <c r="L276" s="31" t="s">
        <v>70</v>
      </c>
      <c r="M276" s="31" t="s">
        <v>71</v>
      </c>
      <c r="N276" s="31" t="s">
        <v>122</v>
      </c>
      <c r="O276" s="31" t="s">
        <v>123</v>
      </c>
      <c r="P276" s="31" t="s">
        <v>259</v>
      </c>
      <c r="Q276" s="31" t="s">
        <v>358</v>
      </c>
      <c r="R276" s="31" t="s">
        <v>136</v>
      </c>
      <c r="S276" s="31" t="s">
        <v>41</v>
      </c>
      <c r="T276" s="31" t="s">
        <v>42</v>
      </c>
      <c r="U276" s="31" t="s">
        <v>25</v>
      </c>
      <c r="V276" s="31" t="s">
        <v>137</v>
      </c>
      <c r="W276" s="40" t="s">
        <v>332</v>
      </c>
      <c r="X276" s="50">
        <v>45167</v>
      </c>
      <c r="Y276" s="44" t="s">
        <v>21</v>
      </c>
      <c r="Z276" s="45">
        <v>23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</row>
    <row r="277" spans="6:50" ht="14.4" x14ac:dyDescent="0.3">
      <c r="F277" s="30" t="s">
        <v>24</v>
      </c>
      <c r="G277" s="31" t="s">
        <v>67</v>
      </c>
      <c r="H277" s="31" t="s">
        <v>311</v>
      </c>
      <c r="I277" s="31" t="s">
        <v>68</v>
      </c>
      <c r="J277" s="31" t="s">
        <v>69</v>
      </c>
      <c r="K277" s="31" t="s">
        <v>25</v>
      </c>
      <c r="L277" s="31" t="s">
        <v>70</v>
      </c>
      <c r="M277" s="31" t="s">
        <v>71</v>
      </c>
      <c r="N277" s="31" t="s">
        <v>122</v>
      </c>
      <c r="O277" s="31" t="s">
        <v>123</v>
      </c>
      <c r="P277" s="31" t="s">
        <v>259</v>
      </c>
      <c r="Q277" s="31" t="s">
        <v>359</v>
      </c>
      <c r="R277" s="31" t="s">
        <v>136</v>
      </c>
      <c r="S277" s="31" t="s">
        <v>41</v>
      </c>
      <c r="T277" s="31" t="s">
        <v>42</v>
      </c>
      <c r="U277" s="31" t="s">
        <v>25</v>
      </c>
      <c r="V277" s="31" t="s">
        <v>137</v>
      </c>
      <c r="W277" s="40" t="s">
        <v>118</v>
      </c>
      <c r="X277" s="50">
        <v>45209</v>
      </c>
      <c r="Y277" s="44" t="s">
        <v>21</v>
      </c>
      <c r="Z277" s="45">
        <v>23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</row>
    <row r="278" spans="6:50" ht="14.4" x14ac:dyDescent="0.3">
      <c r="F278" s="30" t="s">
        <v>24</v>
      </c>
      <c r="G278" s="31" t="s">
        <v>67</v>
      </c>
      <c r="H278" s="31" t="s">
        <v>311</v>
      </c>
      <c r="I278" s="31" t="s">
        <v>68</v>
      </c>
      <c r="J278" s="31" t="s">
        <v>69</v>
      </c>
      <c r="K278" s="31" t="s">
        <v>25</v>
      </c>
      <c r="L278" s="31" t="s">
        <v>70</v>
      </c>
      <c r="M278" s="31" t="s">
        <v>71</v>
      </c>
      <c r="N278" s="31" t="s">
        <v>122</v>
      </c>
      <c r="O278" s="31" t="s">
        <v>123</v>
      </c>
      <c r="P278" s="31" t="s">
        <v>259</v>
      </c>
      <c r="Q278" s="31" t="s">
        <v>360</v>
      </c>
      <c r="R278" s="31" t="s">
        <v>136</v>
      </c>
      <c r="S278" s="31" t="s">
        <v>41</v>
      </c>
      <c r="T278" s="31" t="s">
        <v>42</v>
      </c>
      <c r="U278" s="31" t="s">
        <v>25</v>
      </c>
      <c r="V278" s="31" t="s">
        <v>137</v>
      </c>
      <c r="W278" s="40" t="s">
        <v>338</v>
      </c>
      <c r="X278" s="50">
        <v>45223</v>
      </c>
      <c r="Y278" s="44" t="s">
        <v>21</v>
      </c>
      <c r="Z278" s="45">
        <v>23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</row>
    <row r="279" spans="6:50" ht="14.4" x14ac:dyDescent="0.3">
      <c r="F279" s="30" t="s">
        <v>24</v>
      </c>
      <c r="G279" s="31" t="s">
        <v>67</v>
      </c>
      <c r="H279" s="31" t="s">
        <v>311</v>
      </c>
      <c r="I279" s="31" t="s">
        <v>68</v>
      </c>
      <c r="J279" s="31" t="s">
        <v>69</v>
      </c>
      <c r="K279" s="31" t="s">
        <v>25</v>
      </c>
      <c r="L279" s="31" t="s">
        <v>70</v>
      </c>
      <c r="M279" s="31" t="s">
        <v>71</v>
      </c>
      <c r="N279" s="31" t="s">
        <v>122</v>
      </c>
      <c r="O279" s="31" t="s">
        <v>123</v>
      </c>
      <c r="P279" s="31" t="s">
        <v>259</v>
      </c>
      <c r="Q279" s="31" t="s">
        <v>361</v>
      </c>
      <c r="R279" s="31" t="s">
        <v>136</v>
      </c>
      <c r="S279" s="31" t="s">
        <v>41</v>
      </c>
      <c r="T279" s="31" t="s">
        <v>42</v>
      </c>
      <c r="U279" s="31" t="s">
        <v>25</v>
      </c>
      <c r="V279" s="31" t="s">
        <v>137</v>
      </c>
      <c r="W279" s="40" t="s">
        <v>341</v>
      </c>
      <c r="X279" s="50">
        <v>45251</v>
      </c>
      <c r="Y279" s="44" t="s">
        <v>21</v>
      </c>
      <c r="Z279" s="45">
        <v>23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</row>
    <row r="280" spans="6:50" ht="14.4" x14ac:dyDescent="0.3">
      <c r="F280" s="30" t="s">
        <v>24</v>
      </c>
      <c r="G280" s="31" t="s">
        <v>67</v>
      </c>
      <c r="H280" s="31" t="s">
        <v>311</v>
      </c>
      <c r="I280" s="31" t="s">
        <v>68</v>
      </c>
      <c r="J280" s="31" t="s">
        <v>69</v>
      </c>
      <c r="K280" s="31" t="s">
        <v>25</v>
      </c>
      <c r="L280" s="31" t="s">
        <v>70</v>
      </c>
      <c r="M280" s="31" t="s">
        <v>71</v>
      </c>
      <c r="N280" s="31" t="s">
        <v>122</v>
      </c>
      <c r="O280" s="31" t="s">
        <v>123</v>
      </c>
      <c r="P280" s="31" t="s">
        <v>259</v>
      </c>
      <c r="Q280" s="31" t="s">
        <v>362</v>
      </c>
      <c r="R280" s="31" t="s">
        <v>136</v>
      </c>
      <c r="S280" s="31" t="s">
        <v>41</v>
      </c>
      <c r="T280" s="31" t="s">
        <v>42</v>
      </c>
      <c r="U280" s="31" t="s">
        <v>25</v>
      </c>
      <c r="V280" s="31" t="s">
        <v>137</v>
      </c>
      <c r="W280" s="40" t="s">
        <v>313</v>
      </c>
      <c r="X280" s="50">
        <v>45279</v>
      </c>
      <c r="Y280" s="44" t="s">
        <v>21</v>
      </c>
      <c r="Z280" s="45">
        <v>23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</row>
    <row r="281" spans="6:50" ht="14.4" x14ac:dyDescent="0.3">
      <c r="F281" s="30" t="s">
        <v>24</v>
      </c>
      <c r="G281" s="31" t="s">
        <v>67</v>
      </c>
      <c r="H281" s="31" t="s">
        <v>311</v>
      </c>
      <c r="I281" s="31" t="s">
        <v>68</v>
      </c>
      <c r="J281" s="31" t="s">
        <v>69</v>
      </c>
      <c r="K281" s="31" t="s">
        <v>25</v>
      </c>
      <c r="L281" s="31" t="s">
        <v>70</v>
      </c>
      <c r="M281" s="31" t="s">
        <v>71</v>
      </c>
      <c r="N281" s="31" t="s">
        <v>122</v>
      </c>
      <c r="O281" s="31" t="s">
        <v>123</v>
      </c>
      <c r="P281" s="31" t="s">
        <v>259</v>
      </c>
      <c r="Q281" s="31" t="s">
        <v>363</v>
      </c>
      <c r="R281" s="31" t="s">
        <v>136</v>
      </c>
      <c r="S281" s="31" t="s">
        <v>41</v>
      </c>
      <c r="T281" s="31" t="s">
        <v>42</v>
      </c>
      <c r="U281" s="31" t="s">
        <v>25</v>
      </c>
      <c r="V281" s="31" t="s">
        <v>137</v>
      </c>
      <c r="W281" s="40" t="s">
        <v>344</v>
      </c>
      <c r="X281" s="50">
        <v>45307</v>
      </c>
      <c r="Y281" s="44" t="s">
        <v>21</v>
      </c>
      <c r="Z281" s="45">
        <v>23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</row>
    <row r="282" spans="6:50" ht="14.4" x14ac:dyDescent="0.3">
      <c r="F282" s="30" t="s">
        <v>24</v>
      </c>
      <c r="G282" s="31" t="s">
        <v>67</v>
      </c>
      <c r="H282" s="31" t="s">
        <v>311</v>
      </c>
      <c r="I282" s="31" t="s">
        <v>68</v>
      </c>
      <c r="J282" s="31" t="s">
        <v>69</v>
      </c>
      <c r="K282" s="31" t="s">
        <v>25</v>
      </c>
      <c r="L282" s="31" t="s">
        <v>70</v>
      </c>
      <c r="M282" s="31" t="s">
        <v>71</v>
      </c>
      <c r="N282" s="31" t="s">
        <v>122</v>
      </c>
      <c r="O282" s="31" t="s">
        <v>123</v>
      </c>
      <c r="P282" s="31" t="s">
        <v>259</v>
      </c>
      <c r="Q282" s="31" t="s">
        <v>364</v>
      </c>
      <c r="R282" s="31" t="s">
        <v>136</v>
      </c>
      <c r="S282" s="31" t="s">
        <v>41</v>
      </c>
      <c r="T282" s="31" t="s">
        <v>42</v>
      </c>
      <c r="U282" s="31" t="s">
        <v>25</v>
      </c>
      <c r="V282" s="31" t="s">
        <v>137</v>
      </c>
      <c r="W282" s="40" t="s">
        <v>348</v>
      </c>
      <c r="X282" s="50">
        <v>45363</v>
      </c>
      <c r="Y282" s="44" t="s">
        <v>21</v>
      </c>
      <c r="Z282" s="45">
        <v>23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</row>
    <row r="283" spans="6:50" ht="14.4" x14ac:dyDescent="0.3">
      <c r="F283" s="30" t="s">
        <v>24</v>
      </c>
      <c r="G283" s="31" t="s">
        <v>67</v>
      </c>
      <c r="H283" s="31" t="s">
        <v>311</v>
      </c>
      <c r="I283" s="31" t="s">
        <v>68</v>
      </c>
      <c r="J283" s="31" t="s">
        <v>69</v>
      </c>
      <c r="K283" s="31" t="s">
        <v>25</v>
      </c>
      <c r="L283" s="31" t="s">
        <v>70</v>
      </c>
      <c r="M283" s="31" t="s">
        <v>71</v>
      </c>
      <c r="N283" s="31" t="s">
        <v>122</v>
      </c>
      <c r="O283" s="31" t="s">
        <v>123</v>
      </c>
      <c r="P283" s="31" t="s">
        <v>259</v>
      </c>
      <c r="Q283" s="31" t="s">
        <v>365</v>
      </c>
      <c r="R283" s="31" t="s">
        <v>139</v>
      </c>
      <c r="S283" s="31" t="s">
        <v>59</v>
      </c>
      <c r="T283" s="31" t="s">
        <v>60</v>
      </c>
      <c r="U283" s="31" t="s">
        <v>50</v>
      </c>
      <c r="V283" s="31" t="s">
        <v>137</v>
      </c>
      <c r="W283" s="40" t="s">
        <v>348</v>
      </c>
      <c r="X283" s="50">
        <v>45363</v>
      </c>
      <c r="Y283" s="44" t="s">
        <v>21</v>
      </c>
      <c r="Z283" s="45">
        <v>5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</row>
    <row r="284" spans="6:50" ht="14.4" x14ac:dyDescent="0.3">
      <c r="F284" s="30" t="s">
        <v>24</v>
      </c>
      <c r="G284" s="31" t="s">
        <v>67</v>
      </c>
      <c r="H284" s="31" t="s">
        <v>311</v>
      </c>
      <c r="I284" s="31" t="s">
        <v>68</v>
      </c>
      <c r="J284" s="31" t="s">
        <v>69</v>
      </c>
      <c r="K284" s="31" t="s">
        <v>25</v>
      </c>
      <c r="L284" s="31" t="s">
        <v>70</v>
      </c>
      <c r="M284" s="31" t="s">
        <v>71</v>
      </c>
      <c r="N284" s="31" t="s">
        <v>122</v>
      </c>
      <c r="O284" s="31" t="s">
        <v>123</v>
      </c>
      <c r="P284" s="31" t="s">
        <v>259</v>
      </c>
      <c r="Q284" s="31" t="s">
        <v>365</v>
      </c>
      <c r="R284" s="31" t="s">
        <v>139</v>
      </c>
      <c r="S284" s="31" t="s">
        <v>59</v>
      </c>
      <c r="T284" s="31" t="s">
        <v>60</v>
      </c>
      <c r="U284" s="31" t="s">
        <v>74</v>
      </c>
      <c r="V284" s="31" t="s">
        <v>137</v>
      </c>
      <c r="W284" s="40" t="s">
        <v>348</v>
      </c>
      <c r="X284" s="50">
        <v>45363</v>
      </c>
      <c r="Y284" s="44" t="s">
        <v>21</v>
      </c>
      <c r="Z284" s="45">
        <v>2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</row>
    <row r="285" spans="6:50" ht="14.4" x14ac:dyDescent="0.3">
      <c r="F285" s="30" t="s">
        <v>24</v>
      </c>
      <c r="G285" s="31" t="s">
        <v>75</v>
      </c>
      <c r="H285" s="31" t="s">
        <v>366</v>
      </c>
      <c r="I285" s="31" t="s">
        <v>76</v>
      </c>
      <c r="J285" s="31" t="s">
        <v>77</v>
      </c>
      <c r="K285" s="31" t="s">
        <v>25</v>
      </c>
      <c r="L285" s="31" t="s">
        <v>78</v>
      </c>
      <c r="M285" s="31" t="s">
        <v>27</v>
      </c>
      <c r="N285" s="31" t="s">
        <v>122</v>
      </c>
      <c r="O285" s="31" t="s">
        <v>123</v>
      </c>
      <c r="P285" s="31" t="s">
        <v>161</v>
      </c>
      <c r="Q285" s="31" t="s">
        <v>367</v>
      </c>
      <c r="R285" s="31" t="s">
        <v>136</v>
      </c>
      <c r="S285" s="31" t="s">
        <v>47</v>
      </c>
      <c r="T285" s="31" t="s">
        <v>42</v>
      </c>
      <c r="U285" s="31" t="s">
        <v>25</v>
      </c>
      <c r="V285" s="31" t="s">
        <v>137</v>
      </c>
      <c r="W285" s="40" t="s">
        <v>368</v>
      </c>
      <c r="X285" s="50">
        <v>45097</v>
      </c>
      <c r="Y285" s="44" t="s">
        <v>21</v>
      </c>
      <c r="Z285" s="45">
        <v>1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</row>
    <row r="286" spans="6:50" ht="14.4" x14ac:dyDescent="0.3">
      <c r="F286" s="30" t="s">
        <v>24</v>
      </c>
      <c r="G286" s="31" t="s">
        <v>75</v>
      </c>
      <c r="H286" s="31" t="s">
        <v>366</v>
      </c>
      <c r="I286" s="31" t="s">
        <v>76</v>
      </c>
      <c r="J286" s="31" t="s">
        <v>77</v>
      </c>
      <c r="K286" s="31" t="s">
        <v>25</v>
      </c>
      <c r="L286" s="31" t="s">
        <v>78</v>
      </c>
      <c r="M286" s="31" t="s">
        <v>27</v>
      </c>
      <c r="N286" s="31" t="s">
        <v>122</v>
      </c>
      <c r="O286" s="31" t="s">
        <v>123</v>
      </c>
      <c r="P286" s="31" t="s">
        <v>165</v>
      </c>
      <c r="Q286" s="31" t="s">
        <v>369</v>
      </c>
      <c r="R286" s="31" t="s">
        <v>157</v>
      </c>
      <c r="S286" s="31" t="s">
        <v>37</v>
      </c>
      <c r="T286" s="31" t="s">
        <v>38</v>
      </c>
      <c r="U286" s="31" t="s">
        <v>25</v>
      </c>
      <c r="V286" s="31" t="s">
        <v>127</v>
      </c>
      <c r="W286" s="40" t="s">
        <v>167</v>
      </c>
      <c r="X286" s="50">
        <v>44987</v>
      </c>
      <c r="Y286" s="44" t="s">
        <v>22</v>
      </c>
      <c r="Z286" s="46">
        <v>24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</row>
    <row r="287" spans="6:50" ht="14.4" x14ac:dyDescent="0.3">
      <c r="F287" s="30" t="s">
        <v>24</v>
      </c>
      <c r="G287" s="31" t="s">
        <v>75</v>
      </c>
      <c r="H287" s="31" t="s">
        <v>366</v>
      </c>
      <c r="I287" s="31" t="s">
        <v>76</v>
      </c>
      <c r="J287" s="31" t="s">
        <v>77</v>
      </c>
      <c r="K287" s="31" t="s">
        <v>25</v>
      </c>
      <c r="L287" s="31" t="s">
        <v>78</v>
      </c>
      <c r="M287" s="31" t="s">
        <v>27</v>
      </c>
      <c r="N287" s="31" t="s">
        <v>122</v>
      </c>
      <c r="O287" s="31" t="s">
        <v>123</v>
      </c>
      <c r="P287" s="31" t="s">
        <v>165</v>
      </c>
      <c r="Q287" s="31" t="s">
        <v>369</v>
      </c>
      <c r="R287" s="31" t="s">
        <v>126</v>
      </c>
      <c r="S287" s="31" t="s">
        <v>55</v>
      </c>
      <c r="T287" s="31" t="s">
        <v>56</v>
      </c>
      <c r="U287" s="31" t="s">
        <v>25</v>
      </c>
      <c r="V287" s="31" t="s">
        <v>127</v>
      </c>
      <c r="W287" s="40" t="s">
        <v>167</v>
      </c>
      <c r="X287" s="50">
        <v>44987</v>
      </c>
      <c r="Y287" s="44" t="s">
        <v>21</v>
      </c>
      <c r="Z287" s="45">
        <v>12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</row>
    <row r="288" spans="6:50" ht="14.4" x14ac:dyDescent="0.3">
      <c r="F288" s="30" t="s">
        <v>24</v>
      </c>
      <c r="G288" s="31" t="s">
        <v>75</v>
      </c>
      <c r="H288" s="31" t="s">
        <v>366</v>
      </c>
      <c r="I288" s="31" t="s">
        <v>76</v>
      </c>
      <c r="J288" s="31" t="s">
        <v>77</v>
      </c>
      <c r="K288" s="31" t="s">
        <v>25</v>
      </c>
      <c r="L288" s="31" t="s">
        <v>78</v>
      </c>
      <c r="M288" s="31" t="s">
        <v>27</v>
      </c>
      <c r="N288" s="31" t="s">
        <v>122</v>
      </c>
      <c r="O288" s="31" t="s">
        <v>123</v>
      </c>
      <c r="P288" s="31" t="s">
        <v>165</v>
      </c>
      <c r="Q288" s="31" t="s">
        <v>370</v>
      </c>
      <c r="R288" s="31" t="s">
        <v>157</v>
      </c>
      <c r="S288" s="31" t="s">
        <v>37</v>
      </c>
      <c r="T288" s="31" t="s">
        <v>38</v>
      </c>
      <c r="U288" s="31" t="s">
        <v>25</v>
      </c>
      <c r="V288" s="31" t="s">
        <v>127</v>
      </c>
      <c r="W288" s="40" t="s">
        <v>320</v>
      </c>
      <c r="X288" s="50">
        <v>45037</v>
      </c>
      <c r="Y288" s="44" t="s">
        <v>22</v>
      </c>
      <c r="Z288" s="46">
        <v>2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</row>
    <row r="289" spans="6:50" ht="14.4" x14ac:dyDescent="0.3">
      <c r="F289" s="30" t="s">
        <v>24</v>
      </c>
      <c r="G289" s="31" t="s">
        <v>75</v>
      </c>
      <c r="H289" s="31" t="s">
        <v>366</v>
      </c>
      <c r="I289" s="31" t="s">
        <v>76</v>
      </c>
      <c r="J289" s="31" t="s">
        <v>77</v>
      </c>
      <c r="K289" s="31" t="s">
        <v>25</v>
      </c>
      <c r="L289" s="31" t="s">
        <v>78</v>
      </c>
      <c r="M289" s="31" t="s">
        <v>27</v>
      </c>
      <c r="N289" s="31" t="s">
        <v>122</v>
      </c>
      <c r="O289" s="31" t="s">
        <v>123</v>
      </c>
      <c r="P289" s="31" t="s">
        <v>165</v>
      </c>
      <c r="Q289" s="31" t="s">
        <v>370</v>
      </c>
      <c r="R289" s="31" t="s">
        <v>126</v>
      </c>
      <c r="S289" s="31" t="s">
        <v>31</v>
      </c>
      <c r="T289" s="31" t="s">
        <v>32</v>
      </c>
      <c r="U289" s="31" t="s">
        <v>25</v>
      </c>
      <c r="V289" s="31" t="s">
        <v>127</v>
      </c>
      <c r="W289" s="40" t="s">
        <v>320</v>
      </c>
      <c r="X289" s="50">
        <v>45037</v>
      </c>
      <c r="Y289" s="44" t="s">
        <v>23</v>
      </c>
      <c r="Z289" s="42">
        <v>20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</row>
    <row r="290" spans="6:50" ht="14.4" x14ac:dyDescent="0.3">
      <c r="F290" s="30" t="s">
        <v>24</v>
      </c>
      <c r="G290" s="31" t="s">
        <v>75</v>
      </c>
      <c r="H290" s="31" t="s">
        <v>366</v>
      </c>
      <c r="I290" s="31" t="s">
        <v>76</v>
      </c>
      <c r="J290" s="31" t="s">
        <v>77</v>
      </c>
      <c r="K290" s="31" t="s">
        <v>25</v>
      </c>
      <c r="L290" s="31" t="s">
        <v>78</v>
      </c>
      <c r="M290" s="31" t="s">
        <v>27</v>
      </c>
      <c r="N290" s="31" t="s">
        <v>122</v>
      </c>
      <c r="O290" s="31" t="s">
        <v>123</v>
      </c>
      <c r="P290" s="31" t="s">
        <v>165</v>
      </c>
      <c r="Q290" s="31" t="s">
        <v>370</v>
      </c>
      <c r="R290" s="31" t="s">
        <v>126</v>
      </c>
      <c r="S290" s="31" t="s">
        <v>55</v>
      </c>
      <c r="T290" s="31" t="s">
        <v>56</v>
      </c>
      <c r="U290" s="31" t="s">
        <v>25</v>
      </c>
      <c r="V290" s="31" t="s">
        <v>127</v>
      </c>
      <c r="W290" s="40" t="s">
        <v>320</v>
      </c>
      <c r="X290" s="50">
        <v>45037</v>
      </c>
      <c r="Y290" s="44" t="s">
        <v>21</v>
      </c>
      <c r="Z290" s="45">
        <v>6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</row>
    <row r="291" spans="6:50" ht="14.4" x14ac:dyDescent="0.3">
      <c r="F291" s="30" t="s">
        <v>24</v>
      </c>
      <c r="G291" s="31" t="s">
        <v>75</v>
      </c>
      <c r="H291" s="31" t="s">
        <v>366</v>
      </c>
      <c r="I291" s="31" t="s">
        <v>76</v>
      </c>
      <c r="J291" s="31" t="s">
        <v>77</v>
      </c>
      <c r="K291" s="31" t="s">
        <v>25</v>
      </c>
      <c r="L291" s="31" t="s">
        <v>78</v>
      </c>
      <c r="M291" s="31" t="s">
        <v>27</v>
      </c>
      <c r="N291" s="31" t="s">
        <v>122</v>
      </c>
      <c r="O291" s="31" t="s">
        <v>123</v>
      </c>
      <c r="P291" s="31" t="s">
        <v>165</v>
      </c>
      <c r="Q291" s="31" t="s">
        <v>370</v>
      </c>
      <c r="R291" s="31" t="s">
        <v>143</v>
      </c>
      <c r="S291" s="31" t="s">
        <v>79</v>
      </c>
      <c r="T291" s="31" t="s">
        <v>80</v>
      </c>
      <c r="U291" s="31" t="s">
        <v>25</v>
      </c>
      <c r="V291" s="31" t="s">
        <v>127</v>
      </c>
      <c r="W291" s="40" t="s">
        <v>320</v>
      </c>
      <c r="X291" s="50">
        <v>45037</v>
      </c>
      <c r="Y291" s="44" t="s">
        <v>21</v>
      </c>
      <c r="Z291" s="45">
        <v>48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</row>
    <row r="292" spans="6:50" ht="14.4" x14ac:dyDescent="0.3">
      <c r="F292" s="30" t="s">
        <v>24</v>
      </c>
      <c r="G292" s="31" t="s">
        <v>75</v>
      </c>
      <c r="H292" s="31" t="s">
        <v>366</v>
      </c>
      <c r="I292" s="31" t="s">
        <v>76</v>
      </c>
      <c r="J292" s="31" t="s">
        <v>77</v>
      </c>
      <c r="K292" s="31" t="s">
        <v>25</v>
      </c>
      <c r="L292" s="31" t="s">
        <v>78</v>
      </c>
      <c r="M292" s="31" t="s">
        <v>27</v>
      </c>
      <c r="N292" s="31" t="s">
        <v>122</v>
      </c>
      <c r="O292" s="31" t="s">
        <v>123</v>
      </c>
      <c r="P292" s="31" t="s">
        <v>165</v>
      </c>
      <c r="Q292" s="31" t="s">
        <v>371</v>
      </c>
      <c r="R292" s="31" t="s">
        <v>126</v>
      </c>
      <c r="S292" s="31" t="s">
        <v>55</v>
      </c>
      <c r="T292" s="31" t="s">
        <v>56</v>
      </c>
      <c r="U292" s="31" t="s">
        <v>25</v>
      </c>
      <c r="V292" s="31" t="s">
        <v>127</v>
      </c>
      <c r="W292" s="40" t="s">
        <v>184</v>
      </c>
      <c r="X292" s="50">
        <v>45070</v>
      </c>
      <c r="Y292" s="44" t="s">
        <v>21</v>
      </c>
      <c r="Z292" s="45">
        <v>18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</row>
    <row r="293" spans="6:50" ht="14.4" x14ac:dyDescent="0.3">
      <c r="F293" s="30" t="s">
        <v>24</v>
      </c>
      <c r="G293" s="31" t="s">
        <v>75</v>
      </c>
      <c r="H293" s="31" t="s">
        <v>366</v>
      </c>
      <c r="I293" s="31" t="s">
        <v>76</v>
      </c>
      <c r="J293" s="31" t="s">
        <v>77</v>
      </c>
      <c r="K293" s="31" t="s">
        <v>25</v>
      </c>
      <c r="L293" s="31" t="s">
        <v>78</v>
      </c>
      <c r="M293" s="31" t="s">
        <v>27</v>
      </c>
      <c r="N293" s="31" t="s">
        <v>122</v>
      </c>
      <c r="O293" s="31" t="s">
        <v>123</v>
      </c>
      <c r="P293" s="31" t="s">
        <v>259</v>
      </c>
      <c r="Q293" s="31" t="s">
        <v>372</v>
      </c>
      <c r="R293" s="31" t="s">
        <v>136</v>
      </c>
      <c r="S293" s="31" t="s">
        <v>41</v>
      </c>
      <c r="T293" s="31" t="s">
        <v>42</v>
      </c>
      <c r="U293" s="31" t="s">
        <v>25</v>
      </c>
      <c r="V293" s="31" t="s">
        <v>137</v>
      </c>
      <c r="W293" s="40" t="s">
        <v>167</v>
      </c>
      <c r="X293" s="50">
        <v>44987</v>
      </c>
      <c r="Y293" s="44" t="s">
        <v>21</v>
      </c>
      <c r="Z293" s="45">
        <v>4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</row>
    <row r="294" spans="6:50" ht="14.4" x14ac:dyDescent="0.3">
      <c r="F294" s="30" t="s">
        <v>24</v>
      </c>
      <c r="G294" s="31" t="s">
        <v>75</v>
      </c>
      <c r="H294" s="31" t="s">
        <v>366</v>
      </c>
      <c r="I294" s="31" t="s">
        <v>76</v>
      </c>
      <c r="J294" s="31" t="s">
        <v>77</v>
      </c>
      <c r="K294" s="31" t="s">
        <v>25</v>
      </c>
      <c r="L294" s="31" t="s">
        <v>78</v>
      </c>
      <c r="M294" s="31" t="s">
        <v>27</v>
      </c>
      <c r="N294" s="31" t="s">
        <v>122</v>
      </c>
      <c r="O294" s="31" t="s">
        <v>123</v>
      </c>
      <c r="P294" s="31" t="s">
        <v>259</v>
      </c>
      <c r="Q294" s="31" t="s">
        <v>372</v>
      </c>
      <c r="R294" s="31" t="s">
        <v>136</v>
      </c>
      <c r="S294" s="31" t="s">
        <v>47</v>
      </c>
      <c r="T294" s="31" t="s">
        <v>42</v>
      </c>
      <c r="U294" s="31" t="s">
        <v>25</v>
      </c>
      <c r="V294" s="31" t="s">
        <v>137</v>
      </c>
      <c r="W294" s="40" t="s">
        <v>167</v>
      </c>
      <c r="X294" s="50">
        <v>44987</v>
      </c>
      <c r="Y294" s="44" t="s">
        <v>21</v>
      </c>
      <c r="Z294" s="45">
        <v>1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</row>
    <row r="295" spans="6:50" ht="14.4" x14ac:dyDescent="0.3">
      <c r="F295" s="30" t="s">
        <v>24</v>
      </c>
      <c r="G295" s="31" t="s">
        <v>75</v>
      </c>
      <c r="H295" s="31" t="s">
        <v>366</v>
      </c>
      <c r="I295" s="31" t="s">
        <v>76</v>
      </c>
      <c r="J295" s="31" t="s">
        <v>77</v>
      </c>
      <c r="K295" s="31" t="s">
        <v>25</v>
      </c>
      <c r="L295" s="31" t="s">
        <v>78</v>
      </c>
      <c r="M295" s="31" t="s">
        <v>27</v>
      </c>
      <c r="N295" s="31" t="s">
        <v>122</v>
      </c>
      <c r="O295" s="31" t="s">
        <v>123</v>
      </c>
      <c r="P295" s="31" t="s">
        <v>259</v>
      </c>
      <c r="Q295" s="31" t="s">
        <v>373</v>
      </c>
      <c r="R295" s="31" t="s">
        <v>136</v>
      </c>
      <c r="S295" s="31" t="s">
        <v>41</v>
      </c>
      <c r="T295" s="31" t="s">
        <v>42</v>
      </c>
      <c r="U295" s="31" t="s">
        <v>25</v>
      </c>
      <c r="V295" s="31" t="s">
        <v>137</v>
      </c>
      <c r="W295" s="40" t="s">
        <v>374</v>
      </c>
      <c r="X295" s="50">
        <v>45012</v>
      </c>
      <c r="Y295" s="44" t="s">
        <v>21</v>
      </c>
      <c r="Z295" s="45">
        <v>4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</row>
    <row r="296" spans="6:50" ht="14.4" x14ac:dyDescent="0.3">
      <c r="F296" s="30" t="s">
        <v>24</v>
      </c>
      <c r="G296" s="31" t="s">
        <v>75</v>
      </c>
      <c r="H296" s="31" t="s">
        <v>366</v>
      </c>
      <c r="I296" s="31" t="s">
        <v>76</v>
      </c>
      <c r="J296" s="31" t="s">
        <v>77</v>
      </c>
      <c r="K296" s="31" t="s">
        <v>25</v>
      </c>
      <c r="L296" s="31" t="s">
        <v>78</v>
      </c>
      <c r="M296" s="31" t="s">
        <v>27</v>
      </c>
      <c r="N296" s="31" t="s">
        <v>122</v>
      </c>
      <c r="O296" s="31" t="s">
        <v>123</v>
      </c>
      <c r="P296" s="31" t="s">
        <v>259</v>
      </c>
      <c r="Q296" s="31" t="s">
        <v>373</v>
      </c>
      <c r="R296" s="31" t="s">
        <v>136</v>
      </c>
      <c r="S296" s="31" t="s">
        <v>47</v>
      </c>
      <c r="T296" s="31" t="s">
        <v>42</v>
      </c>
      <c r="U296" s="31" t="s">
        <v>25</v>
      </c>
      <c r="V296" s="31" t="s">
        <v>137</v>
      </c>
      <c r="W296" s="40" t="s">
        <v>374</v>
      </c>
      <c r="X296" s="50">
        <v>45012</v>
      </c>
      <c r="Y296" s="44" t="s">
        <v>21</v>
      </c>
      <c r="Z296" s="45">
        <v>1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</row>
    <row r="297" spans="6:50" ht="14.4" x14ac:dyDescent="0.3">
      <c r="F297" s="30" t="s">
        <v>24</v>
      </c>
      <c r="G297" s="31" t="s">
        <v>75</v>
      </c>
      <c r="H297" s="31" t="s">
        <v>366</v>
      </c>
      <c r="I297" s="31" t="s">
        <v>76</v>
      </c>
      <c r="J297" s="31" t="s">
        <v>77</v>
      </c>
      <c r="K297" s="31" t="s">
        <v>25</v>
      </c>
      <c r="L297" s="31" t="s">
        <v>78</v>
      </c>
      <c r="M297" s="31" t="s">
        <v>27</v>
      </c>
      <c r="N297" s="31" t="s">
        <v>122</v>
      </c>
      <c r="O297" s="31" t="s">
        <v>123</v>
      </c>
      <c r="P297" s="31" t="s">
        <v>259</v>
      </c>
      <c r="Q297" s="31" t="s">
        <v>375</v>
      </c>
      <c r="R297" s="31" t="s">
        <v>136</v>
      </c>
      <c r="S297" s="31" t="s">
        <v>41</v>
      </c>
      <c r="T297" s="31" t="s">
        <v>42</v>
      </c>
      <c r="U297" s="31" t="s">
        <v>25</v>
      </c>
      <c r="V297" s="31" t="s">
        <v>137</v>
      </c>
      <c r="W297" s="40" t="s">
        <v>320</v>
      </c>
      <c r="X297" s="50">
        <v>45037</v>
      </c>
      <c r="Y297" s="44" t="s">
        <v>21</v>
      </c>
      <c r="Z297" s="45">
        <v>6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</row>
    <row r="298" spans="6:50" ht="14.4" x14ac:dyDescent="0.3">
      <c r="F298" s="30" t="s">
        <v>24</v>
      </c>
      <c r="G298" s="31" t="s">
        <v>75</v>
      </c>
      <c r="H298" s="31" t="s">
        <v>366</v>
      </c>
      <c r="I298" s="31" t="s">
        <v>76</v>
      </c>
      <c r="J298" s="31" t="s">
        <v>77</v>
      </c>
      <c r="K298" s="31" t="s">
        <v>25</v>
      </c>
      <c r="L298" s="31" t="s">
        <v>78</v>
      </c>
      <c r="M298" s="31" t="s">
        <v>27</v>
      </c>
      <c r="N298" s="31" t="s">
        <v>122</v>
      </c>
      <c r="O298" s="31" t="s">
        <v>123</v>
      </c>
      <c r="P298" s="31" t="s">
        <v>259</v>
      </c>
      <c r="Q298" s="31" t="s">
        <v>375</v>
      </c>
      <c r="R298" s="31" t="s">
        <v>136</v>
      </c>
      <c r="S298" s="31" t="s">
        <v>47</v>
      </c>
      <c r="T298" s="31" t="s">
        <v>42</v>
      </c>
      <c r="U298" s="31" t="s">
        <v>25</v>
      </c>
      <c r="V298" s="31" t="s">
        <v>137</v>
      </c>
      <c r="W298" s="40" t="s">
        <v>320</v>
      </c>
      <c r="X298" s="50">
        <v>45037</v>
      </c>
      <c r="Y298" s="44" t="s">
        <v>21</v>
      </c>
      <c r="Z298" s="45">
        <v>1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</row>
    <row r="299" spans="6:50" ht="14.4" x14ac:dyDescent="0.3">
      <c r="F299" s="30" t="s">
        <v>24</v>
      </c>
      <c r="G299" s="31" t="s">
        <v>75</v>
      </c>
      <c r="H299" s="31" t="s">
        <v>366</v>
      </c>
      <c r="I299" s="31" t="s">
        <v>76</v>
      </c>
      <c r="J299" s="31" t="s">
        <v>77</v>
      </c>
      <c r="K299" s="31" t="s">
        <v>25</v>
      </c>
      <c r="L299" s="31" t="s">
        <v>78</v>
      </c>
      <c r="M299" s="31" t="s">
        <v>27</v>
      </c>
      <c r="N299" s="31" t="s">
        <v>122</v>
      </c>
      <c r="O299" s="31" t="s">
        <v>123</v>
      </c>
      <c r="P299" s="31" t="s">
        <v>259</v>
      </c>
      <c r="Q299" s="31" t="s">
        <v>376</v>
      </c>
      <c r="R299" s="31" t="s">
        <v>136</v>
      </c>
      <c r="S299" s="31" t="s">
        <v>41</v>
      </c>
      <c r="T299" s="31" t="s">
        <v>42</v>
      </c>
      <c r="U299" s="31" t="s">
        <v>25</v>
      </c>
      <c r="V299" s="31" t="s">
        <v>137</v>
      </c>
      <c r="W299" s="40" t="s">
        <v>184</v>
      </c>
      <c r="X299" s="50">
        <v>45070</v>
      </c>
      <c r="Y299" s="44" t="s">
        <v>21</v>
      </c>
      <c r="Z299" s="45">
        <v>6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</row>
    <row r="300" spans="6:50" ht="14.4" x14ac:dyDescent="0.3">
      <c r="F300" s="30" t="s">
        <v>24</v>
      </c>
      <c r="G300" s="31" t="s">
        <v>75</v>
      </c>
      <c r="H300" s="31" t="s">
        <v>366</v>
      </c>
      <c r="I300" s="31" t="s">
        <v>76</v>
      </c>
      <c r="J300" s="31" t="s">
        <v>77</v>
      </c>
      <c r="K300" s="31" t="s">
        <v>25</v>
      </c>
      <c r="L300" s="31" t="s">
        <v>78</v>
      </c>
      <c r="M300" s="31" t="s">
        <v>27</v>
      </c>
      <c r="N300" s="31" t="s">
        <v>122</v>
      </c>
      <c r="O300" s="31" t="s">
        <v>123</v>
      </c>
      <c r="P300" s="31" t="s">
        <v>259</v>
      </c>
      <c r="Q300" s="31" t="s">
        <v>376</v>
      </c>
      <c r="R300" s="31" t="s">
        <v>136</v>
      </c>
      <c r="S300" s="31" t="s">
        <v>47</v>
      </c>
      <c r="T300" s="31" t="s">
        <v>42</v>
      </c>
      <c r="U300" s="31" t="s">
        <v>25</v>
      </c>
      <c r="V300" s="31" t="s">
        <v>137</v>
      </c>
      <c r="W300" s="40" t="s">
        <v>184</v>
      </c>
      <c r="X300" s="50">
        <v>45070</v>
      </c>
      <c r="Y300" s="44" t="s">
        <v>21</v>
      </c>
      <c r="Z300" s="45">
        <v>1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</row>
    <row r="301" spans="6:50" ht="14.4" x14ac:dyDescent="0.3">
      <c r="F301" s="30" t="s">
        <v>24</v>
      </c>
      <c r="G301" s="31" t="s">
        <v>75</v>
      </c>
      <c r="H301" s="31" t="s">
        <v>366</v>
      </c>
      <c r="I301" s="31" t="s">
        <v>76</v>
      </c>
      <c r="J301" s="31" t="s">
        <v>77</v>
      </c>
      <c r="K301" s="31" t="s">
        <v>25</v>
      </c>
      <c r="L301" s="31" t="s">
        <v>78</v>
      </c>
      <c r="M301" s="31" t="s">
        <v>27</v>
      </c>
      <c r="N301" s="31" t="s">
        <v>122</v>
      </c>
      <c r="O301" s="31" t="s">
        <v>123</v>
      </c>
      <c r="P301" s="31" t="s">
        <v>259</v>
      </c>
      <c r="Q301" s="31" t="s">
        <v>377</v>
      </c>
      <c r="R301" s="31" t="s">
        <v>136</v>
      </c>
      <c r="S301" s="31" t="s">
        <v>41</v>
      </c>
      <c r="T301" s="31" t="s">
        <v>42</v>
      </c>
      <c r="U301" s="31" t="s">
        <v>25</v>
      </c>
      <c r="V301" s="31" t="s">
        <v>137</v>
      </c>
      <c r="W301" s="40" t="s">
        <v>112</v>
      </c>
      <c r="X301" s="50">
        <v>45092</v>
      </c>
      <c r="Y301" s="44" t="s">
        <v>21</v>
      </c>
      <c r="Z301" s="45">
        <v>3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</row>
    <row r="302" spans="6:50" ht="14.4" x14ac:dyDescent="0.3">
      <c r="F302" s="30" t="s">
        <v>24</v>
      </c>
      <c r="G302" s="31" t="s">
        <v>81</v>
      </c>
      <c r="H302" s="31" t="s">
        <v>378</v>
      </c>
      <c r="I302" s="31" t="s">
        <v>82</v>
      </c>
      <c r="J302" s="31" t="s">
        <v>83</v>
      </c>
      <c r="K302" s="31" t="s">
        <v>25</v>
      </c>
      <c r="L302" s="31" t="s">
        <v>84</v>
      </c>
      <c r="M302" s="31" t="s">
        <v>27</v>
      </c>
      <c r="N302" s="31" t="s">
        <v>122</v>
      </c>
      <c r="O302" s="31" t="s">
        <v>123</v>
      </c>
      <c r="P302" s="31" t="s">
        <v>134</v>
      </c>
      <c r="Q302" s="31" t="s">
        <v>379</v>
      </c>
      <c r="R302" s="31" t="s">
        <v>139</v>
      </c>
      <c r="S302" s="31" t="s">
        <v>59</v>
      </c>
      <c r="T302" s="31" t="s">
        <v>60</v>
      </c>
      <c r="U302" s="31" t="s">
        <v>50</v>
      </c>
      <c r="V302" s="31" t="s">
        <v>137</v>
      </c>
      <c r="W302" s="40" t="s">
        <v>224</v>
      </c>
      <c r="X302" s="50">
        <v>45281</v>
      </c>
      <c r="Y302" s="44" t="s">
        <v>21</v>
      </c>
      <c r="Z302" s="45">
        <v>1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</row>
    <row r="303" spans="6:50" ht="14.4" x14ac:dyDescent="0.3">
      <c r="F303" s="30" t="s">
        <v>24</v>
      </c>
      <c r="G303" s="31" t="s">
        <v>81</v>
      </c>
      <c r="H303" s="31" t="s">
        <v>378</v>
      </c>
      <c r="I303" s="31" t="s">
        <v>82</v>
      </c>
      <c r="J303" s="31" t="s">
        <v>83</v>
      </c>
      <c r="K303" s="31" t="s">
        <v>25</v>
      </c>
      <c r="L303" s="31" t="s">
        <v>84</v>
      </c>
      <c r="M303" s="31" t="s">
        <v>27</v>
      </c>
      <c r="N303" s="31" t="s">
        <v>122</v>
      </c>
      <c r="O303" s="31" t="s">
        <v>123</v>
      </c>
      <c r="P303" s="31" t="s">
        <v>134</v>
      </c>
      <c r="Q303" s="31" t="s">
        <v>379</v>
      </c>
      <c r="R303" s="31" t="s">
        <v>139</v>
      </c>
      <c r="S303" s="31" t="s">
        <v>59</v>
      </c>
      <c r="T303" s="31" t="s">
        <v>60</v>
      </c>
      <c r="U303" s="31" t="s">
        <v>74</v>
      </c>
      <c r="V303" s="31" t="s">
        <v>137</v>
      </c>
      <c r="W303" s="40" t="s">
        <v>224</v>
      </c>
      <c r="X303" s="50">
        <v>45281</v>
      </c>
      <c r="Y303" s="44" t="s">
        <v>21</v>
      </c>
      <c r="Z303" s="45">
        <v>2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</row>
    <row r="304" spans="6:50" ht="14.4" x14ac:dyDescent="0.3">
      <c r="F304" s="30" t="s">
        <v>24</v>
      </c>
      <c r="G304" s="31" t="s">
        <v>81</v>
      </c>
      <c r="H304" s="31" t="s">
        <v>378</v>
      </c>
      <c r="I304" s="31" t="s">
        <v>82</v>
      </c>
      <c r="J304" s="31" t="s">
        <v>83</v>
      </c>
      <c r="K304" s="31" t="s">
        <v>25</v>
      </c>
      <c r="L304" s="31" t="s">
        <v>84</v>
      </c>
      <c r="M304" s="31" t="s">
        <v>27</v>
      </c>
      <c r="N304" s="31" t="s">
        <v>122</v>
      </c>
      <c r="O304" s="31" t="s">
        <v>123</v>
      </c>
      <c r="P304" s="31" t="s">
        <v>141</v>
      </c>
      <c r="Q304" s="31" t="s">
        <v>380</v>
      </c>
      <c r="R304" s="31" t="s">
        <v>126</v>
      </c>
      <c r="S304" s="31" t="s">
        <v>31</v>
      </c>
      <c r="T304" s="31" t="s">
        <v>32</v>
      </c>
      <c r="U304" s="31" t="s">
        <v>25</v>
      </c>
      <c r="V304" s="31" t="s">
        <v>127</v>
      </c>
      <c r="W304" s="40" t="s">
        <v>266</v>
      </c>
      <c r="X304" s="50">
        <v>45084</v>
      </c>
      <c r="Y304" s="44" t="s">
        <v>23</v>
      </c>
      <c r="Z304" s="42">
        <v>80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</row>
    <row r="305" spans="6:50" ht="14.4" x14ac:dyDescent="0.3">
      <c r="F305" s="30" t="s">
        <v>24</v>
      </c>
      <c r="G305" s="31" t="s">
        <v>81</v>
      </c>
      <c r="H305" s="31" t="s">
        <v>378</v>
      </c>
      <c r="I305" s="31" t="s">
        <v>82</v>
      </c>
      <c r="J305" s="31" t="s">
        <v>83</v>
      </c>
      <c r="K305" s="31" t="s">
        <v>25</v>
      </c>
      <c r="L305" s="31" t="s">
        <v>84</v>
      </c>
      <c r="M305" s="31" t="s">
        <v>27</v>
      </c>
      <c r="N305" s="31" t="s">
        <v>122</v>
      </c>
      <c r="O305" s="31" t="s">
        <v>123</v>
      </c>
      <c r="P305" s="31" t="s">
        <v>141</v>
      </c>
      <c r="Q305" s="31" t="s">
        <v>381</v>
      </c>
      <c r="R305" s="31" t="s">
        <v>143</v>
      </c>
      <c r="S305" s="31" t="s">
        <v>53</v>
      </c>
      <c r="T305" s="31" t="s">
        <v>54</v>
      </c>
      <c r="U305" s="31" t="s">
        <v>25</v>
      </c>
      <c r="V305" s="31" t="s">
        <v>127</v>
      </c>
      <c r="W305" s="40" t="s">
        <v>382</v>
      </c>
      <c r="X305" s="50">
        <v>45239</v>
      </c>
      <c r="Y305" s="44" t="s">
        <v>21</v>
      </c>
      <c r="Z305" s="45">
        <v>192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</row>
    <row r="306" spans="6:50" ht="14.4" x14ac:dyDescent="0.3">
      <c r="F306" s="30" t="s">
        <v>24</v>
      </c>
      <c r="G306" s="31" t="s">
        <v>81</v>
      </c>
      <c r="H306" s="31" t="s">
        <v>378</v>
      </c>
      <c r="I306" s="31" t="s">
        <v>82</v>
      </c>
      <c r="J306" s="31" t="s">
        <v>83</v>
      </c>
      <c r="K306" s="31" t="s">
        <v>25</v>
      </c>
      <c r="L306" s="31" t="s">
        <v>84</v>
      </c>
      <c r="M306" s="31" t="s">
        <v>27</v>
      </c>
      <c r="N306" s="31" t="s">
        <v>122</v>
      </c>
      <c r="O306" s="31" t="s">
        <v>123</v>
      </c>
      <c r="P306" s="31" t="s">
        <v>141</v>
      </c>
      <c r="Q306" s="31" t="s">
        <v>383</v>
      </c>
      <c r="R306" s="31" t="s">
        <v>126</v>
      </c>
      <c r="S306" s="31" t="s">
        <v>55</v>
      </c>
      <c r="T306" s="31" t="s">
        <v>56</v>
      </c>
      <c r="U306" s="31" t="s">
        <v>25</v>
      </c>
      <c r="V306" s="31" t="s">
        <v>127</v>
      </c>
      <c r="W306" s="40" t="s">
        <v>120</v>
      </c>
      <c r="X306" s="50">
        <v>45247</v>
      </c>
      <c r="Y306" s="44" t="s">
        <v>21</v>
      </c>
      <c r="Z306" s="45">
        <v>12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</row>
    <row r="307" spans="6:50" ht="14.4" x14ac:dyDescent="0.3">
      <c r="F307" s="30" t="s">
        <v>24</v>
      </c>
      <c r="G307" s="31" t="s">
        <v>81</v>
      </c>
      <c r="H307" s="31" t="s">
        <v>378</v>
      </c>
      <c r="I307" s="31" t="s">
        <v>82</v>
      </c>
      <c r="J307" s="31" t="s">
        <v>83</v>
      </c>
      <c r="K307" s="31" t="s">
        <v>25</v>
      </c>
      <c r="L307" s="31" t="s">
        <v>84</v>
      </c>
      <c r="M307" s="31" t="s">
        <v>27</v>
      </c>
      <c r="N307" s="31" t="s">
        <v>122</v>
      </c>
      <c r="O307" s="31" t="s">
        <v>123</v>
      </c>
      <c r="P307" s="31" t="s">
        <v>141</v>
      </c>
      <c r="Q307" s="31" t="s">
        <v>384</v>
      </c>
      <c r="R307" s="31" t="s">
        <v>157</v>
      </c>
      <c r="S307" s="31" t="s">
        <v>51</v>
      </c>
      <c r="T307" s="31" t="s">
        <v>52</v>
      </c>
      <c r="U307" s="31" t="s">
        <v>25</v>
      </c>
      <c r="V307" s="31" t="s">
        <v>127</v>
      </c>
      <c r="W307" s="40" t="s">
        <v>248</v>
      </c>
      <c r="X307" s="50">
        <v>45357</v>
      </c>
      <c r="Y307" s="44" t="s">
        <v>22</v>
      </c>
      <c r="Z307" s="46">
        <v>24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</row>
    <row r="308" spans="6:50" ht="14.4" x14ac:dyDescent="0.3">
      <c r="F308" s="30" t="s">
        <v>24</v>
      </c>
      <c r="G308" s="31" t="s">
        <v>81</v>
      </c>
      <c r="H308" s="31" t="s">
        <v>378</v>
      </c>
      <c r="I308" s="31" t="s">
        <v>82</v>
      </c>
      <c r="J308" s="31" t="s">
        <v>83</v>
      </c>
      <c r="K308" s="31" t="s">
        <v>25</v>
      </c>
      <c r="L308" s="31" t="s">
        <v>84</v>
      </c>
      <c r="M308" s="31" t="s">
        <v>27</v>
      </c>
      <c r="N308" s="31" t="s">
        <v>122</v>
      </c>
      <c r="O308" s="31" t="s">
        <v>123</v>
      </c>
      <c r="P308" s="31" t="s">
        <v>141</v>
      </c>
      <c r="Q308" s="31" t="s">
        <v>384</v>
      </c>
      <c r="R308" s="31" t="s">
        <v>169</v>
      </c>
      <c r="S308" s="31" t="s">
        <v>43</v>
      </c>
      <c r="T308" s="31" t="s">
        <v>44</v>
      </c>
      <c r="U308" s="31" t="s">
        <v>25</v>
      </c>
      <c r="V308" s="31" t="s">
        <v>127</v>
      </c>
      <c r="W308" s="40" t="s">
        <v>248</v>
      </c>
      <c r="X308" s="50">
        <v>45357</v>
      </c>
      <c r="Y308" s="44" t="s">
        <v>23</v>
      </c>
      <c r="Z308" s="42">
        <v>60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</row>
    <row r="309" spans="6:50" ht="14.4" x14ac:dyDescent="0.3">
      <c r="F309" s="30" t="s">
        <v>24</v>
      </c>
      <c r="G309" s="31" t="s">
        <v>81</v>
      </c>
      <c r="H309" s="31" t="s">
        <v>378</v>
      </c>
      <c r="I309" s="31" t="s">
        <v>82</v>
      </c>
      <c r="J309" s="31" t="s">
        <v>83</v>
      </c>
      <c r="K309" s="31" t="s">
        <v>25</v>
      </c>
      <c r="L309" s="31" t="s">
        <v>84</v>
      </c>
      <c r="M309" s="31" t="s">
        <v>27</v>
      </c>
      <c r="N309" s="31" t="s">
        <v>122</v>
      </c>
      <c r="O309" s="31" t="s">
        <v>123</v>
      </c>
      <c r="P309" s="31" t="s">
        <v>141</v>
      </c>
      <c r="Q309" s="31" t="s">
        <v>384</v>
      </c>
      <c r="R309" s="31" t="s">
        <v>143</v>
      </c>
      <c r="S309" s="31" t="s">
        <v>53</v>
      </c>
      <c r="T309" s="31" t="s">
        <v>54</v>
      </c>
      <c r="U309" s="31" t="s">
        <v>25</v>
      </c>
      <c r="V309" s="31" t="s">
        <v>127</v>
      </c>
      <c r="W309" s="40" t="s">
        <v>248</v>
      </c>
      <c r="X309" s="50">
        <v>45357</v>
      </c>
      <c r="Y309" s="44" t="s">
        <v>21</v>
      </c>
      <c r="Z309" s="45">
        <v>192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</row>
    <row r="310" spans="6:50" ht="14.4" x14ac:dyDescent="0.3">
      <c r="F310" s="30" t="s">
        <v>24</v>
      </c>
      <c r="G310" s="31" t="s">
        <v>81</v>
      </c>
      <c r="H310" s="31" t="s">
        <v>378</v>
      </c>
      <c r="I310" s="31" t="s">
        <v>82</v>
      </c>
      <c r="J310" s="31" t="s">
        <v>83</v>
      </c>
      <c r="K310" s="31" t="s">
        <v>25</v>
      </c>
      <c r="L310" s="31" t="s">
        <v>84</v>
      </c>
      <c r="M310" s="31" t="s">
        <v>27</v>
      </c>
      <c r="N310" s="31" t="s">
        <v>122</v>
      </c>
      <c r="O310" s="31" t="s">
        <v>123</v>
      </c>
      <c r="P310" s="31" t="s">
        <v>141</v>
      </c>
      <c r="Q310" s="31" t="s">
        <v>385</v>
      </c>
      <c r="R310" s="31" t="s">
        <v>126</v>
      </c>
      <c r="S310" s="31" t="s">
        <v>31</v>
      </c>
      <c r="T310" s="31" t="s">
        <v>32</v>
      </c>
      <c r="U310" s="31" t="s">
        <v>25</v>
      </c>
      <c r="V310" s="31" t="s">
        <v>127</v>
      </c>
      <c r="W310" s="40" t="s">
        <v>386</v>
      </c>
      <c r="X310" s="50">
        <v>45350</v>
      </c>
      <c r="Y310" s="44" t="s">
        <v>23</v>
      </c>
      <c r="Z310" s="42">
        <v>40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</row>
    <row r="311" spans="6:50" ht="14.4" x14ac:dyDescent="0.3">
      <c r="F311" s="30" t="s">
        <v>24</v>
      </c>
      <c r="G311" s="31" t="s">
        <v>81</v>
      </c>
      <c r="H311" s="31" t="s">
        <v>378</v>
      </c>
      <c r="I311" s="31" t="s">
        <v>82</v>
      </c>
      <c r="J311" s="31" t="s">
        <v>83</v>
      </c>
      <c r="K311" s="31" t="s">
        <v>25</v>
      </c>
      <c r="L311" s="31" t="s">
        <v>84</v>
      </c>
      <c r="M311" s="31" t="s">
        <v>27</v>
      </c>
      <c r="N311" s="31" t="s">
        <v>122</v>
      </c>
      <c r="O311" s="31" t="s">
        <v>123</v>
      </c>
      <c r="P311" s="31" t="s">
        <v>141</v>
      </c>
      <c r="Q311" s="31" t="s">
        <v>385</v>
      </c>
      <c r="R311" s="31" t="s">
        <v>126</v>
      </c>
      <c r="S311" s="31" t="s">
        <v>55</v>
      </c>
      <c r="T311" s="31" t="s">
        <v>56</v>
      </c>
      <c r="U311" s="31" t="s">
        <v>25</v>
      </c>
      <c r="V311" s="31" t="s">
        <v>127</v>
      </c>
      <c r="W311" s="40" t="s">
        <v>386</v>
      </c>
      <c r="X311" s="50">
        <v>45350</v>
      </c>
      <c r="Y311" s="44" t="s">
        <v>21</v>
      </c>
      <c r="Z311" s="45">
        <v>24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</row>
    <row r="312" spans="6:50" ht="14.4" x14ac:dyDescent="0.3">
      <c r="F312" s="30" t="s">
        <v>24</v>
      </c>
      <c r="G312" s="31" t="s">
        <v>81</v>
      </c>
      <c r="H312" s="31" t="s">
        <v>378</v>
      </c>
      <c r="I312" s="31" t="s">
        <v>82</v>
      </c>
      <c r="J312" s="31" t="s">
        <v>83</v>
      </c>
      <c r="K312" s="31" t="s">
        <v>25</v>
      </c>
      <c r="L312" s="31" t="s">
        <v>84</v>
      </c>
      <c r="M312" s="31" t="s">
        <v>27</v>
      </c>
      <c r="N312" s="31" t="s">
        <v>122</v>
      </c>
      <c r="O312" s="31" t="s">
        <v>123</v>
      </c>
      <c r="P312" s="31" t="s">
        <v>161</v>
      </c>
      <c r="Q312" s="31" t="s">
        <v>387</v>
      </c>
      <c r="R312" s="31" t="s">
        <v>139</v>
      </c>
      <c r="S312" s="31" t="s">
        <v>48</v>
      </c>
      <c r="T312" s="31" t="s">
        <v>49</v>
      </c>
      <c r="U312" s="31" t="s">
        <v>50</v>
      </c>
      <c r="V312" s="31" t="s">
        <v>137</v>
      </c>
      <c r="W312" s="40" t="s">
        <v>388</v>
      </c>
      <c r="X312" s="50">
        <v>45027</v>
      </c>
      <c r="Y312" s="44" t="s">
        <v>21</v>
      </c>
      <c r="Z312" s="45">
        <v>1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</row>
    <row r="313" spans="6:50" ht="14.4" x14ac:dyDescent="0.3">
      <c r="F313" s="30" t="s">
        <v>24</v>
      </c>
      <c r="G313" s="31" t="s">
        <v>81</v>
      </c>
      <c r="H313" s="31" t="s">
        <v>378</v>
      </c>
      <c r="I313" s="31" t="s">
        <v>82</v>
      </c>
      <c r="J313" s="31" t="s">
        <v>83</v>
      </c>
      <c r="K313" s="31" t="s">
        <v>25</v>
      </c>
      <c r="L313" s="31" t="s">
        <v>84</v>
      </c>
      <c r="M313" s="31" t="s">
        <v>27</v>
      </c>
      <c r="N313" s="31" t="s">
        <v>122</v>
      </c>
      <c r="O313" s="31" t="s">
        <v>123</v>
      </c>
      <c r="P313" s="31" t="s">
        <v>161</v>
      </c>
      <c r="Q313" s="31" t="s">
        <v>387</v>
      </c>
      <c r="R313" s="31" t="s">
        <v>139</v>
      </c>
      <c r="S313" s="31" t="s">
        <v>48</v>
      </c>
      <c r="T313" s="31" t="s">
        <v>49</v>
      </c>
      <c r="U313" s="31" t="s">
        <v>74</v>
      </c>
      <c r="V313" s="31" t="s">
        <v>137</v>
      </c>
      <c r="W313" s="40" t="s">
        <v>388</v>
      </c>
      <c r="X313" s="50">
        <v>45027</v>
      </c>
      <c r="Y313" s="44" t="s">
        <v>21</v>
      </c>
      <c r="Z313" s="45">
        <v>2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</row>
    <row r="314" spans="6:50" ht="14.4" x14ac:dyDescent="0.3">
      <c r="F314" s="30" t="s">
        <v>24</v>
      </c>
      <c r="G314" s="31" t="s">
        <v>81</v>
      </c>
      <c r="H314" s="31" t="s">
        <v>378</v>
      </c>
      <c r="I314" s="31" t="s">
        <v>82</v>
      </c>
      <c r="J314" s="31" t="s">
        <v>83</v>
      </c>
      <c r="K314" s="31" t="s">
        <v>25</v>
      </c>
      <c r="L314" s="31" t="s">
        <v>84</v>
      </c>
      <c r="M314" s="31" t="s">
        <v>27</v>
      </c>
      <c r="N314" s="31" t="s">
        <v>122</v>
      </c>
      <c r="O314" s="31" t="s">
        <v>123</v>
      </c>
      <c r="P314" s="31" t="s">
        <v>161</v>
      </c>
      <c r="Q314" s="31" t="s">
        <v>389</v>
      </c>
      <c r="R314" s="31" t="s">
        <v>139</v>
      </c>
      <c r="S314" s="31" t="s">
        <v>48</v>
      </c>
      <c r="T314" s="31" t="s">
        <v>49</v>
      </c>
      <c r="U314" s="31" t="s">
        <v>50</v>
      </c>
      <c r="V314" s="31" t="s">
        <v>137</v>
      </c>
      <c r="W314" s="40" t="s">
        <v>178</v>
      </c>
      <c r="X314" s="50">
        <v>45035</v>
      </c>
      <c r="Y314" s="44" t="s">
        <v>21</v>
      </c>
      <c r="Z314" s="45">
        <v>1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</row>
    <row r="315" spans="6:50" ht="14.4" x14ac:dyDescent="0.3">
      <c r="F315" s="30" t="s">
        <v>24</v>
      </c>
      <c r="G315" s="31" t="s">
        <v>81</v>
      </c>
      <c r="H315" s="31" t="s">
        <v>378</v>
      </c>
      <c r="I315" s="31" t="s">
        <v>82</v>
      </c>
      <c r="J315" s="31" t="s">
        <v>83</v>
      </c>
      <c r="K315" s="31" t="s">
        <v>25</v>
      </c>
      <c r="L315" s="31" t="s">
        <v>84</v>
      </c>
      <c r="M315" s="31" t="s">
        <v>27</v>
      </c>
      <c r="N315" s="31" t="s">
        <v>122</v>
      </c>
      <c r="O315" s="31" t="s">
        <v>123</v>
      </c>
      <c r="P315" s="31" t="s">
        <v>161</v>
      </c>
      <c r="Q315" s="31" t="s">
        <v>390</v>
      </c>
      <c r="R315" s="31" t="s">
        <v>136</v>
      </c>
      <c r="S315" s="31" t="s">
        <v>41</v>
      </c>
      <c r="T315" s="31" t="s">
        <v>42</v>
      </c>
      <c r="U315" s="31" t="s">
        <v>25</v>
      </c>
      <c r="V315" s="31" t="s">
        <v>137</v>
      </c>
      <c r="W315" s="40" t="s">
        <v>391</v>
      </c>
      <c r="X315" s="50">
        <v>45212</v>
      </c>
      <c r="Y315" s="44" t="s">
        <v>21</v>
      </c>
      <c r="Z315" s="45">
        <v>21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</row>
    <row r="316" spans="6:50" ht="14.4" x14ac:dyDescent="0.3">
      <c r="F316" s="30" t="s">
        <v>24</v>
      </c>
      <c r="G316" s="31" t="s">
        <v>81</v>
      </c>
      <c r="H316" s="31" t="s">
        <v>378</v>
      </c>
      <c r="I316" s="31" t="s">
        <v>82</v>
      </c>
      <c r="J316" s="31" t="s">
        <v>83</v>
      </c>
      <c r="K316" s="31" t="s">
        <v>25</v>
      </c>
      <c r="L316" s="31" t="s">
        <v>84</v>
      </c>
      <c r="M316" s="31" t="s">
        <v>27</v>
      </c>
      <c r="N316" s="31" t="s">
        <v>122</v>
      </c>
      <c r="O316" s="31" t="s">
        <v>123</v>
      </c>
      <c r="P316" s="31" t="s">
        <v>161</v>
      </c>
      <c r="Q316" s="31" t="s">
        <v>392</v>
      </c>
      <c r="R316" s="31" t="s">
        <v>136</v>
      </c>
      <c r="S316" s="31" t="s">
        <v>41</v>
      </c>
      <c r="T316" s="31" t="s">
        <v>42</v>
      </c>
      <c r="U316" s="31" t="s">
        <v>25</v>
      </c>
      <c r="V316" s="31" t="s">
        <v>137</v>
      </c>
      <c r="W316" s="40" t="s">
        <v>248</v>
      </c>
      <c r="X316" s="50">
        <v>45357</v>
      </c>
      <c r="Y316" s="44" t="s">
        <v>21</v>
      </c>
      <c r="Z316" s="45">
        <v>21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</row>
    <row r="317" spans="6:50" ht="14.4" x14ac:dyDescent="0.3">
      <c r="F317" s="30" t="s">
        <v>24</v>
      </c>
      <c r="G317" s="31" t="s">
        <v>81</v>
      </c>
      <c r="H317" s="31" t="s">
        <v>378</v>
      </c>
      <c r="I317" s="31" t="s">
        <v>82</v>
      </c>
      <c r="J317" s="31" t="s">
        <v>83</v>
      </c>
      <c r="K317" s="31" t="s">
        <v>25</v>
      </c>
      <c r="L317" s="31" t="s">
        <v>84</v>
      </c>
      <c r="M317" s="31" t="s">
        <v>27</v>
      </c>
      <c r="N317" s="31" t="s">
        <v>122</v>
      </c>
      <c r="O317" s="31" t="s">
        <v>123</v>
      </c>
      <c r="P317" s="31" t="s">
        <v>165</v>
      </c>
      <c r="Q317" s="31" t="s">
        <v>393</v>
      </c>
      <c r="R317" s="31" t="s">
        <v>157</v>
      </c>
      <c r="S317" s="31" t="s">
        <v>37</v>
      </c>
      <c r="T317" s="31" t="s">
        <v>38</v>
      </c>
      <c r="U317" s="31" t="s">
        <v>25</v>
      </c>
      <c r="V317" s="31" t="s">
        <v>127</v>
      </c>
      <c r="W317" s="40" t="s">
        <v>374</v>
      </c>
      <c r="X317" s="50">
        <v>45012</v>
      </c>
      <c r="Y317" s="44" t="s">
        <v>22</v>
      </c>
      <c r="Z317" s="46">
        <v>12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</row>
    <row r="318" spans="6:50" ht="14.4" x14ac:dyDescent="0.3">
      <c r="F318" s="30" t="s">
        <v>24</v>
      </c>
      <c r="G318" s="31" t="s">
        <v>81</v>
      </c>
      <c r="H318" s="31" t="s">
        <v>378</v>
      </c>
      <c r="I318" s="31" t="s">
        <v>82</v>
      </c>
      <c r="J318" s="31" t="s">
        <v>83</v>
      </c>
      <c r="K318" s="31" t="s">
        <v>25</v>
      </c>
      <c r="L318" s="31" t="s">
        <v>84</v>
      </c>
      <c r="M318" s="31" t="s">
        <v>27</v>
      </c>
      <c r="N318" s="31" t="s">
        <v>122</v>
      </c>
      <c r="O318" s="31" t="s">
        <v>123</v>
      </c>
      <c r="P318" s="31" t="s">
        <v>165</v>
      </c>
      <c r="Q318" s="31" t="s">
        <v>394</v>
      </c>
      <c r="R318" s="31" t="s">
        <v>157</v>
      </c>
      <c r="S318" s="31" t="s">
        <v>37</v>
      </c>
      <c r="T318" s="31" t="s">
        <v>38</v>
      </c>
      <c r="U318" s="31" t="s">
        <v>25</v>
      </c>
      <c r="V318" s="31" t="s">
        <v>127</v>
      </c>
      <c r="W318" s="40" t="s">
        <v>395</v>
      </c>
      <c r="X318" s="50">
        <v>45034</v>
      </c>
      <c r="Y318" s="44" t="s">
        <v>22</v>
      </c>
      <c r="Z318" s="46">
        <v>8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</row>
    <row r="319" spans="6:50" ht="14.4" x14ac:dyDescent="0.3">
      <c r="F319" s="30" t="s">
        <v>24</v>
      </c>
      <c r="G319" s="31" t="s">
        <v>81</v>
      </c>
      <c r="H319" s="31" t="s">
        <v>378</v>
      </c>
      <c r="I319" s="31" t="s">
        <v>82</v>
      </c>
      <c r="J319" s="31" t="s">
        <v>83</v>
      </c>
      <c r="K319" s="31" t="s">
        <v>25</v>
      </c>
      <c r="L319" s="31" t="s">
        <v>84</v>
      </c>
      <c r="M319" s="31" t="s">
        <v>27</v>
      </c>
      <c r="N319" s="31" t="s">
        <v>122</v>
      </c>
      <c r="O319" s="31" t="s">
        <v>123</v>
      </c>
      <c r="P319" s="31" t="s">
        <v>165</v>
      </c>
      <c r="Q319" s="31" t="s">
        <v>394</v>
      </c>
      <c r="R319" s="31" t="s">
        <v>169</v>
      </c>
      <c r="S319" s="31" t="s">
        <v>43</v>
      </c>
      <c r="T319" s="31" t="s">
        <v>44</v>
      </c>
      <c r="U319" s="31" t="s">
        <v>25</v>
      </c>
      <c r="V319" s="31" t="s">
        <v>127</v>
      </c>
      <c r="W319" s="40" t="s">
        <v>395</v>
      </c>
      <c r="X319" s="50">
        <v>45034</v>
      </c>
      <c r="Y319" s="44" t="s">
        <v>23</v>
      </c>
      <c r="Z319" s="42">
        <v>30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</row>
    <row r="320" spans="6:50" ht="14.4" x14ac:dyDescent="0.3">
      <c r="F320" s="30" t="s">
        <v>24</v>
      </c>
      <c r="G320" s="31" t="s">
        <v>81</v>
      </c>
      <c r="H320" s="31" t="s">
        <v>378</v>
      </c>
      <c r="I320" s="31" t="s">
        <v>82</v>
      </c>
      <c r="J320" s="31" t="s">
        <v>83</v>
      </c>
      <c r="K320" s="31" t="s">
        <v>25</v>
      </c>
      <c r="L320" s="31" t="s">
        <v>84</v>
      </c>
      <c r="M320" s="31" t="s">
        <v>27</v>
      </c>
      <c r="N320" s="31" t="s">
        <v>122</v>
      </c>
      <c r="O320" s="31" t="s">
        <v>123</v>
      </c>
      <c r="P320" s="31" t="s">
        <v>165</v>
      </c>
      <c r="Q320" s="31" t="s">
        <v>394</v>
      </c>
      <c r="R320" s="31" t="s">
        <v>143</v>
      </c>
      <c r="S320" s="31" t="s">
        <v>53</v>
      </c>
      <c r="T320" s="31" t="s">
        <v>54</v>
      </c>
      <c r="U320" s="31" t="s">
        <v>25</v>
      </c>
      <c r="V320" s="31" t="s">
        <v>127</v>
      </c>
      <c r="W320" s="40" t="s">
        <v>395</v>
      </c>
      <c r="X320" s="50">
        <v>45034</v>
      </c>
      <c r="Y320" s="44" t="s">
        <v>21</v>
      </c>
      <c r="Z320" s="45">
        <v>192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</row>
    <row r="321" spans="6:50" ht="14.4" x14ac:dyDescent="0.3">
      <c r="F321" s="30" t="s">
        <v>24</v>
      </c>
      <c r="G321" s="31" t="s">
        <v>81</v>
      </c>
      <c r="H321" s="31" t="s">
        <v>378</v>
      </c>
      <c r="I321" s="31" t="s">
        <v>82</v>
      </c>
      <c r="J321" s="31" t="s">
        <v>83</v>
      </c>
      <c r="K321" s="31" t="s">
        <v>25</v>
      </c>
      <c r="L321" s="31" t="s">
        <v>84</v>
      </c>
      <c r="M321" s="31" t="s">
        <v>27</v>
      </c>
      <c r="N321" s="31" t="s">
        <v>122</v>
      </c>
      <c r="O321" s="31" t="s">
        <v>123</v>
      </c>
      <c r="P321" s="31" t="s">
        <v>165</v>
      </c>
      <c r="Q321" s="31" t="s">
        <v>396</v>
      </c>
      <c r="R321" s="31" t="s">
        <v>126</v>
      </c>
      <c r="S321" s="31" t="s">
        <v>31</v>
      </c>
      <c r="T321" s="31" t="s">
        <v>32</v>
      </c>
      <c r="U321" s="31" t="s">
        <v>25</v>
      </c>
      <c r="V321" s="31" t="s">
        <v>127</v>
      </c>
      <c r="W321" s="40" t="s">
        <v>395</v>
      </c>
      <c r="X321" s="50">
        <v>45034</v>
      </c>
      <c r="Y321" s="44" t="s">
        <v>23</v>
      </c>
      <c r="Z321" s="42">
        <v>40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</row>
    <row r="322" spans="6:50" ht="14.4" x14ac:dyDescent="0.3">
      <c r="F322" s="30" t="s">
        <v>24</v>
      </c>
      <c r="G322" s="31" t="s">
        <v>81</v>
      </c>
      <c r="H322" s="31" t="s">
        <v>378</v>
      </c>
      <c r="I322" s="31" t="s">
        <v>82</v>
      </c>
      <c r="J322" s="31" t="s">
        <v>83</v>
      </c>
      <c r="K322" s="31" t="s">
        <v>25</v>
      </c>
      <c r="L322" s="31" t="s">
        <v>84</v>
      </c>
      <c r="M322" s="31" t="s">
        <v>27</v>
      </c>
      <c r="N322" s="31" t="s">
        <v>122</v>
      </c>
      <c r="O322" s="31" t="s">
        <v>123</v>
      </c>
      <c r="P322" s="31" t="s">
        <v>165</v>
      </c>
      <c r="Q322" s="31" t="s">
        <v>396</v>
      </c>
      <c r="R322" s="31" t="s">
        <v>126</v>
      </c>
      <c r="S322" s="31" t="s">
        <v>55</v>
      </c>
      <c r="T322" s="31" t="s">
        <v>56</v>
      </c>
      <c r="U322" s="31" t="s">
        <v>25</v>
      </c>
      <c r="V322" s="31" t="s">
        <v>127</v>
      </c>
      <c r="W322" s="40" t="s">
        <v>395</v>
      </c>
      <c r="X322" s="50">
        <v>45034</v>
      </c>
      <c r="Y322" s="44" t="s">
        <v>21</v>
      </c>
      <c r="Z322" s="45">
        <v>24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</row>
    <row r="323" spans="6:50" ht="14.4" x14ac:dyDescent="0.3">
      <c r="F323" s="30" t="s">
        <v>24</v>
      </c>
      <c r="G323" s="31" t="s">
        <v>81</v>
      </c>
      <c r="H323" s="31" t="s">
        <v>378</v>
      </c>
      <c r="I323" s="31" t="s">
        <v>82</v>
      </c>
      <c r="J323" s="31" t="s">
        <v>83</v>
      </c>
      <c r="K323" s="31" t="s">
        <v>25</v>
      </c>
      <c r="L323" s="31" t="s">
        <v>84</v>
      </c>
      <c r="M323" s="31" t="s">
        <v>27</v>
      </c>
      <c r="N323" s="31" t="s">
        <v>122</v>
      </c>
      <c r="O323" s="31" t="s">
        <v>123</v>
      </c>
      <c r="P323" s="31" t="s">
        <v>165</v>
      </c>
      <c r="Q323" s="31" t="s">
        <v>397</v>
      </c>
      <c r="R323" s="31" t="s">
        <v>126</v>
      </c>
      <c r="S323" s="31" t="s">
        <v>31</v>
      </c>
      <c r="T323" s="31" t="s">
        <v>32</v>
      </c>
      <c r="U323" s="31" t="s">
        <v>25</v>
      </c>
      <c r="V323" s="31" t="s">
        <v>127</v>
      </c>
      <c r="W323" s="40" t="s">
        <v>303</v>
      </c>
      <c r="X323" s="50">
        <v>45069</v>
      </c>
      <c r="Y323" s="44" t="s">
        <v>23</v>
      </c>
      <c r="Z323" s="42">
        <v>20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</row>
    <row r="324" spans="6:50" ht="14.4" x14ac:dyDescent="0.3">
      <c r="F324" s="30" t="s">
        <v>24</v>
      </c>
      <c r="G324" s="31" t="s">
        <v>81</v>
      </c>
      <c r="H324" s="31" t="s">
        <v>378</v>
      </c>
      <c r="I324" s="31" t="s">
        <v>82</v>
      </c>
      <c r="J324" s="31" t="s">
        <v>83</v>
      </c>
      <c r="K324" s="31" t="s">
        <v>25</v>
      </c>
      <c r="L324" s="31" t="s">
        <v>84</v>
      </c>
      <c r="M324" s="31" t="s">
        <v>27</v>
      </c>
      <c r="N324" s="31" t="s">
        <v>122</v>
      </c>
      <c r="O324" s="31" t="s">
        <v>123</v>
      </c>
      <c r="P324" s="31" t="s">
        <v>165</v>
      </c>
      <c r="Q324" s="31" t="s">
        <v>397</v>
      </c>
      <c r="R324" s="31" t="s">
        <v>126</v>
      </c>
      <c r="S324" s="31" t="s">
        <v>55</v>
      </c>
      <c r="T324" s="31" t="s">
        <v>56</v>
      </c>
      <c r="U324" s="31" t="s">
        <v>25</v>
      </c>
      <c r="V324" s="31" t="s">
        <v>127</v>
      </c>
      <c r="W324" s="40" t="s">
        <v>303</v>
      </c>
      <c r="X324" s="50">
        <v>45069</v>
      </c>
      <c r="Y324" s="44" t="s">
        <v>21</v>
      </c>
      <c r="Z324" s="45">
        <v>18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</row>
    <row r="325" spans="6:50" ht="14.4" x14ac:dyDescent="0.3">
      <c r="F325" s="30" t="s">
        <v>24</v>
      </c>
      <c r="G325" s="31" t="s">
        <v>81</v>
      </c>
      <c r="H325" s="31" t="s">
        <v>378</v>
      </c>
      <c r="I325" s="31" t="s">
        <v>82</v>
      </c>
      <c r="J325" s="31" t="s">
        <v>83</v>
      </c>
      <c r="K325" s="31" t="s">
        <v>25</v>
      </c>
      <c r="L325" s="31" t="s">
        <v>84</v>
      </c>
      <c r="M325" s="31" t="s">
        <v>27</v>
      </c>
      <c r="N325" s="31" t="s">
        <v>122</v>
      </c>
      <c r="O325" s="31" t="s">
        <v>123</v>
      </c>
      <c r="P325" s="31" t="s">
        <v>165</v>
      </c>
      <c r="Q325" s="31" t="s">
        <v>398</v>
      </c>
      <c r="R325" s="31" t="s">
        <v>143</v>
      </c>
      <c r="S325" s="31" t="s">
        <v>53</v>
      </c>
      <c r="T325" s="31" t="s">
        <v>54</v>
      </c>
      <c r="U325" s="31" t="s">
        <v>25</v>
      </c>
      <c r="V325" s="31" t="s">
        <v>127</v>
      </c>
      <c r="W325" s="40" t="s">
        <v>368</v>
      </c>
      <c r="X325" s="50">
        <v>45097</v>
      </c>
      <c r="Y325" s="44" t="s">
        <v>21</v>
      </c>
      <c r="Z325" s="45">
        <v>48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</row>
    <row r="326" spans="6:50" ht="14.4" x14ac:dyDescent="0.3">
      <c r="F326" s="30" t="s">
        <v>24</v>
      </c>
      <c r="G326" s="31" t="s">
        <v>81</v>
      </c>
      <c r="H326" s="31" t="s">
        <v>378</v>
      </c>
      <c r="I326" s="31" t="s">
        <v>82</v>
      </c>
      <c r="J326" s="31" t="s">
        <v>83</v>
      </c>
      <c r="K326" s="31" t="s">
        <v>25</v>
      </c>
      <c r="L326" s="31" t="s">
        <v>84</v>
      </c>
      <c r="M326" s="31" t="s">
        <v>27</v>
      </c>
      <c r="N326" s="31" t="s">
        <v>122</v>
      </c>
      <c r="O326" s="31" t="s">
        <v>123</v>
      </c>
      <c r="P326" s="31" t="s">
        <v>165</v>
      </c>
      <c r="Q326" s="31" t="s">
        <v>399</v>
      </c>
      <c r="R326" s="31" t="s">
        <v>126</v>
      </c>
      <c r="S326" s="31" t="s">
        <v>55</v>
      </c>
      <c r="T326" s="31" t="s">
        <v>56</v>
      </c>
      <c r="U326" s="31" t="s">
        <v>25</v>
      </c>
      <c r="V326" s="31" t="s">
        <v>127</v>
      </c>
      <c r="W326" s="40" t="s">
        <v>368</v>
      </c>
      <c r="X326" s="50">
        <v>45097</v>
      </c>
      <c r="Y326" s="44" t="s">
        <v>21</v>
      </c>
      <c r="Z326" s="45">
        <v>24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</row>
    <row r="327" spans="6:50" ht="14.4" x14ac:dyDescent="0.3">
      <c r="F327" s="30" t="s">
        <v>24</v>
      </c>
      <c r="G327" s="31" t="s">
        <v>81</v>
      </c>
      <c r="H327" s="31" t="s">
        <v>378</v>
      </c>
      <c r="I327" s="31" t="s">
        <v>82</v>
      </c>
      <c r="J327" s="31" t="s">
        <v>83</v>
      </c>
      <c r="K327" s="31" t="s">
        <v>25</v>
      </c>
      <c r="L327" s="31" t="s">
        <v>84</v>
      </c>
      <c r="M327" s="31" t="s">
        <v>27</v>
      </c>
      <c r="N327" s="31" t="s">
        <v>122</v>
      </c>
      <c r="O327" s="31" t="s">
        <v>123</v>
      </c>
      <c r="P327" s="31" t="s">
        <v>165</v>
      </c>
      <c r="Q327" s="31" t="s">
        <v>400</v>
      </c>
      <c r="R327" s="31" t="s">
        <v>143</v>
      </c>
      <c r="S327" s="31" t="s">
        <v>53</v>
      </c>
      <c r="T327" s="31" t="s">
        <v>54</v>
      </c>
      <c r="U327" s="31" t="s">
        <v>25</v>
      </c>
      <c r="V327" s="31" t="s">
        <v>127</v>
      </c>
      <c r="W327" s="40" t="s">
        <v>206</v>
      </c>
      <c r="X327" s="50">
        <v>45169</v>
      </c>
      <c r="Y327" s="44" t="s">
        <v>21</v>
      </c>
      <c r="Z327" s="45">
        <v>96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</row>
    <row r="328" spans="6:50" ht="14.4" x14ac:dyDescent="0.3">
      <c r="F328" s="30" t="s">
        <v>24</v>
      </c>
      <c r="G328" s="31" t="s">
        <v>81</v>
      </c>
      <c r="H328" s="31" t="s">
        <v>378</v>
      </c>
      <c r="I328" s="31" t="s">
        <v>82</v>
      </c>
      <c r="J328" s="31" t="s">
        <v>83</v>
      </c>
      <c r="K328" s="31" t="s">
        <v>25</v>
      </c>
      <c r="L328" s="31" t="s">
        <v>84</v>
      </c>
      <c r="M328" s="31" t="s">
        <v>27</v>
      </c>
      <c r="N328" s="31" t="s">
        <v>122</v>
      </c>
      <c r="O328" s="31" t="s">
        <v>123</v>
      </c>
      <c r="P328" s="31" t="s">
        <v>165</v>
      </c>
      <c r="Q328" s="31" t="s">
        <v>401</v>
      </c>
      <c r="R328" s="31" t="s">
        <v>126</v>
      </c>
      <c r="S328" s="31" t="s">
        <v>31</v>
      </c>
      <c r="T328" s="31" t="s">
        <v>32</v>
      </c>
      <c r="U328" s="31" t="s">
        <v>25</v>
      </c>
      <c r="V328" s="31" t="s">
        <v>127</v>
      </c>
      <c r="W328" s="40" t="s">
        <v>206</v>
      </c>
      <c r="X328" s="50">
        <v>45169</v>
      </c>
      <c r="Y328" s="44" t="s">
        <v>23</v>
      </c>
      <c r="Z328" s="42">
        <v>150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</row>
    <row r="329" spans="6:50" ht="14.4" x14ac:dyDescent="0.3">
      <c r="F329" s="30" t="s">
        <v>24</v>
      </c>
      <c r="G329" s="31" t="s">
        <v>81</v>
      </c>
      <c r="H329" s="31" t="s">
        <v>378</v>
      </c>
      <c r="I329" s="31" t="s">
        <v>82</v>
      </c>
      <c r="J329" s="31" t="s">
        <v>83</v>
      </c>
      <c r="K329" s="31" t="s">
        <v>25</v>
      </c>
      <c r="L329" s="31" t="s">
        <v>84</v>
      </c>
      <c r="M329" s="31" t="s">
        <v>27</v>
      </c>
      <c r="N329" s="31" t="s">
        <v>122</v>
      </c>
      <c r="O329" s="31" t="s">
        <v>123</v>
      </c>
      <c r="P329" s="31" t="s">
        <v>165</v>
      </c>
      <c r="Q329" s="31" t="s">
        <v>401</v>
      </c>
      <c r="R329" s="31" t="s">
        <v>126</v>
      </c>
      <c r="S329" s="31" t="s">
        <v>55</v>
      </c>
      <c r="T329" s="31" t="s">
        <v>56</v>
      </c>
      <c r="U329" s="31" t="s">
        <v>25</v>
      </c>
      <c r="V329" s="31" t="s">
        <v>127</v>
      </c>
      <c r="W329" s="40" t="s">
        <v>206</v>
      </c>
      <c r="X329" s="50">
        <v>45169</v>
      </c>
      <c r="Y329" s="44" t="s">
        <v>21</v>
      </c>
      <c r="Z329" s="45">
        <v>24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</row>
    <row r="330" spans="6:50" ht="14.4" x14ac:dyDescent="0.3">
      <c r="F330" s="30" t="s">
        <v>24</v>
      </c>
      <c r="G330" s="31" t="s">
        <v>81</v>
      </c>
      <c r="H330" s="31" t="s">
        <v>378</v>
      </c>
      <c r="I330" s="31" t="s">
        <v>82</v>
      </c>
      <c r="J330" s="31" t="s">
        <v>83</v>
      </c>
      <c r="K330" s="31" t="s">
        <v>25</v>
      </c>
      <c r="L330" s="31" t="s">
        <v>84</v>
      </c>
      <c r="M330" s="31" t="s">
        <v>27</v>
      </c>
      <c r="N330" s="31" t="s">
        <v>122</v>
      </c>
      <c r="O330" s="31" t="s">
        <v>123</v>
      </c>
      <c r="P330" s="31" t="s">
        <v>165</v>
      </c>
      <c r="Q330" s="31" t="s">
        <v>402</v>
      </c>
      <c r="R330" s="31" t="s">
        <v>169</v>
      </c>
      <c r="S330" s="31" t="s">
        <v>43</v>
      </c>
      <c r="T330" s="31" t="s">
        <v>44</v>
      </c>
      <c r="U330" s="31" t="s">
        <v>25</v>
      </c>
      <c r="V330" s="31" t="s">
        <v>127</v>
      </c>
      <c r="W330" s="40" t="s">
        <v>403</v>
      </c>
      <c r="X330" s="50">
        <v>45225</v>
      </c>
      <c r="Y330" s="44" t="s">
        <v>23</v>
      </c>
      <c r="Z330" s="42">
        <v>30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</row>
    <row r="331" spans="6:50" ht="14.4" x14ac:dyDescent="0.3">
      <c r="F331" s="30" t="s">
        <v>24</v>
      </c>
      <c r="G331" s="31" t="s">
        <v>81</v>
      </c>
      <c r="H331" s="31" t="s">
        <v>378</v>
      </c>
      <c r="I331" s="31" t="s">
        <v>82</v>
      </c>
      <c r="J331" s="31" t="s">
        <v>83</v>
      </c>
      <c r="K331" s="31" t="s">
        <v>25</v>
      </c>
      <c r="L331" s="31" t="s">
        <v>84</v>
      </c>
      <c r="M331" s="31" t="s">
        <v>27</v>
      </c>
      <c r="N331" s="31" t="s">
        <v>122</v>
      </c>
      <c r="O331" s="31" t="s">
        <v>123</v>
      </c>
      <c r="P331" s="31" t="s">
        <v>165</v>
      </c>
      <c r="Q331" s="31" t="s">
        <v>404</v>
      </c>
      <c r="R331" s="31" t="s">
        <v>126</v>
      </c>
      <c r="S331" s="31" t="s">
        <v>31</v>
      </c>
      <c r="T331" s="31" t="s">
        <v>32</v>
      </c>
      <c r="U331" s="31" t="s">
        <v>25</v>
      </c>
      <c r="V331" s="31" t="s">
        <v>127</v>
      </c>
      <c r="W331" s="40" t="s">
        <v>403</v>
      </c>
      <c r="X331" s="50">
        <v>45225</v>
      </c>
      <c r="Y331" s="44" t="s">
        <v>23</v>
      </c>
      <c r="Z331" s="42">
        <v>60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</row>
    <row r="332" spans="6:50" ht="14.4" x14ac:dyDescent="0.3">
      <c r="F332" s="30" t="s">
        <v>24</v>
      </c>
      <c r="G332" s="31" t="s">
        <v>81</v>
      </c>
      <c r="H332" s="31" t="s">
        <v>378</v>
      </c>
      <c r="I332" s="31" t="s">
        <v>82</v>
      </c>
      <c r="J332" s="31" t="s">
        <v>83</v>
      </c>
      <c r="K332" s="31" t="s">
        <v>25</v>
      </c>
      <c r="L332" s="31" t="s">
        <v>84</v>
      </c>
      <c r="M332" s="31" t="s">
        <v>27</v>
      </c>
      <c r="N332" s="31" t="s">
        <v>122</v>
      </c>
      <c r="O332" s="31" t="s">
        <v>123</v>
      </c>
      <c r="P332" s="31" t="s">
        <v>165</v>
      </c>
      <c r="Q332" s="31" t="s">
        <v>404</v>
      </c>
      <c r="R332" s="31" t="s">
        <v>126</v>
      </c>
      <c r="S332" s="31" t="s">
        <v>55</v>
      </c>
      <c r="T332" s="31" t="s">
        <v>56</v>
      </c>
      <c r="U332" s="31" t="s">
        <v>25</v>
      </c>
      <c r="V332" s="31" t="s">
        <v>127</v>
      </c>
      <c r="W332" s="40" t="s">
        <v>403</v>
      </c>
      <c r="X332" s="50">
        <v>45225</v>
      </c>
      <c r="Y332" s="44" t="s">
        <v>21</v>
      </c>
      <c r="Z332" s="45">
        <v>12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</row>
    <row r="333" spans="6:50" ht="14.4" x14ac:dyDescent="0.3">
      <c r="F333" s="30" t="s">
        <v>24</v>
      </c>
      <c r="G333" s="31" t="s">
        <v>81</v>
      </c>
      <c r="H333" s="31" t="s">
        <v>378</v>
      </c>
      <c r="I333" s="31" t="s">
        <v>82</v>
      </c>
      <c r="J333" s="31" t="s">
        <v>83</v>
      </c>
      <c r="K333" s="31" t="s">
        <v>25</v>
      </c>
      <c r="L333" s="31" t="s">
        <v>84</v>
      </c>
      <c r="M333" s="31" t="s">
        <v>27</v>
      </c>
      <c r="N333" s="31" t="s">
        <v>122</v>
      </c>
      <c r="O333" s="31" t="s">
        <v>123</v>
      </c>
      <c r="P333" s="31" t="s">
        <v>165</v>
      </c>
      <c r="Q333" s="31" t="s">
        <v>405</v>
      </c>
      <c r="R333" s="31" t="s">
        <v>169</v>
      </c>
      <c r="S333" s="31" t="s">
        <v>43</v>
      </c>
      <c r="T333" s="31" t="s">
        <v>44</v>
      </c>
      <c r="U333" s="31" t="s">
        <v>25</v>
      </c>
      <c r="V333" s="31" t="s">
        <v>127</v>
      </c>
      <c r="W333" s="40" t="s">
        <v>116</v>
      </c>
      <c r="X333" s="50">
        <v>45254</v>
      </c>
      <c r="Y333" s="44" t="s">
        <v>23</v>
      </c>
      <c r="Z333" s="42">
        <v>30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</row>
    <row r="334" spans="6:50" ht="14.4" x14ac:dyDescent="0.3">
      <c r="F334" s="30" t="s">
        <v>24</v>
      </c>
      <c r="G334" s="31" t="s">
        <v>81</v>
      </c>
      <c r="H334" s="31" t="s">
        <v>378</v>
      </c>
      <c r="I334" s="31" t="s">
        <v>82</v>
      </c>
      <c r="J334" s="31" t="s">
        <v>83</v>
      </c>
      <c r="K334" s="31" t="s">
        <v>25</v>
      </c>
      <c r="L334" s="31" t="s">
        <v>84</v>
      </c>
      <c r="M334" s="31" t="s">
        <v>27</v>
      </c>
      <c r="N334" s="31" t="s">
        <v>122</v>
      </c>
      <c r="O334" s="31" t="s">
        <v>123</v>
      </c>
      <c r="P334" s="31" t="s">
        <v>165</v>
      </c>
      <c r="Q334" s="31" t="s">
        <v>405</v>
      </c>
      <c r="R334" s="31" t="s">
        <v>143</v>
      </c>
      <c r="S334" s="31" t="s">
        <v>53</v>
      </c>
      <c r="T334" s="31" t="s">
        <v>54</v>
      </c>
      <c r="U334" s="31" t="s">
        <v>25</v>
      </c>
      <c r="V334" s="31" t="s">
        <v>127</v>
      </c>
      <c r="W334" s="40" t="s">
        <v>116</v>
      </c>
      <c r="X334" s="50">
        <v>45254</v>
      </c>
      <c r="Y334" s="44" t="s">
        <v>21</v>
      </c>
      <c r="Z334" s="45">
        <v>192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</row>
    <row r="335" spans="6:50" ht="14.4" x14ac:dyDescent="0.3">
      <c r="F335" s="30" t="s">
        <v>24</v>
      </c>
      <c r="G335" s="31" t="s">
        <v>81</v>
      </c>
      <c r="H335" s="31" t="s">
        <v>378</v>
      </c>
      <c r="I335" s="31" t="s">
        <v>82</v>
      </c>
      <c r="J335" s="31" t="s">
        <v>83</v>
      </c>
      <c r="K335" s="31" t="s">
        <v>25</v>
      </c>
      <c r="L335" s="31" t="s">
        <v>84</v>
      </c>
      <c r="M335" s="31" t="s">
        <v>27</v>
      </c>
      <c r="N335" s="31" t="s">
        <v>122</v>
      </c>
      <c r="O335" s="31" t="s">
        <v>123</v>
      </c>
      <c r="P335" s="31" t="s">
        <v>165</v>
      </c>
      <c r="Q335" s="31" t="s">
        <v>406</v>
      </c>
      <c r="R335" s="31" t="s">
        <v>126</v>
      </c>
      <c r="S335" s="31" t="s">
        <v>31</v>
      </c>
      <c r="T335" s="31" t="s">
        <v>32</v>
      </c>
      <c r="U335" s="31" t="s">
        <v>25</v>
      </c>
      <c r="V335" s="31" t="s">
        <v>127</v>
      </c>
      <c r="W335" s="40" t="s">
        <v>116</v>
      </c>
      <c r="X335" s="50">
        <v>45254</v>
      </c>
      <c r="Y335" s="44" t="s">
        <v>23</v>
      </c>
      <c r="Z335" s="42">
        <v>40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</row>
    <row r="336" spans="6:50" ht="14.4" x14ac:dyDescent="0.3">
      <c r="F336" s="30" t="s">
        <v>24</v>
      </c>
      <c r="G336" s="31" t="s">
        <v>81</v>
      </c>
      <c r="H336" s="31" t="s">
        <v>378</v>
      </c>
      <c r="I336" s="31" t="s">
        <v>82</v>
      </c>
      <c r="J336" s="31" t="s">
        <v>83</v>
      </c>
      <c r="K336" s="31" t="s">
        <v>25</v>
      </c>
      <c r="L336" s="31" t="s">
        <v>84</v>
      </c>
      <c r="M336" s="31" t="s">
        <v>27</v>
      </c>
      <c r="N336" s="31" t="s">
        <v>122</v>
      </c>
      <c r="O336" s="31" t="s">
        <v>123</v>
      </c>
      <c r="P336" s="31" t="s">
        <v>165</v>
      </c>
      <c r="Q336" s="31" t="s">
        <v>406</v>
      </c>
      <c r="R336" s="31" t="s">
        <v>126</v>
      </c>
      <c r="S336" s="31" t="s">
        <v>55</v>
      </c>
      <c r="T336" s="31" t="s">
        <v>56</v>
      </c>
      <c r="U336" s="31" t="s">
        <v>25</v>
      </c>
      <c r="V336" s="31" t="s">
        <v>127</v>
      </c>
      <c r="W336" s="40" t="s">
        <v>116</v>
      </c>
      <c r="X336" s="50">
        <v>45254</v>
      </c>
      <c r="Y336" s="44" t="s">
        <v>21</v>
      </c>
      <c r="Z336" s="45">
        <v>24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</row>
    <row r="337" spans="6:50" ht="14.4" x14ac:dyDescent="0.3">
      <c r="F337" s="30" t="s">
        <v>24</v>
      </c>
      <c r="G337" s="31" t="s">
        <v>81</v>
      </c>
      <c r="H337" s="31" t="s">
        <v>378</v>
      </c>
      <c r="I337" s="31" t="s">
        <v>82</v>
      </c>
      <c r="J337" s="31" t="s">
        <v>83</v>
      </c>
      <c r="K337" s="31" t="s">
        <v>25</v>
      </c>
      <c r="L337" s="31" t="s">
        <v>84</v>
      </c>
      <c r="M337" s="31" t="s">
        <v>27</v>
      </c>
      <c r="N337" s="31" t="s">
        <v>122</v>
      </c>
      <c r="O337" s="31" t="s">
        <v>123</v>
      </c>
      <c r="P337" s="31" t="s">
        <v>165</v>
      </c>
      <c r="Q337" s="31" t="s">
        <v>407</v>
      </c>
      <c r="R337" s="31" t="s">
        <v>126</v>
      </c>
      <c r="S337" s="31" t="s">
        <v>31</v>
      </c>
      <c r="T337" s="31" t="s">
        <v>32</v>
      </c>
      <c r="U337" s="31" t="s">
        <v>25</v>
      </c>
      <c r="V337" s="31" t="s">
        <v>127</v>
      </c>
      <c r="W337" s="40" t="s">
        <v>224</v>
      </c>
      <c r="X337" s="50">
        <v>45281</v>
      </c>
      <c r="Y337" s="44" t="s">
        <v>23</v>
      </c>
      <c r="Z337" s="42">
        <v>40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</row>
    <row r="338" spans="6:50" ht="14.4" x14ac:dyDescent="0.3">
      <c r="F338" s="30" t="s">
        <v>24</v>
      </c>
      <c r="G338" s="31" t="s">
        <v>81</v>
      </c>
      <c r="H338" s="31" t="s">
        <v>378</v>
      </c>
      <c r="I338" s="31" t="s">
        <v>82</v>
      </c>
      <c r="J338" s="31" t="s">
        <v>83</v>
      </c>
      <c r="K338" s="31" t="s">
        <v>25</v>
      </c>
      <c r="L338" s="31" t="s">
        <v>84</v>
      </c>
      <c r="M338" s="31" t="s">
        <v>27</v>
      </c>
      <c r="N338" s="31" t="s">
        <v>122</v>
      </c>
      <c r="O338" s="31" t="s">
        <v>123</v>
      </c>
      <c r="P338" s="31" t="s">
        <v>165</v>
      </c>
      <c r="Q338" s="31" t="s">
        <v>407</v>
      </c>
      <c r="R338" s="31" t="s">
        <v>126</v>
      </c>
      <c r="S338" s="31" t="s">
        <v>55</v>
      </c>
      <c r="T338" s="31" t="s">
        <v>56</v>
      </c>
      <c r="U338" s="31" t="s">
        <v>25</v>
      </c>
      <c r="V338" s="31" t="s">
        <v>127</v>
      </c>
      <c r="W338" s="40" t="s">
        <v>224</v>
      </c>
      <c r="X338" s="50">
        <v>45281</v>
      </c>
      <c r="Y338" s="44" t="s">
        <v>21</v>
      </c>
      <c r="Z338" s="45">
        <v>24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</row>
    <row r="339" spans="6:50" ht="14.4" x14ac:dyDescent="0.3">
      <c r="F339" s="30" t="s">
        <v>24</v>
      </c>
      <c r="G339" s="31" t="s">
        <v>81</v>
      </c>
      <c r="H339" s="31" t="s">
        <v>378</v>
      </c>
      <c r="I339" s="31" t="s">
        <v>82</v>
      </c>
      <c r="J339" s="31" t="s">
        <v>83</v>
      </c>
      <c r="K339" s="31" t="s">
        <v>25</v>
      </c>
      <c r="L339" s="31" t="s">
        <v>84</v>
      </c>
      <c r="M339" s="31" t="s">
        <v>27</v>
      </c>
      <c r="N339" s="31" t="s">
        <v>122</v>
      </c>
      <c r="O339" s="31" t="s">
        <v>123</v>
      </c>
      <c r="P339" s="31" t="s">
        <v>165</v>
      </c>
      <c r="Q339" s="31" t="s">
        <v>408</v>
      </c>
      <c r="R339" s="31" t="s">
        <v>126</v>
      </c>
      <c r="S339" s="31" t="s">
        <v>31</v>
      </c>
      <c r="T339" s="31" t="s">
        <v>32</v>
      </c>
      <c r="U339" s="31" t="s">
        <v>25</v>
      </c>
      <c r="V339" s="31" t="s">
        <v>127</v>
      </c>
      <c r="W339" s="40" t="s">
        <v>229</v>
      </c>
      <c r="X339" s="50">
        <v>45317</v>
      </c>
      <c r="Y339" s="44" t="s">
        <v>23</v>
      </c>
      <c r="Z339" s="42">
        <v>40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</row>
    <row r="340" spans="6:50" ht="14.4" x14ac:dyDescent="0.3">
      <c r="F340" s="30" t="s">
        <v>24</v>
      </c>
      <c r="G340" s="31" t="s">
        <v>81</v>
      </c>
      <c r="H340" s="31" t="s">
        <v>378</v>
      </c>
      <c r="I340" s="31" t="s">
        <v>82</v>
      </c>
      <c r="J340" s="31" t="s">
        <v>83</v>
      </c>
      <c r="K340" s="31" t="s">
        <v>25</v>
      </c>
      <c r="L340" s="31" t="s">
        <v>84</v>
      </c>
      <c r="M340" s="31" t="s">
        <v>27</v>
      </c>
      <c r="N340" s="31" t="s">
        <v>122</v>
      </c>
      <c r="O340" s="31" t="s">
        <v>123</v>
      </c>
      <c r="P340" s="31" t="s">
        <v>165</v>
      </c>
      <c r="Q340" s="31" t="s">
        <v>408</v>
      </c>
      <c r="R340" s="31" t="s">
        <v>126</v>
      </c>
      <c r="S340" s="31" t="s">
        <v>55</v>
      </c>
      <c r="T340" s="31" t="s">
        <v>56</v>
      </c>
      <c r="U340" s="31" t="s">
        <v>25</v>
      </c>
      <c r="V340" s="31" t="s">
        <v>127</v>
      </c>
      <c r="W340" s="40" t="s">
        <v>229</v>
      </c>
      <c r="X340" s="50">
        <v>45317</v>
      </c>
      <c r="Y340" s="44" t="s">
        <v>21</v>
      </c>
      <c r="Z340" s="45">
        <v>12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</row>
    <row r="341" spans="6:50" ht="14.4" x14ac:dyDescent="0.3">
      <c r="F341" s="30" t="s">
        <v>24</v>
      </c>
      <c r="G341" s="31" t="s">
        <v>81</v>
      </c>
      <c r="H341" s="31" t="s">
        <v>378</v>
      </c>
      <c r="I341" s="31" t="s">
        <v>82</v>
      </c>
      <c r="J341" s="31" t="s">
        <v>83</v>
      </c>
      <c r="K341" s="31" t="s">
        <v>25</v>
      </c>
      <c r="L341" s="31" t="s">
        <v>84</v>
      </c>
      <c r="M341" s="31" t="s">
        <v>27</v>
      </c>
      <c r="N341" s="31" t="s">
        <v>122</v>
      </c>
      <c r="O341" s="31" t="s">
        <v>123</v>
      </c>
      <c r="P341" s="31" t="s">
        <v>165</v>
      </c>
      <c r="Q341" s="31" t="s">
        <v>409</v>
      </c>
      <c r="R341" s="31" t="s">
        <v>157</v>
      </c>
      <c r="S341" s="31" t="s">
        <v>51</v>
      </c>
      <c r="T341" s="31" t="s">
        <v>52</v>
      </c>
      <c r="U341" s="31" t="s">
        <v>25</v>
      </c>
      <c r="V341" s="31" t="s">
        <v>127</v>
      </c>
      <c r="W341" s="40" t="s">
        <v>251</v>
      </c>
      <c r="X341" s="50">
        <v>45365</v>
      </c>
      <c r="Y341" s="44" t="s">
        <v>22</v>
      </c>
      <c r="Z341" s="46">
        <v>8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</row>
    <row r="342" spans="6:50" ht="14.4" x14ac:dyDescent="0.3">
      <c r="F342" s="30" t="s">
        <v>24</v>
      </c>
      <c r="G342" s="31" t="s">
        <v>81</v>
      </c>
      <c r="H342" s="31" t="s">
        <v>378</v>
      </c>
      <c r="I342" s="31" t="s">
        <v>82</v>
      </c>
      <c r="J342" s="31" t="s">
        <v>83</v>
      </c>
      <c r="K342" s="31" t="s">
        <v>25</v>
      </c>
      <c r="L342" s="31" t="s">
        <v>84</v>
      </c>
      <c r="M342" s="31" t="s">
        <v>27</v>
      </c>
      <c r="N342" s="31" t="s">
        <v>122</v>
      </c>
      <c r="O342" s="31" t="s">
        <v>123</v>
      </c>
      <c r="P342" s="31" t="s">
        <v>165</v>
      </c>
      <c r="Q342" s="31" t="s">
        <v>409</v>
      </c>
      <c r="R342" s="31" t="s">
        <v>143</v>
      </c>
      <c r="S342" s="31" t="s">
        <v>53</v>
      </c>
      <c r="T342" s="31" t="s">
        <v>54</v>
      </c>
      <c r="U342" s="31" t="s">
        <v>25</v>
      </c>
      <c r="V342" s="31" t="s">
        <v>127</v>
      </c>
      <c r="W342" s="40" t="s">
        <v>251</v>
      </c>
      <c r="X342" s="50">
        <v>45365</v>
      </c>
      <c r="Y342" s="44" t="s">
        <v>21</v>
      </c>
      <c r="Z342" s="45">
        <v>48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</row>
    <row r="343" spans="6:50" ht="14.4" x14ac:dyDescent="0.3">
      <c r="F343" s="30" t="s">
        <v>24</v>
      </c>
      <c r="G343" s="31" t="s">
        <v>81</v>
      </c>
      <c r="H343" s="31" t="s">
        <v>378</v>
      </c>
      <c r="I343" s="31" t="s">
        <v>82</v>
      </c>
      <c r="J343" s="31" t="s">
        <v>83</v>
      </c>
      <c r="K343" s="31" t="s">
        <v>25</v>
      </c>
      <c r="L343" s="31" t="s">
        <v>84</v>
      </c>
      <c r="M343" s="31" t="s">
        <v>27</v>
      </c>
      <c r="N343" s="31" t="s">
        <v>122</v>
      </c>
      <c r="O343" s="31" t="s">
        <v>123</v>
      </c>
      <c r="P343" s="31" t="s">
        <v>165</v>
      </c>
      <c r="Q343" s="31" t="s">
        <v>410</v>
      </c>
      <c r="R343" s="31" t="s">
        <v>126</v>
      </c>
      <c r="S343" s="31" t="s">
        <v>31</v>
      </c>
      <c r="T343" s="31" t="s">
        <v>32</v>
      </c>
      <c r="U343" s="31" t="s">
        <v>25</v>
      </c>
      <c r="V343" s="31" t="s">
        <v>127</v>
      </c>
      <c r="W343" s="40" t="s">
        <v>251</v>
      </c>
      <c r="X343" s="50">
        <v>45365</v>
      </c>
      <c r="Y343" s="44" t="s">
        <v>23</v>
      </c>
      <c r="Z343" s="42">
        <v>40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</row>
    <row r="344" spans="6:50" ht="14.4" x14ac:dyDescent="0.3">
      <c r="F344" s="30" t="s">
        <v>24</v>
      </c>
      <c r="G344" s="31" t="s">
        <v>81</v>
      </c>
      <c r="H344" s="31" t="s">
        <v>378</v>
      </c>
      <c r="I344" s="31" t="s">
        <v>82</v>
      </c>
      <c r="J344" s="31" t="s">
        <v>83</v>
      </c>
      <c r="K344" s="31" t="s">
        <v>25</v>
      </c>
      <c r="L344" s="31" t="s">
        <v>84</v>
      </c>
      <c r="M344" s="31" t="s">
        <v>27</v>
      </c>
      <c r="N344" s="31" t="s">
        <v>122</v>
      </c>
      <c r="O344" s="31" t="s">
        <v>123</v>
      </c>
      <c r="P344" s="31" t="s">
        <v>165</v>
      </c>
      <c r="Q344" s="31" t="s">
        <v>410</v>
      </c>
      <c r="R344" s="31" t="s">
        <v>126</v>
      </c>
      <c r="S344" s="31" t="s">
        <v>55</v>
      </c>
      <c r="T344" s="31" t="s">
        <v>56</v>
      </c>
      <c r="U344" s="31" t="s">
        <v>25</v>
      </c>
      <c r="V344" s="31" t="s">
        <v>127</v>
      </c>
      <c r="W344" s="40" t="s">
        <v>251</v>
      </c>
      <c r="X344" s="50">
        <v>45365</v>
      </c>
      <c r="Y344" s="44" t="s">
        <v>21</v>
      </c>
      <c r="Z344" s="45">
        <v>6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</row>
    <row r="345" spans="6:50" ht="14.4" x14ac:dyDescent="0.3">
      <c r="F345" s="30" t="s">
        <v>24</v>
      </c>
      <c r="G345" s="31" t="s">
        <v>81</v>
      </c>
      <c r="H345" s="31" t="s">
        <v>378</v>
      </c>
      <c r="I345" s="31" t="s">
        <v>82</v>
      </c>
      <c r="J345" s="31" t="s">
        <v>83</v>
      </c>
      <c r="K345" s="31" t="s">
        <v>25</v>
      </c>
      <c r="L345" s="31" t="s">
        <v>84</v>
      </c>
      <c r="M345" s="31" t="s">
        <v>27</v>
      </c>
      <c r="N345" s="31" t="s">
        <v>122</v>
      </c>
      <c r="O345" s="31" t="s">
        <v>123</v>
      </c>
      <c r="P345" s="31" t="s">
        <v>259</v>
      </c>
      <c r="Q345" s="31" t="s">
        <v>411</v>
      </c>
      <c r="R345" s="31" t="s">
        <v>136</v>
      </c>
      <c r="S345" s="31" t="s">
        <v>41</v>
      </c>
      <c r="T345" s="31" t="s">
        <v>42</v>
      </c>
      <c r="U345" s="31" t="s">
        <v>25</v>
      </c>
      <c r="V345" s="31" t="s">
        <v>137</v>
      </c>
      <c r="W345" s="40" t="s">
        <v>374</v>
      </c>
      <c r="X345" s="50">
        <v>45012</v>
      </c>
      <c r="Y345" s="44" t="s">
        <v>21</v>
      </c>
      <c r="Z345" s="45">
        <v>21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</row>
    <row r="346" spans="6:50" ht="14.4" x14ac:dyDescent="0.3">
      <c r="F346" s="30" t="s">
        <v>24</v>
      </c>
      <c r="G346" s="31" t="s">
        <v>81</v>
      </c>
      <c r="H346" s="31" t="s">
        <v>378</v>
      </c>
      <c r="I346" s="31" t="s">
        <v>82</v>
      </c>
      <c r="J346" s="31" t="s">
        <v>83</v>
      </c>
      <c r="K346" s="31" t="s">
        <v>25</v>
      </c>
      <c r="L346" s="31" t="s">
        <v>84</v>
      </c>
      <c r="M346" s="31" t="s">
        <v>27</v>
      </c>
      <c r="N346" s="31" t="s">
        <v>122</v>
      </c>
      <c r="O346" s="31" t="s">
        <v>123</v>
      </c>
      <c r="P346" s="31" t="s">
        <v>259</v>
      </c>
      <c r="Q346" s="31" t="s">
        <v>412</v>
      </c>
      <c r="R346" s="31" t="s">
        <v>136</v>
      </c>
      <c r="S346" s="31" t="s">
        <v>47</v>
      </c>
      <c r="T346" s="31" t="s">
        <v>42</v>
      </c>
      <c r="U346" s="31" t="s">
        <v>25</v>
      </c>
      <c r="V346" s="31" t="s">
        <v>137</v>
      </c>
      <c r="W346" s="40" t="s">
        <v>374</v>
      </c>
      <c r="X346" s="50">
        <v>45012</v>
      </c>
      <c r="Y346" s="44" t="s">
        <v>21</v>
      </c>
      <c r="Z346" s="45">
        <v>1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</row>
    <row r="347" spans="6:50" ht="14.4" x14ac:dyDescent="0.3">
      <c r="F347" s="30" t="s">
        <v>24</v>
      </c>
      <c r="G347" s="31" t="s">
        <v>81</v>
      </c>
      <c r="H347" s="31" t="s">
        <v>378</v>
      </c>
      <c r="I347" s="31" t="s">
        <v>82</v>
      </c>
      <c r="J347" s="31" t="s">
        <v>83</v>
      </c>
      <c r="K347" s="31" t="s">
        <v>25</v>
      </c>
      <c r="L347" s="31" t="s">
        <v>84</v>
      </c>
      <c r="M347" s="31" t="s">
        <v>27</v>
      </c>
      <c r="N347" s="31" t="s">
        <v>122</v>
      </c>
      <c r="O347" s="31" t="s">
        <v>123</v>
      </c>
      <c r="P347" s="31" t="s">
        <v>259</v>
      </c>
      <c r="Q347" s="31" t="s">
        <v>413</v>
      </c>
      <c r="R347" s="31" t="s">
        <v>136</v>
      </c>
      <c r="S347" s="31" t="s">
        <v>41</v>
      </c>
      <c r="T347" s="31" t="s">
        <v>42</v>
      </c>
      <c r="U347" s="31" t="s">
        <v>25</v>
      </c>
      <c r="V347" s="31" t="s">
        <v>137</v>
      </c>
      <c r="W347" s="40" t="s">
        <v>395</v>
      </c>
      <c r="X347" s="50">
        <v>45034</v>
      </c>
      <c r="Y347" s="44" t="s">
        <v>21</v>
      </c>
      <c r="Z347" s="45">
        <v>21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</row>
    <row r="348" spans="6:50" ht="14.4" x14ac:dyDescent="0.3">
      <c r="F348" s="30" t="s">
        <v>24</v>
      </c>
      <c r="G348" s="31" t="s">
        <v>81</v>
      </c>
      <c r="H348" s="31" t="s">
        <v>378</v>
      </c>
      <c r="I348" s="31" t="s">
        <v>82</v>
      </c>
      <c r="J348" s="31" t="s">
        <v>83</v>
      </c>
      <c r="K348" s="31" t="s">
        <v>25</v>
      </c>
      <c r="L348" s="31" t="s">
        <v>84</v>
      </c>
      <c r="M348" s="31" t="s">
        <v>27</v>
      </c>
      <c r="N348" s="31" t="s">
        <v>122</v>
      </c>
      <c r="O348" s="31" t="s">
        <v>123</v>
      </c>
      <c r="P348" s="31" t="s">
        <v>259</v>
      </c>
      <c r="Q348" s="31" t="s">
        <v>414</v>
      </c>
      <c r="R348" s="31" t="s">
        <v>136</v>
      </c>
      <c r="S348" s="31" t="s">
        <v>47</v>
      </c>
      <c r="T348" s="31" t="s">
        <v>42</v>
      </c>
      <c r="U348" s="31" t="s">
        <v>25</v>
      </c>
      <c r="V348" s="31" t="s">
        <v>137</v>
      </c>
      <c r="W348" s="40" t="s">
        <v>395</v>
      </c>
      <c r="X348" s="50">
        <v>45034</v>
      </c>
      <c r="Y348" s="44" t="s">
        <v>21</v>
      </c>
      <c r="Z348" s="45">
        <v>1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</row>
    <row r="349" spans="6:50" ht="14.4" x14ac:dyDescent="0.3">
      <c r="F349" s="30" t="s">
        <v>24</v>
      </c>
      <c r="G349" s="31" t="s">
        <v>81</v>
      </c>
      <c r="H349" s="31" t="s">
        <v>378</v>
      </c>
      <c r="I349" s="31" t="s">
        <v>82</v>
      </c>
      <c r="J349" s="31" t="s">
        <v>83</v>
      </c>
      <c r="K349" s="31" t="s">
        <v>25</v>
      </c>
      <c r="L349" s="31" t="s">
        <v>84</v>
      </c>
      <c r="M349" s="31" t="s">
        <v>27</v>
      </c>
      <c r="N349" s="31" t="s">
        <v>122</v>
      </c>
      <c r="O349" s="31" t="s">
        <v>123</v>
      </c>
      <c r="P349" s="31" t="s">
        <v>259</v>
      </c>
      <c r="Q349" s="31" t="s">
        <v>414</v>
      </c>
      <c r="R349" s="31" t="s">
        <v>139</v>
      </c>
      <c r="S349" s="31" t="s">
        <v>48</v>
      </c>
      <c r="T349" s="31" t="s">
        <v>49</v>
      </c>
      <c r="U349" s="31" t="s">
        <v>74</v>
      </c>
      <c r="V349" s="31" t="s">
        <v>137</v>
      </c>
      <c r="W349" s="40" t="s">
        <v>395</v>
      </c>
      <c r="X349" s="50">
        <v>45034</v>
      </c>
      <c r="Y349" s="44" t="s">
        <v>21</v>
      </c>
      <c r="Z349" s="45">
        <v>2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</row>
    <row r="350" spans="6:50" ht="14.4" x14ac:dyDescent="0.3">
      <c r="F350" s="30" t="s">
        <v>24</v>
      </c>
      <c r="G350" s="31" t="s">
        <v>81</v>
      </c>
      <c r="H350" s="31" t="s">
        <v>378</v>
      </c>
      <c r="I350" s="31" t="s">
        <v>82</v>
      </c>
      <c r="J350" s="31" t="s">
        <v>83</v>
      </c>
      <c r="K350" s="31" t="s">
        <v>25</v>
      </c>
      <c r="L350" s="31" t="s">
        <v>84</v>
      </c>
      <c r="M350" s="31" t="s">
        <v>27</v>
      </c>
      <c r="N350" s="31" t="s">
        <v>122</v>
      </c>
      <c r="O350" s="31" t="s">
        <v>123</v>
      </c>
      <c r="P350" s="31" t="s">
        <v>259</v>
      </c>
      <c r="Q350" s="31" t="s">
        <v>415</v>
      </c>
      <c r="R350" s="31" t="s">
        <v>136</v>
      </c>
      <c r="S350" s="31" t="s">
        <v>41</v>
      </c>
      <c r="T350" s="31" t="s">
        <v>42</v>
      </c>
      <c r="U350" s="31" t="s">
        <v>25</v>
      </c>
      <c r="V350" s="31" t="s">
        <v>137</v>
      </c>
      <c r="W350" s="40" t="s">
        <v>303</v>
      </c>
      <c r="X350" s="50">
        <v>45069</v>
      </c>
      <c r="Y350" s="44" t="s">
        <v>21</v>
      </c>
      <c r="Z350" s="45">
        <v>21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</row>
    <row r="351" spans="6:50" ht="14.4" x14ac:dyDescent="0.3">
      <c r="F351" s="30" t="s">
        <v>24</v>
      </c>
      <c r="G351" s="31" t="s">
        <v>81</v>
      </c>
      <c r="H351" s="31" t="s">
        <v>378</v>
      </c>
      <c r="I351" s="31" t="s">
        <v>82</v>
      </c>
      <c r="J351" s="31" t="s">
        <v>83</v>
      </c>
      <c r="K351" s="31" t="s">
        <v>25</v>
      </c>
      <c r="L351" s="31" t="s">
        <v>84</v>
      </c>
      <c r="M351" s="31" t="s">
        <v>27</v>
      </c>
      <c r="N351" s="31" t="s">
        <v>122</v>
      </c>
      <c r="O351" s="31" t="s">
        <v>123</v>
      </c>
      <c r="P351" s="31" t="s">
        <v>259</v>
      </c>
      <c r="Q351" s="31" t="s">
        <v>416</v>
      </c>
      <c r="R351" s="31" t="s">
        <v>136</v>
      </c>
      <c r="S351" s="31" t="s">
        <v>47</v>
      </c>
      <c r="T351" s="31" t="s">
        <v>42</v>
      </c>
      <c r="U351" s="31" t="s">
        <v>25</v>
      </c>
      <c r="V351" s="31" t="s">
        <v>137</v>
      </c>
      <c r="W351" s="40" t="s">
        <v>303</v>
      </c>
      <c r="X351" s="50">
        <v>45069</v>
      </c>
      <c r="Y351" s="44" t="s">
        <v>21</v>
      </c>
      <c r="Z351" s="45">
        <v>1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</row>
    <row r="352" spans="6:50" ht="14.4" x14ac:dyDescent="0.3">
      <c r="F352" s="30" t="s">
        <v>24</v>
      </c>
      <c r="G352" s="31" t="s">
        <v>81</v>
      </c>
      <c r="H352" s="31" t="s">
        <v>378</v>
      </c>
      <c r="I352" s="31" t="s">
        <v>82</v>
      </c>
      <c r="J352" s="31" t="s">
        <v>83</v>
      </c>
      <c r="K352" s="31" t="s">
        <v>25</v>
      </c>
      <c r="L352" s="31" t="s">
        <v>84</v>
      </c>
      <c r="M352" s="31" t="s">
        <v>27</v>
      </c>
      <c r="N352" s="31" t="s">
        <v>122</v>
      </c>
      <c r="O352" s="31" t="s">
        <v>123</v>
      </c>
      <c r="P352" s="31" t="s">
        <v>259</v>
      </c>
      <c r="Q352" s="31" t="s">
        <v>416</v>
      </c>
      <c r="R352" s="31" t="s">
        <v>139</v>
      </c>
      <c r="S352" s="31" t="s">
        <v>48</v>
      </c>
      <c r="T352" s="31" t="s">
        <v>49</v>
      </c>
      <c r="U352" s="31" t="s">
        <v>50</v>
      </c>
      <c r="V352" s="31" t="s">
        <v>137</v>
      </c>
      <c r="W352" s="40" t="s">
        <v>303</v>
      </c>
      <c r="X352" s="50">
        <v>45069</v>
      </c>
      <c r="Y352" s="44" t="s">
        <v>21</v>
      </c>
      <c r="Z352" s="45">
        <v>1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</row>
    <row r="353" spans="6:50" ht="14.4" x14ac:dyDescent="0.3">
      <c r="F353" s="30" t="s">
        <v>24</v>
      </c>
      <c r="G353" s="31" t="s">
        <v>81</v>
      </c>
      <c r="H353" s="31" t="s">
        <v>378</v>
      </c>
      <c r="I353" s="31" t="s">
        <v>82</v>
      </c>
      <c r="J353" s="31" t="s">
        <v>83</v>
      </c>
      <c r="K353" s="31" t="s">
        <v>25</v>
      </c>
      <c r="L353" s="31" t="s">
        <v>84</v>
      </c>
      <c r="M353" s="31" t="s">
        <v>27</v>
      </c>
      <c r="N353" s="31" t="s">
        <v>122</v>
      </c>
      <c r="O353" s="31" t="s">
        <v>123</v>
      </c>
      <c r="P353" s="31" t="s">
        <v>259</v>
      </c>
      <c r="Q353" s="31" t="s">
        <v>416</v>
      </c>
      <c r="R353" s="31" t="s">
        <v>139</v>
      </c>
      <c r="S353" s="31" t="s">
        <v>48</v>
      </c>
      <c r="T353" s="31" t="s">
        <v>49</v>
      </c>
      <c r="U353" s="31" t="s">
        <v>74</v>
      </c>
      <c r="V353" s="31" t="s">
        <v>137</v>
      </c>
      <c r="W353" s="40" t="s">
        <v>303</v>
      </c>
      <c r="X353" s="50">
        <v>45069</v>
      </c>
      <c r="Y353" s="44" t="s">
        <v>21</v>
      </c>
      <c r="Z353" s="45">
        <v>2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</row>
    <row r="354" spans="6:50" ht="14.4" x14ac:dyDescent="0.3">
      <c r="F354" s="30" t="s">
        <v>24</v>
      </c>
      <c r="G354" s="31" t="s">
        <v>81</v>
      </c>
      <c r="H354" s="31" t="s">
        <v>378</v>
      </c>
      <c r="I354" s="31" t="s">
        <v>82</v>
      </c>
      <c r="J354" s="31" t="s">
        <v>83</v>
      </c>
      <c r="K354" s="31" t="s">
        <v>25</v>
      </c>
      <c r="L354" s="31" t="s">
        <v>84</v>
      </c>
      <c r="M354" s="31" t="s">
        <v>27</v>
      </c>
      <c r="N354" s="31" t="s">
        <v>122</v>
      </c>
      <c r="O354" s="31" t="s">
        <v>123</v>
      </c>
      <c r="P354" s="31" t="s">
        <v>259</v>
      </c>
      <c r="Q354" s="31" t="s">
        <v>417</v>
      </c>
      <c r="R354" s="31" t="s">
        <v>136</v>
      </c>
      <c r="S354" s="31" t="s">
        <v>41</v>
      </c>
      <c r="T354" s="31" t="s">
        <v>42</v>
      </c>
      <c r="U354" s="31" t="s">
        <v>25</v>
      </c>
      <c r="V354" s="31" t="s">
        <v>137</v>
      </c>
      <c r="W354" s="40" t="s">
        <v>368</v>
      </c>
      <c r="X354" s="50">
        <v>45097</v>
      </c>
      <c r="Y354" s="44" t="s">
        <v>21</v>
      </c>
      <c r="Z354" s="45">
        <v>21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</row>
    <row r="355" spans="6:50" ht="14.4" x14ac:dyDescent="0.3">
      <c r="F355" s="30" t="s">
        <v>24</v>
      </c>
      <c r="G355" s="31" t="s">
        <v>81</v>
      </c>
      <c r="H355" s="31" t="s">
        <v>378</v>
      </c>
      <c r="I355" s="31" t="s">
        <v>82</v>
      </c>
      <c r="J355" s="31" t="s">
        <v>83</v>
      </c>
      <c r="K355" s="31" t="s">
        <v>25</v>
      </c>
      <c r="L355" s="31" t="s">
        <v>84</v>
      </c>
      <c r="M355" s="31" t="s">
        <v>27</v>
      </c>
      <c r="N355" s="31" t="s">
        <v>122</v>
      </c>
      <c r="O355" s="31" t="s">
        <v>123</v>
      </c>
      <c r="P355" s="31" t="s">
        <v>259</v>
      </c>
      <c r="Q355" s="31" t="s">
        <v>418</v>
      </c>
      <c r="R355" s="31" t="s">
        <v>136</v>
      </c>
      <c r="S355" s="31" t="s">
        <v>47</v>
      </c>
      <c r="T355" s="31" t="s">
        <v>42</v>
      </c>
      <c r="U355" s="31" t="s">
        <v>25</v>
      </c>
      <c r="V355" s="31" t="s">
        <v>137</v>
      </c>
      <c r="W355" s="40" t="s">
        <v>368</v>
      </c>
      <c r="X355" s="50">
        <v>45097</v>
      </c>
      <c r="Y355" s="44" t="s">
        <v>21</v>
      </c>
      <c r="Z355" s="45">
        <v>1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</row>
    <row r="356" spans="6:50" ht="14.4" x14ac:dyDescent="0.3">
      <c r="F356" s="30" t="s">
        <v>24</v>
      </c>
      <c r="G356" s="31" t="s">
        <v>81</v>
      </c>
      <c r="H356" s="31" t="s">
        <v>378</v>
      </c>
      <c r="I356" s="31" t="s">
        <v>82</v>
      </c>
      <c r="J356" s="31" t="s">
        <v>83</v>
      </c>
      <c r="K356" s="31" t="s">
        <v>25</v>
      </c>
      <c r="L356" s="31" t="s">
        <v>84</v>
      </c>
      <c r="M356" s="31" t="s">
        <v>27</v>
      </c>
      <c r="N356" s="31" t="s">
        <v>122</v>
      </c>
      <c r="O356" s="31" t="s">
        <v>123</v>
      </c>
      <c r="P356" s="31" t="s">
        <v>259</v>
      </c>
      <c r="Q356" s="31" t="s">
        <v>418</v>
      </c>
      <c r="R356" s="31" t="s">
        <v>139</v>
      </c>
      <c r="S356" s="31" t="s">
        <v>48</v>
      </c>
      <c r="T356" s="31" t="s">
        <v>49</v>
      </c>
      <c r="U356" s="31" t="s">
        <v>50</v>
      </c>
      <c r="V356" s="31" t="s">
        <v>137</v>
      </c>
      <c r="W356" s="40" t="s">
        <v>368</v>
      </c>
      <c r="X356" s="50">
        <v>45097</v>
      </c>
      <c r="Y356" s="44" t="s">
        <v>21</v>
      </c>
      <c r="Z356" s="45">
        <v>1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</row>
    <row r="357" spans="6:50" ht="14.4" x14ac:dyDescent="0.3">
      <c r="F357" s="30" t="s">
        <v>24</v>
      </c>
      <c r="G357" s="31" t="s">
        <v>81</v>
      </c>
      <c r="H357" s="31" t="s">
        <v>378</v>
      </c>
      <c r="I357" s="31" t="s">
        <v>82</v>
      </c>
      <c r="J357" s="31" t="s">
        <v>83</v>
      </c>
      <c r="K357" s="31" t="s">
        <v>25</v>
      </c>
      <c r="L357" s="31" t="s">
        <v>84</v>
      </c>
      <c r="M357" s="31" t="s">
        <v>27</v>
      </c>
      <c r="N357" s="31" t="s">
        <v>122</v>
      </c>
      <c r="O357" s="31" t="s">
        <v>123</v>
      </c>
      <c r="P357" s="31" t="s">
        <v>259</v>
      </c>
      <c r="Q357" s="31" t="s">
        <v>418</v>
      </c>
      <c r="R357" s="31" t="s">
        <v>139</v>
      </c>
      <c r="S357" s="31" t="s">
        <v>48</v>
      </c>
      <c r="T357" s="31" t="s">
        <v>49</v>
      </c>
      <c r="U357" s="31" t="s">
        <v>74</v>
      </c>
      <c r="V357" s="31" t="s">
        <v>137</v>
      </c>
      <c r="W357" s="40" t="s">
        <v>368</v>
      </c>
      <c r="X357" s="50">
        <v>45097</v>
      </c>
      <c r="Y357" s="44" t="s">
        <v>21</v>
      </c>
      <c r="Z357" s="45">
        <v>2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</row>
    <row r="358" spans="6:50" ht="14.4" x14ac:dyDescent="0.3">
      <c r="F358" s="30" t="s">
        <v>24</v>
      </c>
      <c r="G358" s="31" t="s">
        <v>81</v>
      </c>
      <c r="H358" s="31" t="s">
        <v>378</v>
      </c>
      <c r="I358" s="31" t="s">
        <v>82</v>
      </c>
      <c r="J358" s="31" t="s">
        <v>83</v>
      </c>
      <c r="K358" s="31" t="s">
        <v>25</v>
      </c>
      <c r="L358" s="31" t="s">
        <v>84</v>
      </c>
      <c r="M358" s="31" t="s">
        <v>27</v>
      </c>
      <c r="N358" s="31" t="s">
        <v>122</v>
      </c>
      <c r="O358" s="31" t="s">
        <v>123</v>
      </c>
      <c r="P358" s="31" t="s">
        <v>259</v>
      </c>
      <c r="Q358" s="31" t="s">
        <v>419</v>
      </c>
      <c r="R358" s="31" t="s">
        <v>136</v>
      </c>
      <c r="S358" s="31" t="s">
        <v>41</v>
      </c>
      <c r="T358" s="31" t="s">
        <v>42</v>
      </c>
      <c r="U358" s="31" t="s">
        <v>25</v>
      </c>
      <c r="V358" s="31" t="s">
        <v>137</v>
      </c>
      <c r="W358" s="40" t="s">
        <v>198</v>
      </c>
      <c r="X358" s="50">
        <v>45113</v>
      </c>
      <c r="Y358" s="44" t="s">
        <v>21</v>
      </c>
      <c r="Z358" s="45">
        <v>21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</row>
    <row r="359" spans="6:50" ht="14.4" x14ac:dyDescent="0.3">
      <c r="F359" s="30" t="s">
        <v>24</v>
      </c>
      <c r="G359" s="31" t="s">
        <v>81</v>
      </c>
      <c r="H359" s="31" t="s">
        <v>378</v>
      </c>
      <c r="I359" s="31" t="s">
        <v>82</v>
      </c>
      <c r="J359" s="31" t="s">
        <v>83</v>
      </c>
      <c r="K359" s="31" t="s">
        <v>25</v>
      </c>
      <c r="L359" s="31" t="s">
        <v>84</v>
      </c>
      <c r="M359" s="31" t="s">
        <v>27</v>
      </c>
      <c r="N359" s="31" t="s">
        <v>122</v>
      </c>
      <c r="O359" s="31" t="s">
        <v>123</v>
      </c>
      <c r="P359" s="31" t="s">
        <v>259</v>
      </c>
      <c r="Q359" s="31" t="s">
        <v>420</v>
      </c>
      <c r="R359" s="31" t="s">
        <v>136</v>
      </c>
      <c r="S359" s="31" t="s">
        <v>47</v>
      </c>
      <c r="T359" s="31" t="s">
        <v>42</v>
      </c>
      <c r="U359" s="31" t="s">
        <v>25</v>
      </c>
      <c r="V359" s="31" t="s">
        <v>137</v>
      </c>
      <c r="W359" s="40" t="s">
        <v>198</v>
      </c>
      <c r="X359" s="50">
        <v>45113</v>
      </c>
      <c r="Y359" s="44" t="s">
        <v>21</v>
      </c>
      <c r="Z359" s="45">
        <v>1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</row>
    <row r="360" spans="6:50" ht="14.4" x14ac:dyDescent="0.3">
      <c r="F360" s="30" t="s">
        <v>24</v>
      </c>
      <c r="G360" s="31" t="s">
        <v>81</v>
      </c>
      <c r="H360" s="31" t="s">
        <v>378</v>
      </c>
      <c r="I360" s="31" t="s">
        <v>82</v>
      </c>
      <c r="J360" s="31" t="s">
        <v>83</v>
      </c>
      <c r="K360" s="31" t="s">
        <v>25</v>
      </c>
      <c r="L360" s="31" t="s">
        <v>84</v>
      </c>
      <c r="M360" s="31" t="s">
        <v>27</v>
      </c>
      <c r="N360" s="31" t="s">
        <v>122</v>
      </c>
      <c r="O360" s="31" t="s">
        <v>123</v>
      </c>
      <c r="P360" s="31" t="s">
        <v>259</v>
      </c>
      <c r="Q360" s="31" t="s">
        <v>421</v>
      </c>
      <c r="R360" s="31" t="s">
        <v>136</v>
      </c>
      <c r="S360" s="31" t="s">
        <v>41</v>
      </c>
      <c r="T360" s="31" t="s">
        <v>42</v>
      </c>
      <c r="U360" s="31" t="s">
        <v>25</v>
      </c>
      <c r="V360" s="31" t="s">
        <v>137</v>
      </c>
      <c r="W360" s="40" t="s">
        <v>206</v>
      </c>
      <c r="X360" s="50">
        <v>45169</v>
      </c>
      <c r="Y360" s="44" t="s">
        <v>21</v>
      </c>
      <c r="Z360" s="45">
        <v>21</v>
      </c>
      <c r="AA360"/>
      <c r="AB360"/>
      <c r="AC360"/>
      <c r="AD360"/>
      <c r="AE360"/>
      <c r="AF360"/>
      <c r="AG360"/>
      <c r="AH360"/>
      <c r="AI360"/>
    </row>
    <row r="361" spans="6:50" ht="14.4" x14ac:dyDescent="0.3">
      <c r="F361" s="30" t="s">
        <v>24</v>
      </c>
      <c r="G361" s="31" t="s">
        <v>81</v>
      </c>
      <c r="H361" s="31" t="s">
        <v>378</v>
      </c>
      <c r="I361" s="31" t="s">
        <v>82</v>
      </c>
      <c r="J361" s="31" t="s">
        <v>83</v>
      </c>
      <c r="K361" s="31" t="s">
        <v>25</v>
      </c>
      <c r="L361" s="31" t="s">
        <v>84</v>
      </c>
      <c r="M361" s="31" t="s">
        <v>27</v>
      </c>
      <c r="N361" s="31" t="s">
        <v>122</v>
      </c>
      <c r="O361" s="31" t="s">
        <v>123</v>
      </c>
      <c r="P361" s="31" t="s">
        <v>259</v>
      </c>
      <c r="Q361" s="31" t="s">
        <v>422</v>
      </c>
      <c r="R361" s="31" t="s">
        <v>136</v>
      </c>
      <c r="S361" s="31" t="s">
        <v>47</v>
      </c>
      <c r="T361" s="31" t="s">
        <v>42</v>
      </c>
      <c r="U361" s="31" t="s">
        <v>25</v>
      </c>
      <c r="V361" s="31" t="s">
        <v>137</v>
      </c>
      <c r="W361" s="40" t="s">
        <v>206</v>
      </c>
      <c r="X361" s="50">
        <v>45169</v>
      </c>
      <c r="Y361" s="44" t="s">
        <v>21</v>
      </c>
      <c r="Z361" s="45">
        <v>1</v>
      </c>
      <c r="AA361"/>
      <c r="AB361"/>
      <c r="AC361"/>
      <c r="AD361"/>
      <c r="AE361"/>
      <c r="AF361"/>
      <c r="AG361"/>
      <c r="AH361"/>
      <c r="AI361"/>
    </row>
    <row r="362" spans="6:50" ht="14.4" x14ac:dyDescent="0.3">
      <c r="F362" s="30" t="s">
        <v>24</v>
      </c>
      <c r="G362" s="31" t="s">
        <v>81</v>
      </c>
      <c r="H362" s="31" t="s">
        <v>378</v>
      </c>
      <c r="I362" s="31" t="s">
        <v>82</v>
      </c>
      <c r="J362" s="31" t="s">
        <v>83</v>
      </c>
      <c r="K362" s="31" t="s">
        <v>25</v>
      </c>
      <c r="L362" s="31" t="s">
        <v>84</v>
      </c>
      <c r="M362" s="31" t="s">
        <v>27</v>
      </c>
      <c r="N362" s="31" t="s">
        <v>122</v>
      </c>
      <c r="O362" s="31" t="s">
        <v>123</v>
      </c>
      <c r="P362" s="31" t="s">
        <v>259</v>
      </c>
      <c r="Q362" s="31" t="s">
        <v>422</v>
      </c>
      <c r="R362" s="31" t="s">
        <v>139</v>
      </c>
      <c r="S362" s="31" t="s">
        <v>48</v>
      </c>
      <c r="T362" s="31" t="s">
        <v>49</v>
      </c>
      <c r="U362" s="31" t="s">
        <v>50</v>
      </c>
      <c r="V362" s="31" t="s">
        <v>137</v>
      </c>
      <c r="W362" s="40" t="s">
        <v>206</v>
      </c>
      <c r="X362" s="50">
        <v>45169</v>
      </c>
      <c r="Y362" s="44" t="s">
        <v>21</v>
      </c>
      <c r="Z362" s="45">
        <v>1</v>
      </c>
      <c r="AA362"/>
      <c r="AB362"/>
      <c r="AC362"/>
      <c r="AD362"/>
      <c r="AE362"/>
      <c r="AF362"/>
      <c r="AG362"/>
      <c r="AH362"/>
      <c r="AI362"/>
    </row>
    <row r="363" spans="6:50" ht="14.4" x14ac:dyDescent="0.3">
      <c r="F363" s="30" t="s">
        <v>24</v>
      </c>
      <c r="G363" s="31" t="s">
        <v>81</v>
      </c>
      <c r="H363" s="31" t="s">
        <v>378</v>
      </c>
      <c r="I363" s="31" t="s">
        <v>82</v>
      </c>
      <c r="J363" s="31" t="s">
        <v>83</v>
      </c>
      <c r="K363" s="31" t="s">
        <v>25</v>
      </c>
      <c r="L363" s="31" t="s">
        <v>84</v>
      </c>
      <c r="M363" s="31" t="s">
        <v>27</v>
      </c>
      <c r="N363" s="31" t="s">
        <v>122</v>
      </c>
      <c r="O363" s="31" t="s">
        <v>123</v>
      </c>
      <c r="P363" s="31" t="s">
        <v>259</v>
      </c>
      <c r="Q363" s="31" t="s">
        <v>422</v>
      </c>
      <c r="R363" s="31" t="s">
        <v>139</v>
      </c>
      <c r="S363" s="31" t="s">
        <v>48</v>
      </c>
      <c r="T363" s="31" t="s">
        <v>49</v>
      </c>
      <c r="U363" s="31" t="s">
        <v>74</v>
      </c>
      <c r="V363" s="31" t="s">
        <v>137</v>
      </c>
      <c r="W363" s="40" t="s">
        <v>206</v>
      </c>
      <c r="X363" s="50">
        <v>45169</v>
      </c>
      <c r="Y363" s="44" t="s">
        <v>21</v>
      </c>
      <c r="Z363" s="45">
        <v>2</v>
      </c>
      <c r="AA363"/>
      <c r="AB363"/>
      <c r="AC363"/>
      <c r="AD363"/>
      <c r="AE363"/>
      <c r="AF363"/>
      <c r="AG363"/>
      <c r="AH363"/>
      <c r="AI363"/>
    </row>
    <row r="364" spans="6:50" ht="14.4" x14ac:dyDescent="0.3">
      <c r="F364" s="30" t="s">
        <v>24</v>
      </c>
      <c r="G364" s="31" t="s">
        <v>81</v>
      </c>
      <c r="H364" s="31" t="s">
        <v>378</v>
      </c>
      <c r="I364" s="31" t="s">
        <v>82</v>
      </c>
      <c r="J364" s="31" t="s">
        <v>83</v>
      </c>
      <c r="K364" s="31" t="s">
        <v>25</v>
      </c>
      <c r="L364" s="31" t="s">
        <v>84</v>
      </c>
      <c r="M364" s="31" t="s">
        <v>27</v>
      </c>
      <c r="N364" s="31" t="s">
        <v>122</v>
      </c>
      <c r="O364" s="31" t="s">
        <v>123</v>
      </c>
      <c r="P364" s="31" t="s">
        <v>259</v>
      </c>
      <c r="Q364" s="31" t="s">
        <v>423</v>
      </c>
      <c r="R364" s="31" t="s">
        <v>136</v>
      </c>
      <c r="S364" s="31" t="s">
        <v>41</v>
      </c>
      <c r="T364" s="31" t="s">
        <v>42</v>
      </c>
      <c r="U364" s="31" t="s">
        <v>25</v>
      </c>
      <c r="V364" s="31" t="s">
        <v>137</v>
      </c>
      <c r="W364" s="40" t="s">
        <v>403</v>
      </c>
      <c r="X364" s="50">
        <v>45225</v>
      </c>
      <c r="Y364" s="44" t="s">
        <v>21</v>
      </c>
      <c r="Z364" s="45">
        <v>21</v>
      </c>
      <c r="AA364"/>
      <c r="AB364"/>
      <c r="AC364"/>
      <c r="AD364"/>
      <c r="AE364"/>
      <c r="AF364"/>
      <c r="AG364"/>
      <c r="AH364"/>
      <c r="AI364"/>
    </row>
    <row r="365" spans="6:50" ht="14.4" x14ac:dyDescent="0.3">
      <c r="F365" s="30" t="s">
        <v>24</v>
      </c>
      <c r="G365" s="31" t="s">
        <v>81</v>
      </c>
      <c r="H365" s="31" t="s">
        <v>378</v>
      </c>
      <c r="I365" s="31" t="s">
        <v>82</v>
      </c>
      <c r="J365" s="31" t="s">
        <v>83</v>
      </c>
      <c r="K365" s="31" t="s">
        <v>25</v>
      </c>
      <c r="L365" s="31" t="s">
        <v>84</v>
      </c>
      <c r="M365" s="31" t="s">
        <v>27</v>
      </c>
      <c r="N365" s="31" t="s">
        <v>122</v>
      </c>
      <c r="O365" s="31" t="s">
        <v>123</v>
      </c>
      <c r="P365" s="31" t="s">
        <v>259</v>
      </c>
      <c r="Q365" s="31" t="s">
        <v>424</v>
      </c>
      <c r="R365" s="31" t="s">
        <v>136</v>
      </c>
      <c r="S365" s="31" t="s">
        <v>47</v>
      </c>
      <c r="T365" s="31" t="s">
        <v>42</v>
      </c>
      <c r="U365" s="31" t="s">
        <v>25</v>
      </c>
      <c r="V365" s="31" t="s">
        <v>137</v>
      </c>
      <c r="W365" s="40" t="s">
        <v>403</v>
      </c>
      <c r="X365" s="50">
        <v>45225</v>
      </c>
      <c r="Y365" s="44" t="s">
        <v>21</v>
      </c>
      <c r="Z365" s="45">
        <v>1</v>
      </c>
      <c r="AA365"/>
      <c r="AB365"/>
      <c r="AC365"/>
      <c r="AD365"/>
      <c r="AE365"/>
      <c r="AF365"/>
      <c r="AG365"/>
      <c r="AH365"/>
      <c r="AI365"/>
    </row>
    <row r="366" spans="6:50" ht="14.4" x14ac:dyDescent="0.3">
      <c r="F366" s="30" t="s">
        <v>24</v>
      </c>
      <c r="G366" s="31" t="s">
        <v>81</v>
      </c>
      <c r="H366" s="31" t="s">
        <v>378</v>
      </c>
      <c r="I366" s="31" t="s">
        <v>82</v>
      </c>
      <c r="J366" s="31" t="s">
        <v>83</v>
      </c>
      <c r="K366" s="31" t="s">
        <v>25</v>
      </c>
      <c r="L366" s="31" t="s">
        <v>84</v>
      </c>
      <c r="M366" s="31" t="s">
        <v>27</v>
      </c>
      <c r="N366" s="31" t="s">
        <v>122</v>
      </c>
      <c r="O366" s="31" t="s">
        <v>123</v>
      </c>
      <c r="P366" s="31" t="s">
        <v>259</v>
      </c>
      <c r="Q366" s="31" t="s">
        <v>424</v>
      </c>
      <c r="R366" s="31" t="s">
        <v>139</v>
      </c>
      <c r="S366" s="31" t="s">
        <v>48</v>
      </c>
      <c r="T366" s="31" t="s">
        <v>49</v>
      </c>
      <c r="U366" s="31" t="s">
        <v>50</v>
      </c>
      <c r="V366" s="31" t="s">
        <v>137</v>
      </c>
      <c r="W366" s="40" t="s">
        <v>403</v>
      </c>
      <c r="X366" s="50">
        <v>45225</v>
      </c>
      <c r="Y366" s="44" t="s">
        <v>21</v>
      </c>
      <c r="Z366" s="45">
        <v>1</v>
      </c>
      <c r="AA366"/>
      <c r="AB366"/>
      <c r="AC366"/>
      <c r="AD366"/>
      <c r="AE366"/>
      <c r="AF366"/>
      <c r="AG366"/>
      <c r="AH366"/>
      <c r="AI366"/>
    </row>
    <row r="367" spans="6:50" ht="14.4" x14ac:dyDescent="0.3">
      <c r="F367" s="30" t="s">
        <v>24</v>
      </c>
      <c r="G367" s="31" t="s">
        <v>81</v>
      </c>
      <c r="H367" s="31" t="s">
        <v>378</v>
      </c>
      <c r="I367" s="31" t="s">
        <v>82</v>
      </c>
      <c r="J367" s="31" t="s">
        <v>83</v>
      </c>
      <c r="K367" s="31" t="s">
        <v>25</v>
      </c>
      <c r="L367" s="31" t="s">
        <v>84</v>
      </c>
      <c r="M367" s="31" t="s">
        <v>27</v>
      </c>
      <c r="N367" s="31" t="s">
        <v>122</v>
      </c>
      <c r="O367" s="31" t="s">
        <v>123</v>
      </c>
      <c r="P367" s="31" t="s">
        <v>259</v>
      </c>
      <c r="Q367" s="31" t="s">
        <v>424</v>
      </c>
      <c r="R367" s="31" t="s">
        <v>139</v>
      </c>
      <c r="S367" s="31" t="s">
        <v>48</v>
      </c>
      <c r="T367" s="31" t="s">
        <v>49</v>
      </c>
      <c r="U367" s="31" t="s">
        <v>74</v>
      </c>
      <c r="V367" s="31" t="s">
        <v>137</v>
      </c>
      <c r="W367" s="40" t="s">
        <v>403</v>
      </c>
      <c r="X367" s="50">
        <v>45225</v>
      </c>
      <c r="Y367" s="44" t="s">
        <v>21</v>
      </c>
      <c r="Z367" s="45">
        <v>2</v>
      </c>
      <c r="AA367"/>
      <c r="AB367"/>
      <c r="AC367"/>
      <c r="AD367"/>
      <c r="AE367"/>
      <c r="AF367"/>
      <c r="AG367"/>
      <c r="AH367"/>
      <c r="AI367"/>
    </row>
    <row r="368" spans="6:50" ht="14.4" x14ac:dyDescent="0.3">
      <c r="F368" s="30" t="s">
        <v>24</v>
      </c>
      <c r="G368" s="31" t="s">
        <v>81</v>
      </c>
      <c r="H368" s="31" t="s">
        <v>378</v>
      </c>
      <c r="I368" s="31" t="s">
        <v>82</v>
      </c>
      <c r="J368" s="31" t="s">
        <v>83</v>
      </c>
      <c r="K368" s="31" t="s">
        <v>25</v>
      </c>
      <c r="L368" s="31" t="s">
        <v>84</v>
      </c>
      <c r="M368" s="31" t="s">
        <v>27</v>
      </c>
      <c r="N368" s="31" t="s">
        <v>122</v>
      </c>
      <c r="O368" s="31" t="s">
        <v>123</v>
      </c>
      <c r="P368" s="31" t="s">
        <v>259</v>
      </c>
      <c r="Q368" s="31" t="s">
        <v>425</v>
      </c>
      <c r="R368" s="31" t="s">
        <v>136</v>
      </c>
      <c r="S368" s="31" t="s">
        <v>41</v>
      </c>
      <c r="T368" s="31" t="s">
        <v>42</v>
      </c>
      <c r="U368" s="31" t="s">
        <v>25</v>
      </c>
      <c r="V368" s="31" t="s">
        <v>137</v>
      </c>
      <c r="W368" s="40" t="s">
        <v>116</v>
      </c>
      <c r="X368" s="50">
        <v>45254</v>
      </c>
      <c r="Y368" s="44" t="s">
        <v>21</v>
      </c>
      <c r="Z368" s="45">
        <v>21</v>
      </c>
      <c r="AA368"/>
      <c r="AB368"/>
      <c r="AC368"/>
      <c r="AD368"/>
      <c r="AE368"/>
      <c r="AF368"/>
      <c r="AG368"/>
      <c r="AH368"/>
      <c r="AI368"/>
    </row>
    <row r="369" spans="6:35" ht="14.4" x14ac:dyDescent="0.3">
      <c r="F369" s="30" t="s">
        <v>24</v>
      </c>
      <c r="G369" s="31" t="s">
        <v>81</v>
      </c>
      <c r="H369" s="31" t="s">
        <v>378</v>
      </c>
      <c r="I369" s="31" t="s">
        <v>82</v>
      </c>
      <c r="J369" s="31" t="s">
        <v>83</v>
      </c>
      <c r="K369" s="31" t="s">
        <v>25</v>
      </c>
      <c r="L369" s="31" t="s">
        <v>84</v>
      </c>
      <c r="M369" s="31" t="s">
        <v>27</v>
      </c>
      <c r="N369" s="31" t="s">
        <v>122</v>
      </c>
      <c r="O369" s="31" t="s">
        <v>123</v>
      </c>
      <c r="P369" s="31" t="s">
        <v>259</v>
      </c>
      <c r="Q369" s="31" t="s">
        <v>426</v>
      </c>
      <c r="R369" s="31" t="s">
        <v>136</v>
      </c>
      <c r="S369" s="31" t="s">
        <v>47</v>
      </c>
      <c r="T369" s="31" t="s">
        <v>42</v>
      </c>
      <c r="U369" s="31" t="s">
        <v>25</v>
      </c>
      <c r="V369" s="31" t="s">
        <v>137</v>
      </c>
      <c r="W369" s="40" t="s">
        <v>116</v>
      </c>
      <c r="X369" s="50">
        <v>45254</v>
      </c>
      <c r="Y369" s="44" t="s">
        <v>21</v>
      </c>
      <c r="Z369" s="45">
        <v>1</v>
      </c>
      <c r="AA369"/>
      <c r="AB369"/>
      <c r="AC369"/>
      <c r="AD369"/>
      <c r="AE369"/>
      <c r="AF369"/>
      <c r="AG369"/>
      <c r="AH369"/>
      <c r="AI369"/>
    </row>
    <row r="370" spans="6:35" ht="14.4" x14ac:dyDescent="0.3">
      <c r="F370" s="30" t="s">
        <v>24</v>
      </c>
      <c r="G370" s="31" t="s">
        <v>81</v>
      </c>
      <c r="H370" s="31" t="s">
        <v>378</v>
      </c>
      <c r="I370" s="31" t="s">
        <v>82</v>
      </c>
      <c r="J370" s="31" t="s">
        <v>83</v>
      </c>
      <c r="K370" s="31" t="s">
        <v>25</v>
      </c>
      <c r="L370" s="31" t="s">
        <v>84</v>
      </c>
      <c r="M370" s="31" t="s">
        <v>27</v>
      </c>
      <c r="N370" s="31" t="s">
        <v>122</v>
      </c>
      <c r="O370" s="31" t="s">
        <v>123</v>
      </c>
      <c r="P370" s="31" t="s">
        <v>259</v>
      </c>
      <c r="Q370" s="31" t="s">
        <v>426</v>
      </c>
      <c r="R370" s="31" t="s">
        <v>139</v>
      </c>
      <c r="S370" s="31" t="s">
        <v>48</v>
      </c>
      <c r="T370" s="31" t="s">
        <v>49</v>
      </c>
      <c r="U370" s="31" t="s">
        <v>50</v>
      </c>
      <c r="V370" s="31" t="s">
        <v>137</v>
      </c>
      <c r="W370" s="40" t="s">
        <v>116</v>
      </c>
      <c r="X370" s="50">
        <v>45254</v>
      </c>
      <c r="Y370" s="44" t="s">
        <v>21</v>
      </c>
      <c r="Z370" s="45">
        <v>1</v>
      </c>
      <c r="AA370"/>
      <c r="AB370"/>
      <c r="AC370"/>
      <c r="AD370"/>
      <c r="AE370"/>
      <c r="AF370"/>
      <c r="AG370"/>
      <c r="AH370"/>
      <c r="AI370"/>
    </row>
    <row r="371" spans="6:35" ht="14.4" x14ac:dyDescent="0.3">
      <c r="F371" s="30" t="s">
        <v>24</v>
      </c>
      <c r="G371" s="31" t="s">
        <v>81</v>
      </c>
      <c r="H371" s="31" t="s">
        <v>378</v>
      </c>
      <c r="I371" s="31" t="s">
        <v>82</v>
      </c>
      <c r="J371" s="31" t="s">
        <v>83</v>
      </c>
      <c r="K371" s="31" t="s">
        <v>25</v>
      </c>
      <c r="L371" s="31" t="s">
        <v>84</v>
      </c>
      <c r="M371" s="31" t="s">
        <v>27</v>
      </c>
      <c r="N371" s="31" t="s">
        <v>122</v>
      </c>
      <c r="O371" s="31" t="s">
        <v>123</v>
      </c>
      <c r="P371" s="31" t="s">
        <v>259</v>
      </c>
      <c r="Q371" s="31" t="s">
        <v>426</v>
      </c>
      <c r="R371" s="31" t="s">
        <v>139</v>
      </c>
      <c r="S371" s="31" t="s">
        <v>48</v>
      </c>
      <c r="T371" s="31" t="s">
        <v>49</v>
      </c>
      <c r="U371" s="31" t="s">
        <v>74</v>
      </c>
      <c r="V371" s="31" t="s">
        <v>137</v>
      </c>
      <c r="W371" s="40" t="s">
        <v>116</v>
      </c>
      <c r="X371" s="50">
        <v>45254</v>
      </c>
      <c r="Y371" s="44" t="s">
        <v>21</v>
      </c>
      <c r="Z371" s="45">
        <v>2</v>
      </c>
      <c r="AA371"/>
      <c r="AB371"/>
      <c r="AC371"/>
      <c r="AD371"/>
      <c r="AE371"/>
      <c r="AF371"/>
      <c r="AG371"/>
      <c r="AH371"/>
      <c r="AI371"/>
    </row>
    <row r="372" spans="6:35" ht="14.4" x14ac:dyDescent="0.3">
      <c r="F372" s="30" t="s">
        <v>24</v>
      </c>
      <c r="G372" s="31" t="s">
        <v>81</v>
      </c>
      <c r="H372" s="31" t="s">
        <v>378</v>
      </c>
      <c r="I372" s="31" t="s">
        <v>82</v>
      </c>
      <c r="J372" s="31" t="s">
        <v>83</v>
      </c>
      <c r="K372" s="31" t="s">
        <v>25</v>
      </c>
      <c r="L372" s="31" t="s">
        <v>84</v>
      </c>
      <c r="M372" s="31" t="s">
        <v>27</v>
      </c>
      <c r="N372" s="31" t="s">
        <v>122</v>
      </c>
      <c r="O372" s="31" t="s">
        <v>123</v>
      </c>
      <c r="P372" s="31" t="s">
        <v>259</v>
      </c>
      <c r="Q372" s="31" t="s">
        <v>427</v>
      </c>
      <c r="R372" s="31" t="s">
        <v>136</v>
      </c>
      <c r="S372" s="31" t="s">
        <v>41</v>
      </c>
      <c r="T372" s="31" t="s">
        <v>42</v>
      </c>
      <c r="U372" s="31" t="s">
        <v>25</v>
      </c>
      <c r="V372" s="31" t="s">
        <v>137</v>
      </c>
      <c r="W372" s="40" t="s">
        <v>224</v>
      </c>
      <c r="X372" s="50">
        <v>45281</v>
      </c>
      <c r="Y372" s="44" t="s">
        <v>21</v>
      </c>
      <c r="Z372" s="45">
        <v>21</v>
      </c>
      <c r="AA372"/>
      <c r="AB372"/>
      <c r="AC372"/>
      <c r="AD372"/>
      <c r="AE372"/>
      <c r="AF372"/>
      <c r="AG372"/>
      <c r="AH372"/>
      <c r="AI372"/>
    </row>
    <row r="373" spans="6:35" ht="14.4" x14ac:dyDescent="0.3">
      <c r="F373" s="30" t="s">
        <v>24</v>
      </c>
      <c r="G373" s="31" t="s">
        <v>81</v>
      </c>
      <c r="H373" s="31" t="s">
        <v>378</v>
      </c>
      <c r="I373" s="31" t="s">
        <v>82</v>
      </c>
      <c r="J373" s="31" t="s">
        <v>83</v>
      </c>
      <c r="K373" s="31" t="s">
        <v>25</v>
      </c>
      <c r="L373" s="31" t="s">
        <v>84</v>
      </c>
      <c r="M373" s="31" t="s">
        <v>27</v>
      </c>
      <c r="N373" s="31" t="s">
        <v>122</v>
      </c>
      <c r="O373" s="31" t="s">
        <v>123</v>
      </c>
      <c r="P373" s="31" t="s">
        <v>259</v>
      </c>
      <c r="Q373" s="31" t="s">
        <v>428</v>
      </c>
      <c r="R373" s="31" t="s">
        <v>136</v>
      </c>
      <c r="S373" s="31" t="s">
        <v>41</v>
      </c>
      <c r="T373" s="31" t="s">
        <v>42</v>
      </c>
      <c r="U373" s="31" t="s">
        <v>25</v>
      </c>
      <c r="V373" s="31" t="s">
        <v>137</v>
      </c>
      <c r="W373" s="40" t="s">
        <v>229</v>
      </c>
      <c r="X373" s="50">
        <v>45317</v>
      </c>
      <c r="Y373" s="44" t="s">
        <v>21</v>
      </c>
      <c r="Z373" s="45">
        <v>21</v>
      </c>
      <c r="AA373"/>
      <c r="AB373"/>
      <c r="AC373"/>
      <c r="AD373"/>
      <c r="AE373"/>
      <c r="AF373"/>
      <c r="AG373"/>
      <c r="AH373"/>
      <c r="AI373"/>
    </row>
    <row r="374" spans="6:35" ht="14.4" x14ac:dyDescent="0.3">
      <c r="F374" s="30" t="s">
        <v>24</v>
      </c>
      <c r="G374" s="31" t="s">
        <v>81</v>
      </c>
      <c r="H374" s="31" t="s">
        <v>378</v>
      </c>
      <c r="I374" s="31" t="s">
        <v>82</v>
      </c>
      <c r="J374" s="31" t="s">
        <v>83</v>
      </c>
      <c r="K374" s="31" t="s">
        <v>25</v>
      </c>
      <c r="L374" s="31" t="s">
        <v>84</v>
      </c>
      <c r="M374" s="31" t="s">
        <v>27</v>
      </c>
      <c r="N374" s="31" t="s">
        <v>122</v>
      </c>
      <c r="O374" s="31" t="s">
        <v>123</v>
      </c>
      <c r="P374" s="31" t="s">
        <v>259</v>
      </c>
      <c r="Q374" s="31" t="s">
        <v>429</v>
      </c>
      <c r="R374" s="31" t="s">
        <v>136</v>
      </c>
      <c r="S374" s="31" t="s">
        <v>47</v>
      </c>
      <c r="T374" s="31" t="s">
        <v>42</v>
      </c>
      <c r="U374" s="31" t="s">
        <v>25</v>
      </c>
      <c r="V374" s="31" t="s">
        <v>137</v>
      </c>
      <c r="W374" s="40" t="s">
        <v>229</v>
      </c>
      <c r="X374" s="50">
        <v>45317</v>
      </c>
      <c r="Y374" s="44" t="s">
        <v>21</v>
      </c>
      <c r="Z374" s="45">
        <v>1</v>
      </c>
      <c r="AA374"/>
      <c r="AB374"/>
      <c r="AC374"/>
      <c r="AD374"/>
      <c r="AE374"/>
      <c r="AF374"/>
      <c r="AG374"/>
      <c r="AH374"/>
      <c r="AI374"/>
    </row>
    <row r="375" spans="6:35" ht="14.4" x14ac:dyDescent="0.3">
      <c r="F375" s="30" t="s">
        <v>24</v>
      </c>
      <c r="G375" s="31" t="s">
        <v>81</v>
      </c>
      <c r="H375" s="31" t="s">
        <v>378</v>
      </c>
      <c r="I375" s="31" t="s">
        <v>82</v>
      </c>
      <c r="J375" s="31" t="s">
        <v>83</v>
      </c>
      <c r="K375" s="31" t="s">
        <v>25</v>
      </c>
      <c r="L375" s="31" t="s">
        <v>84</v>
      </c>
      <c r="M375" s="31" t="s">
        <v>27</v>
      </c>
      <c r="N375" s="31" t="s">
        <v>122</v>
      </c>
      <c r="O375" s="31" t="s">
        <v>123</v>
      </c>
      <c r="P375" s="31" t="s">
        <v>259</v>
      </c>
      <c r="Q375" s="31" t="s">
        <v>430</v>
      </c>
      <c r="R375" s="31" t="s">
        <v>136</v>
      </c>
      <c r="S375" s="31" t="s">
        <v>47</v>
      </c>
      <c r="T375" s="31" t="s">
        <v>42</v>
      </c>
      <c r="U375" s="31" t="s">
        <v>25</v>
      </c>
      <c r="V375" s="31" t="s">
        <v>137</v>
      </c>
      <c r="W375" s="40" t="s">
        <v>251</v>
      </c>
      <c r="X375" s="50">
        <v>45365</v>
      </c>
      <c r="Y375" s="44" t="s">
        <v>21</v>
      </c>
      <c r="Z375" s="45">
        <v>1</v>
      </c>
      <c r="AA375"/>
      <c r="AB375"/>
      <c r="AC375"/>
      <c r="AD375"/>
      <c r="AE375"/>
      <c r="AF375"/>
      <c r="AG375"/>
      <c r="AH375"/>
    </row>
    <row r="376" spans="6:35" ht="14.4" x14ac:dyDescent="0.3">
      <c r="F376" s="30" t="s">
        <v>24</v>
      </c>
      <c r="G376" s="31" t="s">
        <v>81</v>
      </c>
      <c r="H376" s="31" t="s">
        <v>378</v>
      </c>
      <c r="I376" s="31" t="s">
        <v>82</v>
      </c>
      <c r="J376" s="31" t="s">
        <v>83</v>
      </c>
      <c r="K376" s="31" t="s">
        <v>25</v>
      </c>
      <c r="L376" s="31" t="s">
        <v>84</v>
      </c>
      <c r="M376" s="31" t="s">
        <v>27</v>
      </c>
      <c r="N376" s="31" t="s">
        <v>122</v>
      </c>
      <c r="O376" s="31" t="s">
        <v>123</v>
      </c>
      <c r="P376" s="31" t="s">
        <v>259</v>
      </c>
      <c r="Q376" s="31" t="s">
        <v>430</v>
      </c>
      <c r="R376" s="31" t="s">
        <v>139</v>
      </c>
      <c r="S376" s="31" t="s">
        <v>59</v>
      </c>
      <c r="T376" s="31" t="s">
        <v>60</v>
      </c>
      <c r="U376" s="31" t="s">
        <v>50</v>
      </c>
      <c r="V376" s="31" t="s">
        <v>137</v>
      </c>
      <c r="W376" s="40" t="s">
        <v>251</v>
      </c>
      <c r="X376" s="50">
        <v>45365</v>
      </c>
      <c r="Y376" s="44" t="s">
        <v>21</v>
      </c>
      <c r="Z376" s="45">
        <v>1</v>
      </c>
      <c r="AA376"/>
      <c r="AB376"/>
      <c r="AC376"/>
      <c r="AD376"/>
      <c r="AE376"/>
      <c r="AF376"/>
      <c r="AG376"/>
      <c r="AH376"/>
    </row>
    <row r="377" spans="6:35" ht="14.4" x14ac:dyDescent="0.2">
      <c r="F377" s="30" t="s">
        <v>24</v>
      </c>
      <c r="G377" s="31" t="s">
        <v>81</v>
      </c>
      <c r="H377" s="31" t="s">
        <v>378</v>
      </c>
      <c r="I377" s="31" t="s">
        <v>82</v>
      </c>
      <c r="J377" s="31" t="s">
        <v>83</v>
      </c>
      <c r="K377" s="31" t="s">
        <v>25</v>
      </c>
      <c r="L377" s="31" t="s">
        <v>84</v>
      </c>
      <c r="M377" s="31" t="s">
        <v>27</v>
      </c>
      <c r="N377" s="31" t="s">
        <v>122</v>
      </c>
      <c r="O377" s="31" t="s">
        <v>123</v>
      </c>
      <c r="P377" s="31" t="s">
        <v>259</v>
      </c>
      <c r="Q377" s="31" t="s">
        <v>430</v>
      </c>
      <c r="R377" s="31" t="s">
        <v>139</v>
      </c>
      <c r="S377" s="31" t="s">
        <v>59</v>
      </c>
      <c r="T377" s="31" t="s">
        <v>60</v>
      </c>
      <c r="U377" s="31" t="s">
        <v>74</v>
      </c>
      <c r="V377" s="31" t="s">
        <v>137</v>
      </c>
      <c r="W377" s="40" t="s">
        <v>251</v>
      </c>
      <c r="X377" s="50">
        <v>45365</v>
      </c>
      <c r="Y377" s="44" t="s">
        <v>21</v>
      </c>
      <c r="Z377" s="45">
        <v>2</v>
      </c>
    </row>
    <row r="378" spans="6:35" ht="14.4" x14ac:dyDescent="0.2">
      <c r="F378" s="30" t="s">
        <v>24</v>
      </c>
      <c r="G378" s="31" t="s">
        <v>85</v>
      </c>
      <c r="H378" s="31" t="s">
        <v>431</v>
      </c>
      <c r="I378" s="31" t="s">
        <v>86</v>
      </c>
      <c r="J378" s="31" t="s">
        <v>87</v>
      </c>
      <c r="K378" s="31" t="s">
        <v>25</v>
      </c>
      <c r="L378" s="31" t="s">
        <v>88</v>
      </c>
      <c r="M378" s="31" t="s">
        <v>27</v>
      </c>
      <c r="N378" s="31" t="s">
        <v>122</v>
      </c>
      <c r="O378" s="31" t="s">
        <v>123</v>
      </c>
      <c r="P378" s="31" t="s">
        <v>134</v>
      </c>
      <c r="Q378" s="31" t="s">
        <v>432</v>
      </c>
      <c r="R378" s="31" t="s">
        <v>139</v>
      </c>
      <c r="S378" s="31" t="s">
        <v>59</v>
      </c>
      <c r="T378" s="31" t="s">
        <v>60</v>
      </c>
      <c r="U378" s="31" t="s">
        <v>50</v>
      </c>
      <c r="V378" s="31" t="s">
        <v>137</v>
      </c>
      <c r="W378" s="40" t="s">
        <v>294</v>
      </c>
      <c r="X378" s="50">
        <v>45261</v>
      </c>
      <c r="Y378" s="44" t="s">
        <v>21</v>
      </c>
      <c r="Z378" s="45">
        <v>1</v>
      </c>
    </row>
    <row r="379" spans="6:35" ht="14.4" x14ac:dyDescent="0.2">
      <c r="F379" s="30" t="s">
        <v>24</v>
      </c>
      <c r="G379" s="31" t="s">
        <v>85</v>
      </c>
      <c r="H379" s="31" t="s">
        <v>431</v>
      </c>
      <c r="I379" s="31" t="s">
        <v>86</v>
      </c>
      <c r="J379" s="31" t="s">
        <v>87</v>
      </c>
      <c r="K379" s="31" t="s">
        <v>25</v>
      </c>
      <c r="L379" s="31" t="s">
        <v>88</v>
      </c>
      <c r="M379" s="31" t="s">
        <v>27</v>
      </c>
      <c r="N379" s="31" t="s">
        <v>122</v>
      </c>
      <c r="O379" s="31" t="s">
        <v>123</v>
      </c>
      <c r="P379" s="31" t="s">
        <v>134</v>
      </c>
      <c r="Q379" s="31" t="s">
        <v>432</v>
      </c>
      <c r="R379" s="31" t="s">
        <v>139</v>
      </c>
      <c r="S379" s="31" t="s">
        <v>59</v>
      </c>
      <c r="T379" s="31" t="s">
        <v>60</v>
      </c>
      <c r="U379" s="31" t="s">
        <v>74</v>
      </c>
      <c r="V379" s="31" t="s">
        <v>137</v>
      </c>
      <c r="W379" s="40" t="s">
        <v>294</v>
      </c>
      <c r="X379" s="50">
        <v>45261</v>
      </c>
      <c r="Y379" s="44" t="s">
        <v>21</v>
      </c>
      <c r="Z379" s="45">
        <v>3</v>
      </c>
    </row>
    <row r="380" spans="6:35" ht="14.4" x14ac:dyDescent="0.2">
      <c r="F380" s="30" t="s">
        <v>24</v>
      </c>
      <c r="G380" s="31" t="s">
        <v>85</v>
      </c>
      <c r="H380" s="31" t="s">
        <v>431</v>
      </c>
      <c r="I380" s="31" t="s">
        <v>86</v>
      </c>
      <c r="J380" s="31" t="s">
        <v>87</v>
      </c>
      <c r="K380" s="31" t="s">
        <v>25</v>
      </c>
      <c r="L380" s="31" t="s">
        <v>88</v>
      </c>
      <c r="M380" s="31" t="s">
        <v>27</v>
      </c>
      <c r="N380" s="31" t="s">
        <v>122</v>
      </c>
      <c r="O380" s="31" t="s">
        <v>123</v>
      </c>
      <c r="P380" s="31" t="s">
        <v>165</v>
      </c>
      <c r="Q380" s="31" t="s">
        <v>433</v>
      </c>
      <c r="R380" s="31" t="s">
        <v>126</v>
      </c>
      <c r="S380" s="31" t="s">
        <v>31</v>
      </c>
      <c r="T380" s="31" t="s">
        <v>32</v>
      </c>
      <c r="U380" s="31" t="s">
        <v>25</v>
      </c>
      <c r="V380" s="31" t="s">
        <v>127</v>
      </c>
      <c r="W380" s="40" t="s">
        <v>167</v>
      </c>
      <c r="X380" s="50">
        <v>44987</v>
      </c>
      <c r="Y380" s="44" t="s">
        <v>23</v>
      </c>
      <c r="Z380" s="42">
        <v>12</v>
      </c>
    </row>
    <row r="381" spans="6:35" ht="14.4" x14ac:dyDescent="0.2">
      <c r="F381" s="30" t="s">
        <v>24</v>
      </c>
      <c r="G381" s="31" t="s">
        <v>85</v>
      </c>
      <c r="H381" s="31" t="s">
        <v>431</v>
      </c>
      <c r="I381" s="31" t="s">
        <v>86</v>
      </c>
      <c r="J381" s="31" t="s">
        <v>87</v>
      </c>
      <c r="K381" s="31" t="s">
        <v>25</v>
      </c>
      <c r="L381" s="31" t="s">
        <v>88</v>
      </c>
      <c r="M381" s="31" t="s">
        <v>27</v>
      </c>
      <c r="N381" s="31" t="s">
        <v>122</v>
      </c>
      <c r="O381" s="31" t="s">
        <v>123</v>
      </c>
      <c r="P381" s="31" t="s">
        <v>165</v>
      </c>
      <c r="Q381" s="31" t="s">
        <v>433</v>
      </c>
      <c r="R381" s="31" t="s">
        <v>126</v>
      </c>
      <c r="S381" s="31" t="s">
        <v>33</v>
      </c>
      <c r="T381" s="31" t="s">
        <v>34</v>
      </c>
      <c r="U381" s="31" t="s">
        <v>25</v>
      </c>
      <c r="V381" s="31" t="s">
        <v>127</v>
      </c>
      <c r="W381" s="40" t="s">
        <v>167</v>
      </c>
      <c r="X381" s="50">
        <v>44987</v>
      </c>
      <c r="Y381" s="44" t="s">
        <v>23</v>
      </c>
      <c r="Z381" s="42">
        <v>20</v>
      </c>
    </row>
    <row r="382" spans="6:35" ht="14.4" x14ac:dyDescent="0.2">
      <c r="F382" s="30" t="s">
        <v>24</v>
      </c>
      <c r="G382" s="31" t="s">
        <v>85</v>
      </c>
      <c r="H382" s="31" t="s">
        <v>431</v>
      </c>
      <c r="I382" s="31" t="s">
        <v>86</v>
      </c>
      <c r="J382" s="31" t="s">
        <v>87</v>
      </c>
      <c r="K382" s="31" t="s">
        <v>25</v>
      </c>
      <c r="L382" s="31" t="s">
        <v>88</v>
      </c>
      <c r="M382" s="31" t="s">
        <v>27</v>
      </c>
      <c r="N382" s="31" t="s">
        <v>122</v>
      </c>
      <c r="O382" s="31" t="s">
        <v>123</v>
      </c>
      <c r="P382" s="31" t="s">
        <v>165</v>
      </c>
      <c r="Q382" s="31" t="s">
        <v>434</v>
      </c>
      <c r="R382" s="31" t="s">
        <v>126</v>
      </c>
      <c r="S382" s="31" t="s">
        <v>31</v>
      </c>
      <c r="T382" s="31" t="s">
        <v>32</v>
      </c>
      <c r="U382" s="31" t="s">
        <v>25</v>
      </c>
      <c r="V382" s="31" t="s">
        <v>127</v>
      </c>
      <c r="W382" s="40" t="s">
        <v>374</v>
      </c>
      <c r="X382" s="50">
        <v>45012</v>
      </c>
      <c r="Y382" s="44" t="s">
        <v>23</v>
      </c>
      <c r="Z382" s="42">
        <v>20</v>
      </c>
    </row>
    <row r="383" spans="6:35" ht="14.4" x14ac:dyDescent="0.2">
      <c r="F383" s="30" t="s">
        <v>24</v>
      </c>
      <c r="G383" s="31" t="s">
        <v>85</v>
      </c>
      <c r="H383" s="31" t="s">
        <v>431</v>
      </c>
      <c r="I383" s="31" t="s">
        <v>86</v>
      </c>
      <c r="J383" s="31" t="s">
        <v>87</v>
      </c>
      <c r="K383" s="31" t="s">
        <v>25</v>
      </c>
      <c r="L383" s="31" t="s">
        <v>88</v>
      </c>
      <c r="M383" s="31" t="s">
        <v>27</v>
      </c>
      <c r="N383" s="31" t="s">
        <v>122</v>
      </c>
      <c r="O383" s="31" t="s">
        <v>123</v>
      </c>
      <c r="P383" s="31" t="s">
        <v>165</v>
      </c>
      <c r="Q383" s="31" t="s">
        <v>435</v>
      </c>
      <c r="R383" s="31" t="s">
        <v>143</v>
      </c>
      <c r="S383" s="31" t="s">
        <v>53</v>
      </c>
      <c r="T383" s="31" t="s">
        <v>54</v>
      </c>
      <c r="U383" s="31" t="s">
        <v>25</v>
      </c>
      <c r="V383" s="31" t="s">
        <v>127</v>
      </c>
      <c r="W383" s="40" t="s">
        <v>320</v>
      </c>
      <c r="X383" s="50">
        <v>45037</v>
      </c>
      <c r="Y383" s="44" t="s">
        <v>21</v>
      </c>
      <c r="Z383" s="45">
        <v>24</v>
      </c>
    </row>
    <row r="384" spans="6:35" ht="14.4" x14ac:dyDescent="0.2">
      <c r="F384" s="30" t="s">
        <v>24</v>
      </c>
      <c r="G384" s="31" t="s">
        <v>85</v>
      </c>
      <c r="H384" s="31" t="s">
        <v>431</v>
      </c>
      <c r="I384" s="31" t="s">
        <v>86</v>
      </c>
      <c r="J384" s="31" t="s">
        <v>87</v>
      </c>
      <c r="K384" s="31" t="s">
        <v>25</v>
      </c>
      <c r="L384" s="31" t="s">
        <v>88</v>
      </c>
      <c r="M384" s="31" t="s">
        <v>27</v>
      </c>
      <c r="N384" s="31" t="s">
        <v>122</v>
      </c>
      <c r="O384" s="31" t="s">
        <v>123</v>
      </c>
      <c r="P384" s="31" t="s">
        <v>165</v>
      </c>
      <c r="Q384" s="31" t="s">
        <v>436</v>
      </c>
      <c r="R384" s="31" t="s">
        <v>126</v>
      </c>
      <c r="S384" s="31" t="s">
        <v>31</v>
      </c>
      <c r="T384" s="31" t="s">
        <v>32</v>
      </c>
      <c r="U384" s="31" t="s">
        <v>25</v>
      </c>
      <c r="V384" s="31" t="s">
        <v>127</v>
      </c>
      <c r="W384" s="40" t="s">
        <v>320</v>
      </c>
      <c r="X384" s="50">
        <v>45037</v>
      </c>
      <c r="Y384" s="44" t="s">
        <v>23</v>
      </c>
      <c r="Z384" s="42">
        <v>30</v>
      </c>
    </row>
    <row r="385" spans="6:26" ht="14.4" x14ac:dyDescent="0.2">
      <c r="F385" s="30" t="s">
        <v>24</v>
      </c>
      <c r="G385" s="31" t="s">
        <v>85</v>
      </c>
      <c r="H385" s="31" t="s">
        <v>431</v>
      </c>
      <c r="I385" s="31" t="s">
        <v>86</v>
      </c>
      <c r="J385" s="31" t="s">
        <v>87</v>
      </c>
      <c r="K385" s="31" t="s">
        <v>25</v>
      </c>
      <c r="L385" s="31" t="s">
        <v>88</v>
      </c>
      <c r="M385" s="31" t="s">
        <v>27</v>
      </c>
      <c r="N385" s="31" t="s">
        <v>122</v>
      </c>
      <c r="O385" s="31" t="s">
        <v>123</v>
      </c>
      <c r="P385" s="31" t="s">
        <v>165</v>
      </c>
      <c r="Q385" s="31" t="s">
        <v>437</v>
      </c>
      <c r="R385" s="31" t="s">
        <v>126</v>
      </c>
      <c r="S385" s="31" t="s">
        <v>31</v>
      </c>
      <c r="T385" s="31" t="s">
        <v>32</v>
      </c>
      <c r="U385" s="31" t="s">
        <v>25</v>
      </c>
      <c r="V385" s="31" t="s">
        <v>127</v>
      </c>
      <c r="W385" s="40" t="s">
        <v>184</v>
      </c>
      <c r="X385" s="50">
        <v>45070</v>
      </c>
      <c r="Y385" s="44" t="s">
        <v>23</v>
      </c>
      <c r="Z385" s="42">
        <v>10</v>
      </c>
    </row>
    <row r="386" spans="6:26" ht="14.4" x14ac:dyDescent="0.2">
      <c r="F386" s="30" t="s">
        <v>24</v>
      </c>
      <c r="G386" s="31" t="s">
        <v>85</v>
      </c>
      <c r="H386" s="31" t="s">
        <v>431</v>
      </c>
      <c r="I386" s="31" t="s">
        <v>86</v>
      </c>
      <c r="J386" s="31" t="s">
        <v>87</v>
      </c>
      <c r="K386" s="31" t="s">
        <v>25</v>
      </c>
      <c r="L386" s="31" t="s">
        <v>88</v>
      </c>
      <c r="M386" s="31" t="s">
        <v>27</v>
      </c>
      <c r="N386" s="31" t="s">
        <v>122</v>
      </c>
      <c r="O386" s="31" t="s">
        <v>123</v>
      </c>
      <c r="P386" s="31" t="s">
        <v>165</v>
      </c>
      <c r="Q386" s="31" t="s">
        <v>438</v>
      </c>
      <c r="R386" s="31" t="s">
        <v>157</v>
      </c>
      <c r="S386" s="31" t="s">
        <v>51</v>
      </c>
      <c r="T386" s="31" t="s">
        <v>52</v>
      </c>
      <c r="U386" s="31" t="s">
        <v>25</v>
      </c>
      <c r="V386" s="31" t="s">
        <v>127</v>
      </c>
      <c r="W386" s="40" t="s">
        <v>152</v>
      </c>
      <c r="X386" s="50">
        <v>45205</v>
      </c>
      <c r="Y386" s="44" t="s">
        <v>22</v>
      </c>
      <c r="Z386" s="46">
        <v>1</v>
      </c>
    </row>
    <row r="387" spans="6:26" ht="14.4" x14ac:dyDescent="0.2">
      <c r="F387" s="30" t="s">
        <v>24</v>
      </c>
      <c r="G387" s="31" t="s">
        <v>85</v>
      </c>
      <c r="H387" s="31" t="s">
        <v>431</v>
      </c>
      <c r="I387" s="31" t="s">
        <v>86</v>
      </c>
      <c r="J387" s="31" t="s">
        <v>87</v>
      </c>
      <c r="K387" s="31" t="s">
        <v>25</v>
      </c>
      <c r="L387" s="31" t="s">
        <v>88</v>
      </c>
      <c r="M387" s="31" t="s">
        <v>27</v>
      </c>
      <c r="N387" s="31" t="s">
        <v>122</v>
      </c>
      <c r="O387" s="31" t="s">
        <v>123</v>
      </c>
      <c r="P387" s="31" t="s">
        <v>165</v>
      </c>
      <c r="Q387" s="31" t="s">
        <v>438</v>
      </c>
      <c r="R387" s="31" t="s">
        <v>143</v>
      </c>
      <c r="S387" s="31" t="s">
        <v>53</v>
      </c>
      <c r="T387" s="31" t="s">
        <v>54</v>
      </c>
      <c r="U387" s="31" t="s">
        <v>25</v>
      </c>
      <c r="V387" s="31" t="s">
        <v>127</v>
      </c>
      <c r="W387" s="40" t="s">
        <v>152</v>
      </c>
      <c r="X387" s="50">
        <v>45205</v>
      </c>
      <c r="Y387" s="44" t="s">
        <v>21</v>
      </c>
      <c r="Z387" s="45">
        <v>120</v>
      </c>
    </row>
    <row r="388" spans="6:26" ht="14.4" x14ac:dyDescent="0.2">
      <c r="F388" s="30" t="s">
        <v>24</v>
      </c>
      <c r="G388" s="31" t="s">
        <v>85</v>
      </c>
      <c r="H388" s="31" t="s">
        <v>431</v>
      </c>
      <c r="I388" s="31" t="s">
        <v>86</v>
      </c>
      <c r="J388" s="31" t="s">
        <v>87</v>
      </c>
      <c r="K388" s="31" t="s">
        <v>25</v>
      </c>
      <c r="L388" s="31" t="s">
        <v>88</v>
      </c>
      <c r="M388" s="31" t="s">
        <v>27</v>
      </c>
      <c r="N388" s="31" t="s">
        <v>122</v>
      </c>
      <c r="O388" s="31" t="s">
        <v>123</v>
      </c>
      <c r="P388" s="31" t="s">
        <v>165</v>
      </c>
      <c r="Q388" s="31" t="s">
        <v>439</v>
      </c>
      <c r="R388" s="31" t="s">
        <v>126</v>
      </c>
      <c r="S388" s="31" t="s">
        <v>31</v>
      </c>
      <c r="T388" s="31" t="s">
        <v>32</v>
      </c>
      <c r="U388" s="31" t="s">
        <v>25</v>
      </c>
      <c r="V388" s="31" t="s">
        <v>127</v>
      </c>
      <c r="W388" s="40" t="s">
        <v>152</v>
      </c>
      <c r="X388" s="50">
        <v>45205</v>
      </c>
      <c r="Y388" s="44" t="s">
        <v>23</v>
      </c>
      <c r="Z388" s="42">
        <v>40</v>
      </c>
    </row>
    <row r="389" spans="6:26" ht="14.4" x14ac:dyDescent="0.2">
      <c r="F389" s="30" t="s">
        <v>24</v>
      </c>
      <c r="G389" s="31" t="s">
        <v>85</v>
      </c>
      <c r="H389" s="31" t="s">
        <v>431</v>
      </c>
      <c r="I389" s="31" t="s">
        <v>86</v>
      </c>
      <c r="J389" s="31" t="s">
        <v>87</v>
      </c>
      <c r="K389" s="31" t="s">
        <v>25</v>
      </c>
      <c r="L389" s="31" t="s">
        <v>88</v>
      </c>
      <c r="M389" s="31" t="s">
        <v>27</v>
      </c>
      <c r="N389" s="31" t="s">
        <v>122</v>
      </c>
      <c r="O389" s="31" t="s">
        <v>123</v>
      </c>
      <c r="P389" s="31" t="s">
        <v>165</v>
      </c>
      <c r="Q389" s="31" t="s">
        <v>439</v>
      </c>
      <c r="R389" s="31" t="s">
        <v>126</v>
      </c>
      <c r="S389" s="31" t="s">
        <v>33</v>
      </c>
      <c r="T389" s="31" t="s">
        <v>34</v>
      </c>
      <c r="U389" s="31" t="s">
        <v>25</v>
      </c>
      <c r="V389" s="31" t="s">
        <v>127</v>
      </c>
      <c r="W389" s="40" t="s">
        <v>152</v>
      </c>
      <c r="X389" s="50">
        <v>45205</v>
      </c>
      <c r="Y389" s="44" t="s">
        <v>23</v>
      </c>
      <c r="Z389" s="42">
        <v>12</v>
      </c>
    </row>
    <row r="390" spans="6:26" ht="14.4" x14ac:dyDescent="0.2">
      <c r="F390" s="30" t="s">
        <v>24</v>
      </c>
      <c r="G390" s="31" t="s">
        <v>85</v>
      </c>
      <c r="H390" s="31" t="s">
        <v>431</v>
      </c>
      <c r="I390" s="31" t="s">
        <v>86</v>
      </c>
      <c r="J390" s="31" t="s">
        <v>87</v>
      </c>
      <c r="K390" s="31" t="s">
        <v>25</v>
      </c>
      <c r="L390" s="31" t="s">
        <v>88</v>
      </c>
      <c r="M390" s="31" t="s">
        <v>27</v>
      </c>
      <c r="N390" s="31" t="s">
        <v>122</v>
      </c>
      <c r="O390" s="31" t="s">
        <v>123</v>
      </c>
      <c r="P390" s="31" t="s">
        <v>165</v>
      </c>
      <c r="Q390" s="31" t="s">
        <v>440</v>
      </c>
      <c r="R390" s="31" t="s">
        <v>157</v>
      </c>
      <c r="S390" s="31" t="s">
        <v>51</v>
      </c>
      <c r="T390" s="31" t="s">
        <v>52</v>
      </c>
      <c r="U390" s="31" t="s">
        <v>25</v>
      </c>
      <c r="V390" s="31" t="s">
        <v>127</v>
      </c>
      <c r="W390" s="40" t="s">
        <v>155</v>
      </c>
      <c r="X390" s="50">
        <v>45233</v>
      </c>
      <c r="Y390" s="44" t="s">
        <v>22</v>
      </c>
      <c r="Z390" s="46">
        <v>1</v>
      </c>
    </row>
    <row r="391" spans="6:26" ht="14.4" x14ac:dyDescent="0.2">
      <c r="F391" s="30" t="s">
        <v>24</v>
      </c>
      <c r="G391" s="31" t="s">
        <v>85</v>
      </c>
      <c r="H391" s="31" t="s">
        <v>431</v>
      </c>
      <c r="I391" s="31" t="s">
        <v>86</v>
      </c>
      <c r="J391" s="31" t="s">
        <v>87</v>
      </c>
      <c r="K391" s="31" t="s">
        <v>25</v>
      </c>
      <c r="L391" s="31" t="s">
        <v>88</v>
      </c>
      <c r="M391" s="31" t="s">
        <v>27</v>
      </c>
      <c r="N391" s="31" t="s">
        <v>122</v>
      </c>
      <c r="O391" s="31" t="s">
        <v>123</v>
      </c>
      <c r="P391" s="31" t="s">
        <v>165</v>
      </c>
      <c r="Q391" s="31" t="s">
        <v>440</v>
      </c>
      <c r="R391" s="31" t="s">
        <v>143</v>
      </c>
      <c r="S391" s="31" t="s">
        <v>53</v>
      </c>
      <c r="T391" s="31" t="s">
        <v>54</v>
      </c>
      <c r="U391" s="31" t="s">
        <v>25</v>
      </c>
      <c r="V391" s="31" t="s">
        <v>127</v>
      </c>
      <c r="W391" s="40" t="s">
        <v>155</v>
      </c>
      <c r="X391" s="50">
        <v>45233</v>
      </c>
      <c r="Y391" s="44" t="s">
        <v>21</v>
      </c>
      <c r="Z391" s="45">
        <v>120</v>
      </c>
    </row>
    <row r="392" spans="6:26" ht="14.4" x14ac:dyDescent="0.2">
      <c r="F392" s="30" t="s">
        <v>24</v>
      </c>
      <c r="G392" s="31" t="s">
        <v>85</v>
      </c>
      <c r="H392" s="31" t="s">
        <v>431</v>
      </c>
      <c r="I392" s="31" t="s">
        <v>86</v>
      </c>
      <c r="J392" s="31" t="s">
        <v>87</v>
      </c>
      <c r="K392" s="31" t="s">
        <v>25</v>
      </c>
      <c r="L392" s="31" t="s">
        <v>88</v>
      </c>
      <c r="M392" s="31" t="s">
        <v>27</v>
      </c>
      <c r="N392" s="31" t="s">
        <v>122</v>
      </c>
      <c r="O392" s="31" t="s">
        <v>123</v>
      </c>
      <c r="P392" s="31" t="s">
        <v>165</v>
      </c>
      <c r="Q392" s="31" t="s">
        <v>441</v>
      </c>
      <c r="R392" s="31" t="s">
        <v>126</v>
      </c>
      <c r="S392" s="31" t="s">
        <v>31</v>
      </c>
      <c r="T392" s="31" t="s">
        <v>32</v>
      </c>
      <c r="U392" s="31" t="s">
        <v>25</v>
      </c>
      <c r="V392" s="31" t="s">
        <v>127</v>
      </c>
      <c r="W392" s="40" t="s">
        <v>155</v>
      </c>
      <c r="X392" s="50">
        <v>45233</v>
      </c>
      <c r="Y392" s="44" t="s">
        <v>23</v>
      </c>
      <c r="Z392" s="42">
        <v>40</v>
      </c>
    </row>
    <row r="393" spans="6:26" ht="14.4" x14ac:dyDescent="0.2">
      <c r="F393" s="30" t="s">
        <v>24</v>
      </c>
      <c r="G393" s="31" t="s">
        <v>85</v>
      </c>
      <c r="H393" s="31" t="s">
        <v>431</v>
      </c>
      <c r="I393" s="31" t="s">
        <v>86</v>
      </c>
      <c r="J393" s="31" t="s">
        <v>87</v>
      </c>
      <c r="K393" s="31" t="s">
        <v>25</v>
      </c>
      <c r="L393" s="31" t="s">
        <v>88</v>
      </c>
      <c r="M393" s="31" t="s">
        <v>27</v>
      </c>
      <c r="N393" s="31" t="s">
        <v>122</v>
      </c>
      <c r="O393" s="31" t="s">
        <v>123</v>
      </c>
      <c r="P393" s="31" t="s">
        <v>165</v>
      </c>
      <c r="Q393" s="31" t="s">
        <v>441</v>
      </c>
      <c r="R393" s="31" t="s">
        <v>126</v>
      </c>
      <c r="S393" s="31" t="s">
        <v>33</v>
      </c>
      <c r="T393" s="31" t="s">
        <v>34</v>
      </c>
      <c r="U393" s="31" t="s">
        <v>25</v>
      </c>
      <c r="V393" s="31" t="s">
        <v>127</v>
      </c>
      <c r="W393" s="40" t="s">
        <v>155</v>
      </c>
      <c r="X393" s="50">
        <v>45233</v>
      </c>
      <c r="Y393" s="44" t="s">
        <v>23</v>
      </c>
      <c r="Z393" s="42">
        <v>12</v>
      </c>
    </row>
    <row r="394" spans="6:26" ht="14.4" x14ac:dyDescent="0.2">
      <c r="F394" s="30" t="s">
        <v>24</v>
      </c>
      <c r="G394" s="31" t="s">
        <v>85</v>
      </c>
      <c r="H394" s="31" t="s">
        <v>431</v>
      </c>
      <c r="I394" s="31" t="s">
        <v>86</v>
      </c>
      <c r="J394" s="31" t="s">
        <v>87</v>
      </c>
      <c r="K394" s="31" t="s">
        <v>25</v>
      </c>
      <c r="L394" s="31" t="s">
        <v>88</v>
      </c>
      <c r="M394" s="31" t="s">
        <v>27</v>
      </c>
      <c r="N394" s="31" t="s">
        <v>122</v>
      </c>
      <c r="O394" s="31" t="s">
        <v>123</v>
      </c>
      <c r="P394" s="31" t="s">
        <v>165</v>
      </c>
      <c r="Q394" s="31" t="s">
        <v>442</v>
      </c>
      <c r="R394" s="31" t="s">
        <v>157</v>
      </c>
      <c r="S394" s="31" t="s">
        <v>51</v>
      </c>
      <c r="T394" s="31" t="s">
        <v>52</v>
      </c>
      <c r="U394" s="31" t="s">
        <v>25</v>
      </c>
      <c r="V394" s="31" t="s">
        <v>127</v>
      </c>
      <c r="W394" s="40" t="s">
        <v>294</v>
      </c>
      <c r="X394" s="50">
        <v>45261</v>
      </c>
      <c r="Y394" s="44" t="s">
        <v>22</v>
      </c>
      <c r="Z394" s="46">
        <v>1</v>
      </c>
    </row>
    <row r="395" spans="6:26" ht="14.4" x14ac:dyDescent="0.2">
      <c r="F395" s="30" t="s">
        <v>24</v>
      </c>
      <c r="G395" s="31" t="s">
        <v>85</v>
      </c>
      <c r="H395" s="31" t="s">
        <v>431</v>
      </c>
      <c r="I395" s="31" t="s">
        <v>86</v>
      </c>
      <c r="J395" s="31" t="s">
        <v>87</v>
      </c>
      <c r="K395" s="31" t="s">
        <v>25</v>
      </c>
      <c r="L395" s="31" t="s">
        <v>88</v>
      </c>
      <c r="M395" s="31" t="s">
        <v>27</v>
      </c>
      <c r="N395" s="31" t="s">
        <v>122</v>
      </c>
      <c r="O395" s="31" t="s">
        <v>123</v>
      </c>
      <c r="P395" s="31" t="s">
        <v>165</v>
      </c>
      <c r="Q395" s="31" t="s">
        <v>442</v>
      </c>
      <c r="R395" s="31" t="s">
        <v>143</v>
      </c>
      <c r="S395" s="31" t="s">
        <v>53</v>
      </c>
      <c r="T395" s="31" t="s">
        <v>54</v>
      </c>
      <c r="U395" s="31" t="s">
        <v>25</v>
      </c>
      <c r="V395" s="31" t="s">
        <v>127</v>
      </c>
      <c r="W395" s="40" t="s">
        <v>294</v>
      </c>
      <c r="X395" s="50">
        <v>45261</v>
      </c>
      <c r="Y395" s="44" t="s">
        <v>21</v>
      </c>
      <c r="Z395" s="45">
        <v>120</v>
      </c>
    </row>
    <row r="396" spans="6:26" ht="14.4" x14ac:dyDescent="0.2">
      <c r="F396" s="30" t="s">
        <v>24</v>
      </c>
      <c r="G396" s="31" t="s">
        <v>85</v>
      </c>
      <c r="H396" s="31" t="s">
        <v>431</v>
      </c>
      <c r="I396" s="31" t="s">
        <v>86</v>
      </c>
      <c r="J396" s="31" t="s">
        <v>87</v>
      </c>
      <c r="K396" s="31" t="s">
        <v>25</v>
      </c>
      <c r="L396" s="31" t="s">
        <v>88</v>
      </c>
      <c r="M396" s="31" t="s">
        <v>27</v>
      </c>
      <c r="N396" s="31" t="s">
        <v>122</v>
      </c>
      <c r="O396" s="31" t="s">
        <v>123</v>
      </c>
      <c r="P396" s="31" t="s">
        <v>165</v>
      </c>
      <c r="Q396" s="31" t="s">
        <v>443</v>
      </c>
      <c r="R396" s="31" t="s">
        <v>126</v>
      </c>
      <c r="S396" s="31" t="s">
        <v>31</v>
      </c>
      <c r="T396" s="31" t="s">
        <v>32</v>
      </c>
      <c r="U396" s="31" t="s">
        <v>25</v>
      </c>
      <c r="V396" s="31" t="s">
        <v>127</v>
      </c>
      <c r="W396" s="40" t="s">
        <v>294</v>
      </c>
      <c r="X396" s="50">
        <v>45261</v>
      </c>
      <c r="Y396" s="44" t="s">
        <v>23</v>
      </c>
      <c r="Z396" s="42">
        <v>40</v>
      </c>
    </row>
    <row r="397" spans="6:26" ht="14.4" x14ac:dyDescent="0.2">
      <c r="F397" s="30" t="s">
        <v>24</v>
      </c>
      <c r="G397" s="31" t="s">
        <v>85</v>
      </c>
      <c r="H397" s="31" t="s">
        <v>431</v>
      </c>
      <c r="I397" s="31" t="s">
        <v>86</v>
      </c>
      <c r="J397" s="31" t="s">
        <v>87</v>
      </c>
      <c r="K397" s="31" t="s">
        <v>25</v>
      </c>
      <c r="L397" s="31" t="s">
        <v>88</v>
      </c>
      <c r="M397" s="31" t="s">
        <v>27</v>
      </c>
      <c r="N397" s="31" t="s">
        <v>122</v>
      </c>
      <c r="O397" s="31" t="s">
        <v>123</v>
      </c>
      <c r="P397" s="31" t="s">
        <v>165</v>
      </c>
      <c r="Q397" s="31" t="s">
        <v>443</v>
      </c>
      <c r="R397" s="31" t="s">
        <v>126</v>
      </c>
      <c r="S397" s="31" t="s">
        <v>33</v>
      </c>
      <c r="T397" s="31" t="s">
        <v>34</v>
      </c>
      <c r="U397" s="31" t="s">
        <v>25</v>
      </c>
      <c r="V397" s="31" t="s">
        <v>127</v>
      </c>
      <c r="W397" s="40" t="s">
        <v>294</v>
      </c>
      <c r="X397" s="50">
        <v>45261</v>
      </c>
      <c r="Y397" s="44" t="s">
        <v>23</v>
      </c>
      <c r="Z397" s="42">
        <v>12</v>
      </c>
    </row>
    <row r="398" spans="6:26" ht="14.4" x14ac:dyDescent="0.2">
      <c r="F398" s="30" t="s">
        <v>24</v>
      </c>
      <c r="G398" s="31" t="s">
        <v>85</v>
      </c>
      <c r="H398" s="31" t="s">
        <v>431</v>
      </c>
      <c r="I398" s="31" t="s">
        <v>86</v>
      </c>
      <c r="J398" s="31" t="s">
        <v>87</v>
      </c>
      <c r="K398" s="31" t="s">
        <v>25</v>
      </c>
      <c r="L398" s="31" t="s">
        <v>88</v>
      </c>
      <c r="M398" s="31" t="s">
        <v>27</v>
      </c>
      <c r="N398" s="31" t="s">
        <v>122</v>
      </c>
      <c r="O398" s="31" t="s">
        <v>123</v>
      </c>
      <c r="P398" s="31" t="s">
        <v>165</v>
      </c>
      <c r="Q398" s="31" t="s">
        <v>444</v>
      </c>
      <c r="R398" s="31" t="s">
        <v>157</v>
      </c>
      <c r="S398" s="31" t="s">
        <v>51</v>
      </c>
      <c r="T398" s="31" t="s">
        <v>52</v>
      </c>
      <c r="U398" s="31" t="s">
        <v>25</v>
      </c>
      <c r="V398" s="31" t="s">
        <v>127</v>
      </c>
      <c r="W398" s="40" t="s">
        <v>242</v>
      </c>
      <c r="X398" s="50">
        <v>45344</v>
      </c>
      <c r="Y398" s="44" t="s">
        <v>22</v>
      </c>
      <c r="Z398" s="46">
        <v>1</v>
      </c>
    </row>
    <row r="399" spans="6:26" ht="14.4" x14ac:dyDescent="0.2">
      <c r="F399" s="30" t="s">
        <v>24</v>
      </c>
      <c r="G399" s="31" t="s">
        <v>85</v>
      </c>
      <c r="H399" s="31" t="s">
        <v>431</v>
      </c>
      <c r="I399" s="31" t="s">
        <v>86</v>
      </c>
      <c r="J399" s="31" t="s">
        <v>87</v>
      </c>
      <c r="K399" s="31" t="s">
        <v>25</v>
      </c>
      <c r="L399" s="31" t="s">
        <v>88</v>
      </c>
      <c r="M399" s="31" t="s">
        <v>27</v>
      </c>
      <c r="N399" s="31" t="s">
        <v>122</v>
      </c>
      <c r="O399" s="31" t="s">
        <v>123</v>
      </c>
      <c r="P399" s="31" t="s">
        <v>165</v>
      </c>
      <c r="Q399" s="31" t="s">
        <v>444</v>
      </c>
      <c r="R399" s="31" t="s">
        <v>143</v>
      </c>
      <c r="S399" s="31" t="s">
        <v>53</v>
      </c>
      <c r="T399" s="31" t="s">
        <v>54</v>
      </c>
      <c r="U399" s="31" t="s">
        <v>25</v>
      </c>
      <c r="V399" s="31" t="s">
        <v>127</v>
      </c>
      <c r="W399" s="40" t="s">
        <v>242</v>
      </c>
      <c r="X399" s="50">
        <v>45344</v>
      </c>
      <c r="Y399" s="44" t="s">
        <v>21</v>
      </c>
      <c r="Z399" s="45">
        <v>144</v>
      </c>
    </row>
    <row r="400" spans="6:26" ht="14.4" x14ac:dyDescent="0.2">
      <c r="F400" s="30" t="s">
        <v>24</v>
      </c>
      <c r="G400" s="31" t="s">
        <v>85</v>
      </c>
      <c r="H400" s="31" t="s">
        <v>431</v>
      </c>
      <c r="I400" s="31" t="s">
        <v>86</v>
      </c>
      <c r="J400" s="31" t="s">
        <v>87</v>
      </c>
      <c r="K400" s="31" t="s">
        <v>25</v>
      </c>
      <c r="L400" s="31" t="s">
        <v>88</v>
      </c>
      <c r="M400" s="31" t="s">
        <v>27</v>
      </c>
      <c r="N400" s="31" t="s">
        <v>122</v>
      </c>
      <c r="O400" s="31" t="s">
        <v>123</v>
      </c>
      <c r="P400" s="31" t="s">
        <v>165</v>
      </c>
      <c r="Q400" s="31" t="s">
        <v>445</v>
      </c>
      <c r="R400" s="31" t="s">
        <v>126</v>
      </c>
      <c r="S400" s="31" t="s">
        <v>31</v>
      </c>
      <c r="T400" s="31" t="s">
        <v>32</v>
      </c>
      <c r="U400" s="31" t="s">
        <v>25</v>
      </c>
      <c r="V400" s="31" t="s">
        <v>127</v>
      </c>
      <c r="W400" s="40" t="s">
        <v>242</v>
      </c>
      <c r="X400" s="50">
        <v>45344</v>
      </c>
      <c r="Y400" s="44" t="s">
        <v>23</v>
      </c>
      <c r="Z400" s="42">
        <v>40</v>
      </c>
    </row>
    <row r="401" spans="6:26" ht="14.4" x14ac:dyDescent="0.2">
      <c r="F401" s="30" t="s">
        <v>24</v>
      </c>
      <c r="G401" s="31" t="s">
        <v>85</v>
      </c>
      <c r="H401" s="31" t="s">
        <v>431</v>
      </c>
      <c r="I401" s="31" t="s">
        <v>86</v>
      </c>
      <c r="J401" s="31" t="s">
        <v>87</v>
      </c>
      <c r="K401" s="31" t="s">
        <v>25</v>
      </c>
      <c r="L401" s="31" t="s">
        <v>88</v>
      </c>
      <c r="M401" s="31" t="s">
        <v>27</v>
      </c>
      <c r="N401" s="31" t="s">
        <v>122</v>
      </c>
      <c r="O401" s="31" t="s">
        <v>123</v>
      </c>
      <c r="P401" s="31" t="s">
        <v>165</v>
      </c>
      <c r="Q401" s="31" t="s">
        <v>445</v>
      </c>
      <c r="R401" s="31" t="s">
        <v>126</v>
      </c>
      <c r="S401" s="31" t="s">
        <v>33</v>
      </c>
      <c r="T401" s="31" t="s">
        <v>34</v>
      </c>
      <c r="U401" s="31" t="s">
        <v>25</v>
      </c>
      <c r="V401" s="31" t="s">
        <v>127</v>
      </c>
      <c r="W401" s="40" t="s">
        <v>242</v>
      </c>
      <c r="X401" s="50">
        <v>45344</v>
      </c>
      <c r="Y401" s="44" t="s">
        <v>23</v>
      </c>
      <c r="Z401" s="42">
        <v>12</v>
      </c>
    </row>
    <row r="402" spans="6:26" ht="14.4" x14ac:dyDescent="0.2">
      <c r="F402" s="30" t="s">
        <v>24</v>
      </c>
      <c r="G402" s="31" t="s">
        <v>85</v>
      </c>
      <c r="H402" s="31" t="s">
        <v>431</v>
      </c>
      <c r="I402" s="31" t="s">
        <v>86</v>
      </c>
      <c r="J402" s="31" t="s">
        <v>87</v>
      </c>
      <c r="K402" s="31" t="s">
        <v>25</v>
      </c>
      <c r="L402" s="31" t="s">
        <v>88</v>
      </c>
      <c r="M402" s="31" t="s">
        <v>27</v>
      </c>
      <c r="N402" s="31" t="s">
        <v>122</v>
      </c>
      <c r="O402" s="31" t="s">
        <v>123</v>
      </c>
      <c r="P402" s="31" t="s">
        <v>165</v>
      </c>
      <c r="Q402" s="31" t="s">
        <v>446</v>
      </c>
      <c r="R402" s="31" t="s">
        <v>157</v>
      </c>
      <c r="S402" s="31" t="s">
        <v>51</v>
      </c>
      <c r="T402" s="31" t="s">
        <v>52</v>
      </c>
      <c r="U402" s="31" t="s">
        <v>25</v>
      </c>
      <c r="V402" s="31" t="s">
        <v>127</v>
      </c>
      <c r="W402" s="40" t="s">
        <v>254</v>
      </c>
      <c r="X402" s="50">
        <v>45372</v>
      </c>
      <c r="Y402" s="44" t="s">
        <v>22</v>
      </c>
      <c r="Z402" s="46">
        <v>1</v>
      </c>
    </row>
    <row r="403" spans="6:26" ht="14.4" x14ac:dyDescent="0.2">
      <c r="F403" s="30" t="s">
        <v>24</v>
      </c>
      <c r="G403" s="31" t="s">
        <v>85</v>
      </c>
      <c r="H403" s="31" t="s">
        <v>431</v>
      </c>
      <c r="I403" s="31" t="s">
        <v>86</v>
      </c>
      <c r="J403" s="31" t="s">
        <v>87</v>
      </c>
      <c r="K403" s="31" t="s">
        <v>25</v>
      </c>
      <c r="L403" s="31" t="s">
        <v>88</v>
      </c>
      <c r="M403" s="31" t="s">
        <v>27</v>
      </c>
      <c r="N403" s="31" t="s">
        <v>122</v>
      </c>
      <c r="O403" s="31" t="s">
        <v>123</v>
      </c>
      <c r="P403" s="31" t="s">
        <v>165</v>
      </c>
      <c r="Q403" s="31" t="s">
        <v>446</v>
      </c>
      <c r="R403" s="31" t="s">
        <v>143</v>
      </c>
      <c r="S403" s="31" t="s">
        <v>53</v>
      </c>
      <c r="T403" s="31" t="s">
        <v>54</v>
      </c>
      <c r="U403" s="31" t="s">
        <v>25</v>
      </c>
      <c r="V403" s="31" t="s">
        <v>127</v>
      </c>
      <c r="W403" s="40" t="s">
        <v>254</v>
      </c>
      <c r="X403" s="50">
        <v>45372</v>
      </c>
      <c r="Y403" s="44" t="s">
        <v>21</v>
      </c>
      <c r="Z403" s="45">
        <v>120</v>
      </c>
    </row>
    <row r="404" spans="6:26" ht="14.4" x14ac:dyDescent="0.2">
      <c r="F404" s="30" t="s">
        <v>24</v>
      </c>
      <c r="G404" s="31" t="s">
        <v>85</v>
      </c>
      <c r="H404" s="31" t="s">
        <v>431</v>
      </c>
      <c r="I404" s="31" t="s">
        <v>86</v>
      </c>
      <c r="J404" s="31" t="s">
        <v>87</v>
      </c>
      <c r="K404" s="31" t="s">
        <v>25</v>
      </c>
      <c r="L404" s="31" t="s">
        <v>88</v>
      </c>
      <c r="M404" s="31" t="s">
        <v>27</v>
      </c>
      <c r="N404" s="31" t="s">
        <v>122</v>
      </c>
      <c r="O404" s="31" t="s">
        <v>123</v>
      </c>
      <c r="P404" s="31" t="s">
        <v>165</v>
      </c>
      <c r="Q404" s="31" t="s">
        <v>447</v>
      </c>
      <c r="R404" s="31" t="s">
        <v>126</v>
      </c>
      <c r="S404" s="31" t="s">
        <v>31</v>
      </c>
      <c r="T404" s="31" t="s">
        <v>32</v>
      </c>
      <c r="U404" s="31" t="s">
        <v>25</v>
      </c>
      <c r="V404" s="31" t="s">
        <v>127</v>
      </c>
      <c r="W404" s="40" t="s">
        <v>254</v>
      </c>
      <c r="X404" s="50">
        <v>45372</v>
      </c>
      <c r="Y404" s="44" t="s">
        <v>23</v>
      </c>
      <c r="Z404" s="42">
        <v>40</v>
      </c>
    </row>
    <row r="405" spans="6:26" ht="14.4" x14ac:dyDescent="0.2">
      <c r="F405" s="30" t="s">
        <v>24</v>
      </c>
      <c r="G405" s="31" t="s">
        <v>85</v>
      </c>
      <c r="H405" s="31" t="s">
        <v>431</v>
      </c>
      <c r="I405" s="31" t="s">
        <v>86</v>
      </c>
      <c r="J405" s="31" t="s">
        <v>87</v>
      </c>
      <c r="K405" s="31" t="s">
        <v>25</v>
      </c>
      <c r="L405" s="31" t="s">
        <v>88</v>
      </c>
      <c r="M405" s="31" t="s">
        <v>27</v>
      </c>
      <c r="N405" s="31" t="s">
        <v>122</v>
      </c>
      <c r="O405" s="31" t="s">
        <v>123</v>
      </c>
      <c r="P405" s="31" t="s">
        <v>165</v>
      </c>
      <c r="Q405" s="31" t="s">
        <v>447</v>
      </c>
      <c r="R405" s="31" t="s">
        <v>126</v>
      </c>
      <c r="S405" s="31" t="s">
        <v>33</v>
      </c>
      <c r="T405" s="31" t="s">
        <v>34</v>
      </c>
      <c r="U405" s="31" t="s">
        <v>25</v>
      </c>
      <c r="V405" s="31" t="s">
        <v>127</v>
      </c>
      <c r="W405" s="40" t="s">
        <v>254</v>
      </c>
      <c r="X405" s="50">
        <v>45372</v>
      </c>
      <c r="Y405" s="44" t="s">
        <v>23</v>
      </c>
      <c r="Z405" s="42">
        <v>12</v>
      </c>
    </row>
    <row r="406" spans="6:26" ht="14.4" x14ac:dyDescent="0.2">
      <c r="F406" s="30" t="s">
        <v>24</v>
      </c>
      <c r="G406" s="31" t="s">
        <v>85</v>
      </c>
      <c r="H406" s="31" t="s">
        <v>431</v>
      </c>
      <c r="I406" s="31" t="s">
        <v>86</v>
      </c>
      <c r="J406" s="31" t="s">
        <v>87</v>
      </c>
      <c r="K406" s="31" t="s">
        <v>25</v>
      </c>
      <c r="L406" s="31" t="s">
        <v>88</v>
      </c>
      <c r="M406" s="31" t="s">
        <v>27</v>
      </c>
      <c r="N406" s="31" t="s">
        <v>122</v>
      </c>
      <c r="O406" s="31" t="s">
        <v>123</v>
      </c>
      <c r="P406" s="31" t="s">
        <v>259</v>
      </c>
      <c r="Q406" s="31" t="s">
        <v>448</v>
      </c>
      <c r="R406" s="31" t="s">
        <v>139</v>
      </c>
      <c r="S406" s="31" t="s">
        <v>48</v>
      </c>
      <c r="T406" s="31" t="s">
        <v>49</v>
      </c>
      <c r="U406" s="31" t="s">
        <v>74</v>
      </c>
      <c r="V406" s="31" t="s">
        <v>137</v>
      </c>
      <c r="W406" s="40" t="s">
        <v>167</v>
      </c>
      <c r="X406" s="50">
        <v>44987</v>
      </c>
      <c r="Y406" s="44" t="s">
        <v>21</v>
      </c>
      <c r="Z406" s="45">
        <v>2</v>
      </c>
    </row>
    <row r="407" spans="6:26" ht="14.4" x14ac:dyDescent="0.2">
      <c r="F407" s="30" t="s">
        <v>24</v>
      </c>
      <c r="G407" s="31" t="s">
        <v>85</v>
      </c>
      <c r="H407" s="31" t="s">
        <v>431</v>
      </c>
      <c r="I407" s="31" t="s">
        <v>86</v>
      </c>
      <c r="J407" s="31" t="s">
        <v>87</v>
      </c>
      <c r="K407" s="31" t="s">
        <v>25</v>
      </c>
      <c r="L407" s="31" t="s">
        <v>88</v>
      </c>
      <c r="M407" s="31" t="s">
        <v>27</v>
      </c>
      <c r="N407" s="31" t="s">
        <v>122</v>
      </c>
      <c r="O407" s="31" t="s">
        <v>123</v>
      </c>
      <c r="P407" s="31" t="s">
        <v>259</v>
      </c>
      <c r="Q407" s="31" t="s">
        <v>449</v>
      </c>
      <c r="R407" s="31" t="s">
        <v>136</v>
      </c>
      <c r="S407" s="31" t="s">
        <v>41</v>
      </c>
      <c r="T407" s="31" t="s">
        <v>42</v>
      </c>
      <c r="U407" s="31" t="s">
        <v>25</v>
      </c>
      <c r="V407" s="31" t="s">
        <v>137</v>
      </c>
      <c r="W407" s="40" t="s">
        <v>167</v>
      </c>
      <c r="X407" s="50">
        <v>44987</v>
      </c>
      <c r="Y407" s="44" t="s">
        <v>21</v>
      </c>
      <c r="Z407" s="45">
        <v>7</v>
      </c>
    </row>
    <row r="408" spans="6:26" ht="14.4" x14ac:dyDescent="0.2">
      <c r="F408" s="30" t="s">
        <v>24</v>
      </c>
      <c r="G408" s="31" t="s">
        <v>85</v>
      </c>
      <c r="H408" s="31" t="s">
        <v>431</v>
      </c>
      <c r="I408" s="31" t="s">
        <v>86</v>
      </c>
      <c r="J408" s="31" t="s">
        <v>87</v>
      </c>
      <c r="K408" s="31" t="s">
        <v>25</v>
      </c>
      <c r="L408" s="31" t="s">
        <v>88</v>
      </c>
      <c r="M408" s="31" t="s">
        <v>27</v>
      </c>
      <c r="N408" s="31" t="s">
        <v>122</v>
      </c>
      <c r="O408" s="31" t="s">
        <v>123</v>
      </c>
      <c r="P408" s="31" t="s">
        <v>259</v>
      </c>
      <c r="Q408" s="31" t="s">
        <v>450</v>
      </c>
      <c r="R408" s="31" t="s">
        <v>136</v>
      </c>
      <c r="S408" s="31" t="s">
        <v>41</v>
      </c>
      <c r="T408" s="31" t="s">
        <v>42</v>
      </c>
      <c r="U408" s="31" t="s">
        <v>25</v>
      </c>
      <c r="V408" s="31" t="s">
        <v>137</v>
      </c>
      <c r="W408" s="40" t="s">
        <v>374</v>
      </c>
      <c r="X408" s="50">
        <v>45012</v>
      </c>
      <c r="Y408" s="44" t="s">
        <v>21</v>
      </c>
      <c r="Z408" s="45">
        <v>7</v>
      </c>
    </row>
    <row r="409" spans="6:26" ht="14.4" x14ac:dyDescent="0.2">
      <c r="F409" s="30" t="s">
        <v>24</v>
      </c>
      <c r="G409" s="31" t="s">
        <v>85</v>
      </c>
      <c r="H409" s="31" t="s">
        <v>431</v>
      </c>
      <c r="I409" s="31" t="s">
        <v>86</v>
      </c>
      <c r="J409" s="31" t="s">
        <v>87</v>
      </c>
      <c r="K409" s="31" t="s">
        <v>25</v>
      </c>
      <c r="L409" s="31" t="s">
        <v>88</v>
      </c>
      <c r="M409" s="31" t="s">
        <v>27</v>
      </c>
      <c r="N409" s="31" t="s">
        <v>122</v>
      </c>
      <c r="O409" s="31" t="s">
        <v>123</v>
      </c>
      <c r="P409" s="31" t="s">
        <v>259</v>
      </c>
      <c r="Q409" s="31" t="s">
        <v>451</v>
      </c>
      <c r="R409" s="31" t="s">
        <v>139</v>
      </c>
      <c r="S409" s="31" t="s">
        <v>48</v>
      </c>
      <c r="T409" s="31" t="s">
        <v>49</v>
      </c>
      <c r="U409" s="31" t="s">
        <v>74</v>
      </c>
      <c r="V409" s="31" t="s">
        <v>137</v>
      </c>
      <c r="W409" s="40" t="s">
        <v>320</v>
      </c>
      <c r="X409" s="50">
        <v>45037</v>
      </c>
      <c r="Y409" s="44" t="s">
        <v>21</v>
      </c>
      <c r="Z409" s="45">
        <v>4</v>
      </c>
    </row>
    <row r="410" spans="6:26" ht="14.4" x14ac:dyDescent="0.2">
      <c r="F410" s="30" t="s">
        <v>24</v>
      </c>
      <c r="G410" s="31" t="s">
        <v>85</v>
      </c>
      <c r="H410" s="31" t="s">
        <v>431</v>
      </c>
      <c r="I410" s="31" t="s">
        <v>86</v>
      </c>
      <c r="J410" s="31" t="s">
        <v>87</v>
      </c>
      <c r="K410" s="31" t="s">
        <v>25</v>
      </c>
      <c r="L410" s="31" t="s">
        <v>88</v>
      </c>
      <c r="M410" s="31" t="s">
        <v>27</v>
      </c>
      <c r="N410" s="31" t="s">
        <v>122</v>
      </c>
      <c r="O410" s="31" t="s">
        <v>123</v>
      </c>
      <c r="P410" s="31" t="s">
        <v>259</v>
      </c>
      <c r="Q410" s="31" t="s">
        <v>452</v>
      </c>
      <c r="R410" s="31" t="s">
        <v>136</v>
      </c>
      <c r="S410" s="31" t="s">
        <v>41</v>
      </c>
      <c r="T410" s="31" t="s">
        <v>42</v>
      </c>
      <c r="U410" s="31" t="s">
        <v>25</v>
      </c>
      <c r="V410" s="31" t="s">
        <v>137</v>
      </c>
      <c r="W410" s="40" t="s">
        <v>320</v>
      </c>
      <c r="X410" s="50">
        <v>45037</v>
      </c>
      <c r="Y410" s="44" t="s">
        <v>21</v>
      </c>
      <c r="Z410" s="45">
        <v>7</v>
      </c>
    </row>
    <row r="411" spans="6:26" ht="14.4" x14ac:dyDescent="0.2">
      <c r="F411" s="30" t="s">
        <v>24</v>
      </c>
      <c r="G411" s="31" t="s">
        <v>85</v>
      </c>
      <c r="H411" s="31" t="s">
        <v>431</v>
      </c>
      <c r="I411" s="31" t="s">
        <v>86</v>
      </c>
      <c r="J411" s="31" t="s">
        <v>87</v>
      </c>
      <c r="K411" s="31" t="s">
        <v>25</v>
      </c>
      <c r="L411" s="31" t="s">
        <v>88</v>
      </c>
      <c r="M411" s="31" t="s">
        <v>27</v>
      </c>
      <c r="N411" s="31" t="s">
        <v>122</v>
      </c>
      <c r="O411" s="31" t="s">
        <v>123</v>
      </c>
      <c r="P411" s="31" t="s">
        <v>259</v>
      </c>
      <c r="Q411" s="31" t="s">
        <v>453</v>
      </c>
      <c r="R411" s="31" t="s">
        <v>139</v>
      </c>
      <c r="S411" s="31" t="s">
        <v>48</v>
      </c>
      <c r="T411" s="31" t="s">
        <v>49</v>
      </c>
      <c r="U411" s="31" t="s">
        <v>74</v>
      </c>
      <c r="V411" s="31" t="s">
        <v>137</v>
      </c>
      <c r="W411" s="40" t="s">
        <v>184</v>
      </c>
      <c r="X411" s="50">
        <v>45070</v>
      </c>
      <c r="Y411" s="44" t="s">
        <v>21</v>
      </c>
      <c r="Z411" s="45">
        <v>2</v>
      </c>
    </row>
    <row r="412" spans="6:26" ht="14.4" x14ac:dyDescent="0.2">
      <c r="F412" s="30" t="s">
        <v>24</v>
      </c>
      <c r="G412" s="31" t="s">
        <v>85</v>
      </c>
      <c r="H412" s="31" t="s">
        <v>431</v>
      </c>
      <c r="I412" s="31" t="s">
        <v>86</v>
      </c>
      <c r="J412" s="31" t="s">
        <v>87</v>
      </c>
      <c r="K412" s="31" t="s">
        <v>25</v>
      </c>
      <c r="L412" s="31" t="s">
        <v>88</v>
      </c>
      <c r="M412" s="31" t="s">
        <v>27</v>
      </c>
      <c r="N412" s="31" t="s">
        <v>122</v>
      </c>
      <c r="O412" s="31" t="s">
        <v>123</v>
      </c>
      <c r="P412" s="31" t="s">
        <v>259</v>
      </c>
      <c r="Q412" s="31" t="s">
        <v>454</v>
      </c>
      <c r="R412" s="31" t="s">
        <v>136</v>
      </c>
      <c r="S412" s="31" t="s">
        <v>41</v>
      </c>
      <c r="T412" s="31" t="s">
        <v>42</v>
      </c>
      <c r="U412" s="31" t="s">
        <v>25</v>
      </c>
      <c r="V412" s="31" t="s">
        <v>137</v>
      </c>
      <c r="W412" s="40" t="s">
        <v>184</v>
      </c>
      <c r="X412" s="50">
        <v>45070</v>
      </c>
      <c r="Y412" s="44" t="s">
        <v>21</v>
      </c>
      <c r="Z412" s="45">
        <v>7</v>
      </c>
    </row>
    <row r="413" spans="6:26" ht="14.4" x14ac:dyDescent="0.2">
      <c r="F413" s="30" t="s">
        <v>24</v>
      </c>
      <c r="G413" s="31" t="s">
        <v>85</v>
      </c>
      <c r="H413" s="31" t="s">
        <v>431</v>
      </c>
      <c r="I413" s="31" t="s">
        <v>86</v>
      </c>
      <c r="J413" s="31" t="s">
        <v>87</v>
      </c>
      <c r="K413" s="31" t="s">
        <v>25</v>
      </c>
      <c r="L413" s="31" t="s">
        <v>88</v>
      </c>
      <c r="M413" s="31" t="s">
        <v>27</v>
      </c>
      <c r="N413" s="31" t="s">
        <v>122</v>
      </c>
      <c r="O413" s="31" t="s">
        <v>123</v>
      </c>
      <c r="P413" s="31" t="s">
        <v>259</v>
      </c>
      <c r="Q413" s="31" t="s">
        <v>455</v>
      </c>
      <c r="R413" s="31" t="s">
        <v>139</v>
      </c>
      <c r="S413" s="31" t="s">
        <v>48</v>
      </c>
      <c r="T413" s="31" t="s">
        <v>49</v>
      </c>
      <c r="U413" s="31" t="s">
        <v>74</v>
      </c>
      <c r="V413" s="31" t="s">
        <v>137</v>
      </c>
      <c r="W413" s="40" t="s">
        <v>112</v>
      </c>
      <c r="X413" s="50">
        <v>45092</v>
      </c>
      <c r="Y413" s="44" t="s">
        <v>21</v>
      </c>
      <c r="Z413" s="45">
        <v>3</v>
      </c>
    </row>
    <row r="414" spans="6:26" ht="14.4" x14ac:dyDescent="0.2">
      <c r="F414" s="30" t="s">
        <v>24</v>
      </c>
      <c r="G414" s="31" t="s">
        <v>85</v>
      </c>
      <c r="H414" s="31" t="s">
        <v>431</v>
      </c>
      <c r="I414" s="31" t="s">
        <v>86</v>
      </c>
      <c r="J414" s="31" t="s">
        <v>87</v>
      </c>
      <c r="K414" s="31" t="s">
        <v>25</v>
      </c>
      <c r="L414" s="31" t="s">
        <v>88</v>
      </c>
      <c r="M414" s="31" t="s">
        <v>27</v>
      </c>
      <c r="N414" s="31" t="s">
        <v>122</v>
      </c>
      <c r="O414" s="31" t="s">
        <v>123</v>
      </c>
      <c r="P414" s="31" t="s">
        <v>259</v>
      </c>
      <c r="Q414" s="31" t="s">
        <v>456</v>
      </c>
      <c r="R414" s="31" t="s">
        <v>139</v>
      </c>
      <c r="S414" s="31" t="s">
        <v>48</v>
      </c>
      <c r="T414" s="31" t="s">
        <v>49</v>
      </c>
      <c r="U414" s="31" t="s">
        <v>50</v>
      </c>
      <c r="V414" s="31" t="s">
        <v>137</v>
      </c>
      <c r="W414" s="40" t="s">
        <v>152</v>
      </c>
      <c r="X414" s="50">
        <v>45205</v>
      </c>
      <c r="Y414" s="44" t="s">
        <v>21</v>
      </c>
      <c r="Z414" s="45">
        <v>1</v>
      </c>
    </row>
    <row r="415" spans="6:26" ht="14.4" x14ac:dyDescent="0.2">
      <c r="F415" s="30" t="s">
        <v>24</v>
      </c>
      <c r="G415" s="31" t="s">
        <v>85</v>
      </c>
      <c r="H415" s="31" t="s">
        <v>431</v>
      </c>
      <c r="I415" s="31" t="s">
        <v>86</v>
      </c>
      <c r="J415" s="31" t="s">
        <v>87</v>
      </c>
      <c r="K415" s="31" t="s">
        <v>25</v>
      </c>
      <c r="L415" s="31" t="s">
        <v>88</v>
      </c>
      <c r="M415" s="31" t="s">
        <v>27</v>
      </c>
      <c r="N415" s="31" t="s">
        <v>122</v>
      </c>
      <c r="O415" s="31" t="s">
        <v>123</v>
      </c>
      <c r="P415" s="31" t="s">
        <v>259</v>
      </c>
      <c r="Q415" s="31" t="s">
        <v>456</v>
      </c>
      <c r="R415" s="31" t="s">
        <v>139</v>
      </c>
      <c r="S415" s="31" t="s">
        <v>48</v>
      </c>
      <c r="T415" s="31" t="s">
        <v>49</v>
      </c>
      <c r="U415" s="31" t="s">
        <v>74</v>
      </c>
      <c r="V415" s="31" t="s">
        <v>137</v>
      </c>
      <c r="W415" s="40" t="s">
        <v>152</v>
      </c>
      <c r="X415" s="50">
        <v>45205</v>
      </c>
      <c r="Y415" s="44" t="s">
        <v>21</v>
      </c>
      <c r="Z415" s="45">
        <v>3</v>
      </c>
    </row>
    <row r="416" spans="6:26" ht="14.4" x14ac:dyDescent="0.2">
      <c r="F416" s="30" t="s">
        <v>24</v>
      </c>
      <c r="G416" s="31" t="s">
        <v>85</v>
      </c>
      <c r="H416" s="31" t="s">
        <v>431</v>
      </c>
      <c r="I416" s="31" t="s">
        <v>86</v>
      </c>
      <c r="J416" s="31" t="s">
        <v>87</v>
      </c>
      <c r="K416" s="31" t="s">
        <v>25</v>
      </c>
      <c r="L416" s="31" t="s">
        <v>88</v>
      </c>
      <c r="M416" s="31" t="s">
        <v>27</v>
      </c>
      <c r="N416" s="31" t="s">
        <v>122</v>
      </c>
      <c r="O416" s="31" t="s">
        <v>123</v>
      </c>
      <c r="P416" s="31" t="s">
        <v>259</v>
      </c>
      <c r="Q416" s="31" t="s">
        <v>457</v>
      </c>
      <c r="R416" s="31" t="s">
        <v>136</v>
      </c>
      <c r="S416" s="31" t="s">
        <v>41</v>
      </c>
      <c r="T416" s="31" t="s">
        <v>42</v>
      </c>
      <c r="U416" s="31" t="s">
        <v>25</v>
      </c>
      <c r="V416" s="31" t="s">
        <v>137</v>
      </c>
      <c r="W416" s="40" t="s">
        <v>152</v>
      </c>
      <c r="X416" s="50">
        <v>45205</v>
      </c>
      <c r="Y416" s="44" t="s">
        <v>21</v>
      </c>
      <c r="Z416" s="45">
        <v>7</v>
      </c>
    </row>
    <row r="417" spans="6:26" ht="14.4" x14ac:dyDescent="0.2">
      <c r="F417" s="30" t="s">
        <v>24</v>
      </c>
      <c r="G417" s="31" t="s">
        <v>85</v>
      </c>
      <c r="H417" s="31" t="s">
        <v>431</v>
      </c>
      <c r="I417" s="31" t="s">
        <v>86</v>
      </c>
      <c r="J417" s="31" t="s">
        <v>87</v>
      </c>
      <c r="K417" s="31" t="s">
        <v>25</v>
      </c>
      <c r="L417" s="31" t="s">
        <v>88</v>
      </c>
      <c r="M417" s="31" t="s">
        <v>27</v>
      </c>
      <c r="N417" s="31" t="s">
        <v>122</v>
      </c>
      <c r="O417" s="31" t="s">
        <v>123</v>
      </c>
      <c r="P417" s="31" t="s">
        <v>259</v>
      </c>
      <c r="Q417" s="31" t="s">
        <v>458</v>
      </c>
      <c r="R417" s="31" t="s">
        <v>139</v>
      </c>
      <c r="S417" s="31" t="s">
        <v>48</v>
      </c>
      <c r="T417" s="31" t="s">
        <v>49</v>
      </c>
      <c r="U417" s="31" t="s">
        <v>50</v>
      </c>
      <c r="V417" s="31" t="s">
        <v>137</v>
      </c>
      <c r="W417" s="40" t="s">
        <v>155</v>
      </c>
      <c r="X417" s="50">
        <v>45233</v>
      </c>
      <c r="Y417" s="44" t="s">
        <v>21</v>
      </c>
      <c r="Z417" s="45">
        <v>1</v>
      </c>
    </row>
    <row r="418" spans="6:26" ht="14.4" x14ac:dyDescent="0.2">
      <c r="F418" s="30" t="s">
        <v>24</v>
      </c>
      <c r="G418" s="31" t="s">
        <v>85</v>
      </c>
      <c r="H418" s="31" t="s">
        <v>431</v>
      </c>
      <c r="I418" s="31" t="s">
        <v>86</v>
      </c>
      <c r="J418" s="31" t="s">
        <v>87</v>
      </c>
      <c r="K418" s="31" t="s">
        <v>25</v>
      </c>
      <c r="L418" s="31" t="s">
        <v>88</v>
      </c>
      <c r="M418" s="31" t="s">
        <v>27</v>
      </c>
      <c r="N418" s="31" t="s">
        <v>122</v>
      </c>
      <c r="O418" s="31" t="s">
        <v>123</v>
      </c>
      <c r="P418" s="31" t="s">
        <v>259</v>
      </c>
      <c r="Q418" s="31" t="s">
        <v>458</v>
      </c>
      <c r="R418" s="31" t="s">
        <v>139</v>
      </c>
      <c r="S418" s="31" t="s">
        <v>48</v>
      </c>
      <c r="T418" s="31" t="s">
        <v>49</v>
      </c>
      <c r="U418" s="31" t="s">
        <v>74</v>
      </c>
      <c r="V418" s="31" t="s">
        <v>137</v>
      </c>
      <c r="W418" s="40" t="s">
        <v>155</v>
      </c>
      <c r="X418" s="50">
        <v>45233</v>
      </c>
      <c r="Y418" s="44" t="s">
        <v>21</v>
      </c>
      <c r="Z418" s="45">
        <v>3</v>
      </c>
    </row>
    <row r="419" spans="6:26" ht="14.4" x14ac:dyDescent="0.2">
      <c r="F419" s="30" t="s">
        <v>24</v>
      </c>
      <c r="G419" s="31" t="s">
        <v>85</v>
      </c>
      <c r="H419" s="31" t="s">
        <v>431</v>
      </c>
      <c r="I419" s="31" t="s">
        <v>86</v>
      </c>
      <c r="J419" s="31" t="s">
        <v>87</v>
      </c>
      <c r="K419" s="31" t="s">
        <v>25</v>
      </c>
      <c r="L419" s="31" t="s">
        <v>88</v>
      </c>
      <c r="M419" s="31" t="s">
        <v>27</v>
      </c>
      <c r="N419" s="31" t="s">
        <v>122</v>
      </c>
      <c r="O419" s="31" t="s">
        <v>123</v>
      </c>
      <c r="P419" s="31" t="s">
        <v>259</v>
      </c>
      <c r="Q419" s="31" t="s">
        <v>459</v>
      </c>
      <c r="R419" s="31" t="s">
        <v>136</v>
      </c>
      <c r="S419" s="31" t="s">
        <v>41</v>
      </c>
      <c r="T419" s="31" t="s">
        <v>42</v>
      </c>
      <c r="U419" s="31" t="s">
        <v>25</v>
      </c>
      <c r="V419" s="31" t="s">
        <v>137</v>
      </c>
      <c r="W419" s="40" t="s">
        <v>155</v>
      </c>
      <c r="X419" s="50">
        <v>45233</v>
      </c>
      <c r="Y419" s="44" t="s">
        <v>21</v>
      </c>
      <c r="Z419" s="45">
        <v>7</v>
      </c>
    </row>
    <row r="420" spans="6:26" ht="14.4" x14ac:dyDescent="0.2">
      <c r="F420" s="30" t="s">
        <v>24</v>
      </c>
      <c r="G420" s="31" t="s">
        <v>85</v>
      </c>
      <c r="H420" s="31" t="s">
        <v>431</v>
      </c>
      <c r="I420" s="31" t="s">
        <v>86</v>
      </c>
      <c r="J420" s="31" t="s">
        <v>87</v>
      </c>
      <c r="K420" s="31" t="s">
        <v>25</v>
      </c>
      <c r="L420" s="31" t="s">
        <v>88</v>
      </c>
      <c r="M420" s="31" t="s">
        <v>27</v>
      </c>
      <c r="N420" s="31" t="s">
        <v>122</v>
      </c>
      <c r="O420" s="31" t="s">
        <v>123</v>
      </c>
      <c r="P420" s="31" t="s">
        <v>259</v>
      </c>
      <c r="Q420" s="31" t="s">
        <v>460</v>
      </c>
      <c r="R420" s="31" t="s">
        <v>139</v>
      </c>
      <c r="S420" s="31" t="s">
        <v>48</v>
      </c>
      <c r="T420" s="31" t="s">
        <v>49</v>
      </c>
      <c r="U420" s="31" t="s">
        <v>50</v>
      </c>
      <c r="V420" s="31" t="s">
        <v>137</v>
      </c>
      <c r="W420" s="40" t="s">
        <v>294</v>
      </c>
      <c r="X420" s="50">
        <v>45261</v>
      </c>
      <c r="Y420" s="44" t="s">
        <v>21</v>
      </c>
      <c r="Z420" s="45">
        <v>1</v>
      </c>
    </row>
    <row r="421" spans="6:26" ht="14.4" x14ac:dyDescent="0.2">
      <c r="F421" s="30" t="s">
        <v>24</v>
      </c>
      <c r="G421" s="31" t="s">
        <v>85</v>
      </c>
      <c r="H421" s="31" t="s">
        <v>431</v>
      </c>
      <c r="I421" s="31" t="s">
        <v>86</v>
      </c>
      <c r="J421" s="31" t="s">
        <v>87</v>
      </c>
      <c r="K421" s="31" t="s">
        <v>25</v>
      </c>
      <c r="L421" s="31" t="s">
        <v>88</v>
      </c>
      <c r="M421" s="31" t="s">
        <v>27</v>
      </c>
      <c r="N421" s="31" t="s">
        <v>122</v>
      </c>
      <c r="O421" s="31" t="s">
        <v>123</v>
      </c>
      <c r="P421" s="31" t="s">
        <v>259</v>
      </c>
      <c r="Q421" s="31" t="s">
        <v>460</v>
      </c>
      <c r="R421" s="31" t="s">
        <v>139</v>
      </c>
      <c r="S421" s="31" t="s">
        <v>48</v>
      </c>
      <c r="T421" s="31" t="s">
        <v>49</v>
      </c>
      <c r="U421" s="31" t="s">
        <v>74</v>
      </c>
      <c r="V421" s="31" t="s">
        <v>137</v>
      </c>
      <c r="W421" s="40" t="s">
        <v>294</v>
      </c>
      <c r="X421" s="50">
        <v>45261</v>
      </c>
      <c r="Y421" s="44" t="s">
        <v>21</v>
      </c>
      <c r="Z421" s="45">
        <v>3</v>
      </c>
    </row>
    <row r="422" spans="6:26" ht="14.4" x14ac:dyDescent="0.2">
      <c r="F422" s="30" t="s">
        <v>24</v>
      </c>
      <c r="G422" s="31" t="s">
        <v>85</v>
      </c>
      <c r="H422" s="31" t="s">
        <v>431</v>
      </c>
      <c r="I422" s="31" t="s">
        <v>86</v>
      </c>
      <c r="J422" s="31" t="s">
        <v>87</v>
      </c>
      <c r="K422" s="31" t="s">
        <v>25</v>
      </c>
      <c r="L422" s="31" t="s">
        <v>88</v>
      </c>
      <c r="M422" s="31" t="s">
        <v>27</v>
      </c>
      <c r="N422" s="31" t="s">
        <v>122</v>
      </c>
      <c r="O422" s="31" t="s">
        <v>123</v>
      </c>
      <c r="P422" s="31" t="s">
        <v>259</v>
      </c>
      <c r="Q422" s="31" t="s">
        <v>461</v>
      </c>
      <c r="R422" s="31" t="s">
        <v>136</v>
      </c>
      <c r="S422" s="31" t="s">
        <v>41</v>
      </c>
      <c r="T422" s="31" t="s">
        <v>42</v>
      </c>
      <c r="U422" s="31" t="s">
        <v>25</v>
      </c>
      <c r="V422" s="31" t="s">
        <v>137</v>
      </c>
      <c r="W422" s="40" t="s">
        <v>294</v>
      </c>
      <c r="X422" s="50">
        <v>45261</v>
      </c>
      <c r="Y422" s="44" t="s">
        <v>21</v>
      </c>
      <c r="Z422" s="45">
        <v>7</v>
      </c>
    </row>
    <row r="423" spans="6:26" ht="14.4" x14ac:dyDescent="0.2">
      <c r="F423" s="30" t="s">
        <v>24</v>
      </c>
      <c r="G423" s="31" t="s">
        <v>85</v>
      </c>
      <c r="H423" s="31" t="s">
        <v>431</v>
      </c>
      <c r="I423" s="31" t="s">
        <v>86</v>
      </c>
      <c r="J423" s="31" t="s">
        <v>87</v>
      </c>
      <c r="K423" s="31" t="s">
        <v>25</v>
      </c>
      <c r="L423" s="31" t="s">
        <v>88</v>
      </c>
      <c r="M423" s="31" t="s">
        <v>27</v>
      </c>
      <c r="N423" s="31" t="s">
        <v>122</v>
      </c>
      <c r="O423" s="31" t="s">
        <v>123</v>
      </c>
      <c r="P423" s="31" t="s">
        <v>259</v>
      </c>
      <c r="Q423" s="31" t="s">
        <v>462</v>
      </c>
      <c r="R423" s="31" t="s">
        <v>136</v>
      </c>
      <c r="S423" s="31" t="s">
        <v>41</v>
      </c>
      <c r="T423" s="31" t="s">
        <v>42</v>
      </c>
      <c r="U423" s="31" t="s">
        <v>25</v>
      </c>
      <c r="V423" s="31" t="s">
        <v>137</v>
      </c>
      <c r="W423" s="40" t="s">
        <v>242</v>
      </c>
      <c r="X423" s="50">
        <v>45344</v>
      </c>
      <c r="Y423" s="44" t="s">
        <v>21</v>
      </c>
      <c r="Z423" s="45">
        <v>7</v>
      </c>
    </row>
    <row r="424" spans="6:26" ht="14.4" x14ac:dyDescent="0.2">
      <c r="F424" s="30" t="s">
        <v>24</v>
      </c>
      <c r="G424" s="31" t="s">
        <v>85</v>
      </c>
      <c r="H424" s="31" t="s">
        <v>431</v>
      </c>
      <c r="I424" s="31" t="s">
        <v>86</v>
      </c>
      <c r="J424" s="31" t="s">
        <v>87</v>
      </c>
      <c r="K424" s="31" t="s">
        <v>25</v>
      </c>
      <c r="L424" s="31" t="s">
        <v>88</v>
      </c>
      <c r="M424" s="31" t="s">
        <v>27</v>
      </c>
      <c r="N424" s="31" t="s">
        <v>122</v>
      </c>
      <c r="O424" s="31" t="s">
        <v>123</v>
      </c>
      <c r="P424" s="31" t="s">
        <v>259</v>
      </c>
      <c r="Q424" s="31" t="s">
        <v>463</v>
      </c>
      <c r="R424" s="31" t="s">
        <v>139</v>
      </c>
      <c r="S424" s="31" t="s">
        <v>59</v>
      </c>
      <c r="T424" s="31" t="s">
        <v>60</v>
      </c>
      <c r="U424" s="31" t="s">
        <v>50</v>
      </c>
      <c r="V424" s="31" t="s">
        <v>137</v>
      </c>
      <c r="W424" s="40" t="s">
        <v>242</v>
      </c>
      <c r="X424" s="50">
        <v>45344</v>
      </c>
      <c r="Y424" s="44" t="s">
        <v>21</v>
      </c>
      <c r="Z424" s="45">
        <v>1</v>
      </c>
    </row>
    <row r="425" spans="6:26" ht="14.4" x14ac:dyDescent="0.2">
      <c r="F425" s="30" t="s">
        <v>24</v>
      </c>
      <c r="G425" s="31" t="s">
        <v>85</v>
      </c>
      <c r="H425" s="31" t="s">
        <v>431</v>
      </c>
      <c r="I425" s="31" t="s">
        <v>86</v>
      </c>
      <c r="J425" s="31" t="s">
        <v>87</v>
      </c>
      <c r="K425" s="31" t="s">
        <v>25</v>
      </c>
      <c r="L425" s="31" t="s">
        <v>88</v>
      </c>
      <c r="M425" s="31" t="s">
        <v>27</v>
      </c>
      <c r="N425" s="31" t="s">
        <v>122</v>
      </c>
      <c r="O425" s="31" t="s">
        <v>123</v>
      </c>
      <c r="P425" s="31" t="s">
        <v>259</v>
      </c>
      <c r="Q425" s="31" t="s">
        <v>463</v>
      </c>
      <c r="R425" s="31" t="s">
        <v>139</v>
      </c>
      <c r="S425" s="31" t="s">
        <v>59</v>
      </c>
      <c r="T425" s="31" t="s">
        <v>60</v>
      </c>
      <c r="U425" s="31" t="s">
        <v>74</v>
      </c>
      <c r="V425" s="31" t="s">
        <v>137</v>
      </c>
      <c r="W425" s="40" t="s">
        <v>242</v>
      </c>
      <c r="X425" s="50">
        <v>45344</v>
      </c>
      <c r="Y425" s="44" t="s">
        <v>21</v>
      </c>
      <c r="Z425" s="45">
        <v>3</v>
      </c>
    </row>
    <row r="426" spans="6:26" ht="14.4" x14ac:dyDescent="0.2">
      <c r="F426" s="30" t="s">
        <v>24</v>
      </c>
      <c r="G426" s="31" t="s">
        <v>85</v>
      </c>
      <c r="H426" s="31" t="s">
        <v>431</v>
      </c>
      <c r="I426" s="31" t="s">
        <v>86</v>
      </c>
      <c r="J426" s="31" t="s">
        <v>87</v>
      </c>
      <c r="K426" s="31" t="s">
        <v>25</v>
      </c>
      <c r="L426" s="31" t="s">
        <v>88</v>
      </c>
      <c r="M426" s="31" t="s">
        <v>27</v>
      </c>
      <c r="N426" s="31" t="s">
        <v>122</v>
      </c>
      <c r="O426" s="31" t="s">
        <v>123</v>
      </c>
      <c r="P426" s="31" t="s">
        <v>259</v>
      </c>
      <c r="Q426" s="31" t="s">
        <v>464</v>
      </c>
      <c r="R426" s="31" t="s">
        <v>136</v>
      </c>
      <c r="S426" s="31" t="s">
        <v>41</v>
      </c>
      <c r="T426" s="31" t="s">
        <v>42</v>
      </c>
      <c r="U426" s="31" t="s">
        <v>25</v>
      </c>
      <c r="V426" s="31" t="s">
        <v>137</v>
      </c>
      <c r="W426" s="40" t="s">
        <v>254</v>
      </c>
      <c r="X426" s="50">
        <v>45372</v>
      </c>
      <c r="Y426" s="44" t="s">
        <v>21</v>
      </c>
      <c r="Z426" s="45">
        <v>7</v>
      </c>
    </row>
    <row r="427" spans="6:26" ht="14.4" x14ac:dyDescent="0.2">
      <c r="F427" s="30" t="s">
        <v>24</v>
      </c>
      <c r="G427" s="31" t="s">
        <v>85</v>
      </c>
      <c r="H427" s="31" t="s">
        <v>431</v>
      </c>
      <c r="I427" s="31" t="s">
        <v>86</v>
      </c>
      <c r="J427" s="31" t="s">
        <v>87</v>
      </c>
      <c r="K427" s="31" t="s">
        <v>25</v>
      </c>
      <c r="L427" s="31" t="s">
        <v>88</v>
      </c>
      <c r="M427" s="31" t="s">
        <v>27</v>
      </c>
      <c r="N427" s="31" t="s">
        <v>122</v>
      </c>
      <c r="O427" s="31" t="s">
        <v>123</v>
      </c>
      <c r="P427" s="31" t="s">
        <v>259</v>
      </c>
      <c r="Q427" s="31" t="s">
        <v>465</v>
      </c>
      <c r="R427" s="31" t="s">
        <v>139</v>
      </c>
      <c r="S427" s="31" t="s">
        <v>59</v>
      </c>
      <c r="T427" s="31" t="s">
        <v>60</v>
      </c>
      <c r="U427" s="31" t="s">
        <v>50</v>
      </c>
      <c r="V427" s="31" t="s">
        <v>137</v>
      </c>
      <c r="W427" s="40" t="s">
        <v>254</v>
      </c>
      <c r="X427" s="50">
        <v>45372</v>
      </c>
      <c r="Y427" s="44" t="s">
        <v>21</v>
      </c>
      <c r="Z427" s="45">
        <v>1</v>
      </c>
    </row>
    <row r="428" spans="6:26" ht="14.4" x14ac:dyDescent="0.2">
      <c r="F428" s="30" t="s">
        <v>24</v>
      </c>
      <c r="G428" s="31" t="s">
        <v>85</v>
      </c>
      <c r="H428" s="31" t="s">
        <v>431</v>
      </c>
      <c r="I428" s="31" t="s">
        <v>86</v>
      </c>
      <c r="J428" s="31" t="s">
        <v>87</v>
      </c>
      <c r="K428" s="31" t="s">
        <v>25</v>
      </c>
      <c r="L428" s="31" t="s">
        <v>88</v>
      </c>
      <c r="M428" s="31" t="s">
        <v>27</v>
      </c>
      <c r="N428" s="31" t="s">
        <v>122</v>
      </c>
      <c r="O428" s="31" t="s">
        <v>123</v>
      </c>
      <c r="P428" s="31" t="s">
        <v>259</v>
      </c>
      <c r="Q428" s="31" t="s">
        <v>465</v>
      </c>
      <c r="R428" s="31" t="s">
        <v>139</v>
      </c>
      <c r="S428" s="31" t="s">
        <v>59</v>
      </c>
      <c r="T428" s="31" t="s">
        <v>60</v>
      </c>
      <c r="U428" s="31" t="s">
        <v>74</v>
      </c>
      <c r="V428" s="31" t="s">
        <v>137</v>
      </c>
      <c r="W428" s="40" t="s">
        <v>254</v>
      </c>
      <c r="X428" s="50">
        <v>45372</v>
      </c>
      <c r="Y428" s="44" t="s">
        <v>21</v>
      </c>
      <c r="Z428" s="45">
        <v>3</v>
      </c>
    </row>
    <row r="429" spans="6:26" ht="14.4" x14ac:dyDescent="0.2">
      <c r="F429" s="30" t="s">
        <v>24</v>
      </c>
      <c r="G429" s="31" t="s">
        <v>89</v>
      </c>
      <c r="H429" s="31" t="s">
        <v>466</v>
      </c>
      <c r="I429" s="31" t="s">
        <v>90</v>
      </c>
      <c r="J429" s="31" t="s">
        <v>91</v>
      </c>
      <c r="K429" s="31" t="s">
        <v>25</v>
      </c>
      <c r="L429" s="31" t="s">
        <v>92</v>
      </c>
      <c r="M429" s="31" t="s">
        <v>27</v>
      </c>
      <c r="N429" s="31" t="s">
        <v>122</v>
      </c>
      <c r="O429" s="31" t="s">
        <v>123</v>
      </c>
      <c r="P429" s="31" t="s">
        <v>141</v>
      </c>
      <c r="Q429" s="31" t="s">
        <v>467</v>
      </c>
      <c r="R429" s="31" t="s">
        <v>126</v>
      </c>
      <c r="S429" s="31" t="s">
        <v>55</v>
      </c>
      <c r="T429" s="31" t="s">
        <v>56</v>
      </c>
      <c r="U429" s="31" t="s">
        <v>25</v>
      </c>
      <c r="V429" s="31" t="s">
        <v>127</v>
      </c>
      <c r="W429" s="40" t="s">
        <v>468</v>
      </c>
      <c r="X429" s="50">
        <v>44994</v>
      </c>
      <c r="Y429" s="44" t="s">
        <v>21</v>
      </c>
      <c r="Z429" s="45">
        <v>12</v>
      </c>
    </row>
    <row r="430" spans="6:26" ht="14.4" x14ac:dyDescent="0.2">
      <c r="F430" s="30" t="s">
        <v>24</v>
      </c>
      <c r="G430" s="31" t="s">
        <v>89</v>
      </c>
      <c r="H430" s="31" t="s">
        <v>466</v>
      </c>
      <c r="I430" s="31" t="s">
        <v>90</v>
      </c>
      <c r="J430" s="31" t="s">
        <v>91</v>
      </c>
      <c r="K430" s="31" t="s">
        <v>25</v>
      </c>
      <c r="L430" s="31" t="s">
        <v>92</v>
      </c>
      <c r="M430" s="31" t="s">
        <v>27</v>
      </c>
      <c r="N430" s="31" t="s">
        <v>122</v>
      </c>
      <c r="O430" s="31" t="s">
        <v>123</v>
      </c>
      <c r="P430" s="31" t="s">
        <v>141</v>
      </c>
      <c r="Q430" s="31" t="s">
        <v>469</v>
      </c>
      <c r="R430" s="31" t="s">
        <v>126</v>
      </c>
      <c r="S430" s="31" t="s">
        <v>55</v>
      </c>
      <c r="T430" s="31" t="s">
        <v>56</v>
      </c>
      <c r="U430" s="31" t="s">
        <v>25</v>
      </c>
      <c r="V430" s="31" t="s">
        <v>127</v>
      </c>
      <c r="W430" s="40" t="s">
        <v>178</v>
      </c>
      <c r="X430" s="50">
        <v>45035</v>
      </c>
      <c r="Y430" s="44" t="s">
        <v>21</v>
      </c>
      <c r="Z430" s="45">
        <v>12</v>
      </c>
    </row>
    <row r="431" spans="6:26" ht="14.4" x14ac:dyDescent="0.2">
      <c r="F431" s="30" t="s">
        <v>24</v>
      </c>
      <c r="G431" s="31" t="s">
        <v>89</v>
      </c>
      <c r="H431" s="31" t="s">
        <v>466</v>
      </c>
      <c r="I431" s="31" t="s">
        <v>90</v>
      </c>
      <c r="J431" s="31" t="s">
        <v>91</v>
      </c>
      <c r="K431" s="31" t="s">
        <v>25</v>
      </c>
      <c r="L431" s="31" t="s">
        <v>92</v>
      </c>
      <c r="M431" s="31" t="s">
        <v>27</v>
      </c>
      <c r="N431" s="31" t="s">
        <v>122</v>
      </c>
      <c r="O431" s="31" t="s">
        <v>123</v>
      </c>
      <c r="P431" s="31" t="s">
        <v>161</v>
      </c>
      <c r="Q431" s="31" t="s">
        <v>470</v>
      </c>
      <c r="R431" s="31" t="s">
        <v>136</v>
      </c>
      <c r="S431" s="31" t="s">
        <v>41</v>
      </c>
      <c r="T431" s="31" t="s">
        <v>42</v>
      </c>
      <c r="U431" s="31" t="s">
        <v>25</v>
      </c>
      <c r="V431" s="31" t="s">
        <v>137</v>
      </c>
      <c r="W431" s="40" t="s">
        <v>152</v>
      </c>
      <c r="X431" s="50">
        <v>45205</v>
      </c>
      <c r="Y431" s="44" t="s">
        <v>21</v>
      </c>
      <c r="Z431" s="45">
        <v>17</v>
      </c>
    </row>
    <row r="432" spans="6:26" ht="14.4" x14ac:dyDescent="0.2">
      <c r="F432" s="30" t="s">
        <v>24</v>
      </c>
      <c r="G432" s="31" t="s">
        <v>89</v>
      </c>
      <c r="H432" s="31" t="s">
        <v>466</v>
      </c>
      <c r="I432" s="31" t="s">
        <v>90</v>
      </c>
      <c r="J432" s="31" t="s">
        <v>91</v>
      </c>
      <c r="K432" s="31" t="s">
        <v>25</v>
      </c>
      <c r="L432" s="31" t="s">
        <v>92</v>
      </c>
      <c r="M432" s="31" t="s">
        <v>27</v>
      </c>
      <c r="N432" s="31" t="s">
        <v>122</v>
      </c>
      <c r="O432" s="31" t="s">
        <v>123</v>
      </c>
      <c r="P432" s="31" t="s">
        <v>165</v>
      </c>
      <c r="Q432" s="31" t="s">
        <v>471</v>
      </c>
      <c r="R432" s="31" t="s">
        <v>143</v>
      </c>
      <c r="S432" s="31" t="s">
        <v>53</v>
      </c>
      <c r="T432" s="31" t="s">
        <v>54</v>
      </c>
      <c r="U432" s="31" t="s">
        <v>25</v>
      </c>
      <c r="V432" s="31" t="s">
        <v>127</v>
      </c>
      <c r="W432" s="40" t="s">
        <v>171</v>
      </c>
      <c r="X432" s="50">
        <v>45008</v>
      </c>
      <c r="Y432" s="44" t="s">
        <v>21</v>
      </c>
      <c r="Z432" s="45">
        <v>48</v>
      </c>
    </row>
    <row r="433" spans="6:26" ht="14.4" x14ac:dyDescent="0.2">
      <c r="F433" s="30" t="s">
        <v>24</v>
      </c>
      <c r="G433" s="31" t="s">
        <v>89</v>
      </c>
      <c r="H433" s="31" t="s">
        <v>466</v>
      </c>
      <c r="I433" s="31" t="s">
        <v>90</v>
      </c>
      <c r="J433" s="31" t="s">
        <v>91</v>
      </c>
      <c r="K433" s="31" t="s">
        <v>25</v>
      </c>
      <c r="L433" s="31" t="s">
        <v>92</v>
      </c>
      <c r="M433" s="31" t="s">
        <v>27</v>
      </c>
      <c r="N433" s="31" t="s">
        <v>122</v>
      </c>
      <c r="O433" s="31" t="s">
        <v>123</v>
      </c>
      <c r="P433" s="31" t="s">
        <v>165</v>
      </c>
      <c r="Q433" s="31" t="s">
        <v>472</v>
      </c>
      <c r="R433" s="31" t="s">
        <v>157</v>
      </c>
      <c r="S433" s="31" t="s">
        <v>37</v>
      </c>
      <c r="T433" s="31" t="s">
        <v>38</v>
      </c>
      <c r="U433" s="31" t="s">
        <v>25</v>
      </c>
      <c r="V433" s="31" t="s">
        <v>127</v>
      </c>
      <c r="W433" s="40" t="s">
        <v>181</v>
      </c>
      <c r="X433" s="50">
        <v>45055</v>
      </c>
      <c r="Y433" s="44" t="s">
        <v>22</v>
      </c>
      <c r="Z433" s="46">
        <v>12</v>
      </c>
    </row>
    <row r="434" spans="6:26" ht="14.4" x14ac:dyDescent="0.2">
      <c r="F434" s="30" t="s">
        <v>24</v>
      </c>
      <c r="G434" s="31" t="s">
        <v>89</v>
      </c>
      <c r="H434" s="31" t="s">
        <v>466</v>
      </c>
      <c r="I434" s="31" t="s">
        <v>90</v>
      </c>
      <c r="J434" s="31" t="s">
        <v>91</v>
      </c>
      <c r="K434" s="31" t="s">
        <v>25</v>
      </c>
      <c r="L434" s="31" t="s">
        <v>92</v>
      </c>
      <c r="M434" s="31" t="s">
        <v>27</v>
      </c>
      <c r="N434" s="31" t="s">
        <v>122</v>
      </c>
      <c r="O434" s="31" t="s">
        <v>123</v>
      </c>
      <c r="P434" s="31" t="s">
        <v>165</v>
      </c>
      <c r="Q434" s="31" t="s">
        <v>472</v>
      </c>
      <c r="R434" s="31" t="s">
        <v>143</v>
      </c>
      <c r="S434" s="31" t="s">
        <v>53</v>
      </c>
      <c r="T434" s="31" t="s">
        <v>54</v>
      </c>
      <c r="U434" s="31" t="s">
        <v>25</v>
      </c>
      <c r="V434" s="31" t="s">
        <v>127</v>
      </c>
      <c r="W434" s="40" t="s">
        <v>181</v>
      </c>
      <c r="X434" s="50">
        <v>45055</v>
      </c>
      <c r="Y434" s="44" t="s">
        <v>21</v>
      </c>
      <c r="Z434" s="45">
        <v>120</v>
      </c>
    </row>
    <row r="435" spans="6:26" ht="14.4" x14ac:dyDescent="0.2">
      <c r="F435" s="30" t="s">
        <v>24</v>
      </c>
      <c r="G435" s="31" t="s">
        <v>89</v>
      </c>
      <c r="H435" s="31" t="s">
        <v>466</v>
      </c>
      <c r="I435" s="31" t="s">
        <v>90</v>
      </c>
      <c r="J435" s="31" t="s">
        <v>91</v>
      </c>
      <c r="K435" s="31" t="s">
        <v>25</v>
      </c>
      <c r="L435" s="31" t="s">
        <v>92</v>
      </c>
      <c r="M435" s="31" t="s">
        <v>27</v>
      </c>
      <c r="N435" s="31" t="s">
        <v>122</v>
      </c>
      <c r="O435" s="31" t="s">
        <v>123</v>
      </c>
      <c r="P435" s="31" t="s">
        <v>165</v>
      </c>
      <c r="Q435" s="31" t="s">
        <v>473</v>
      </c>
      <c r="R435" s="31" t="s">
        <v>157</v>
      </c>
      <c r="S435" s="31" t="s">
        <v>51</v>
      </c>
      <c r="T435" s="31" t="s">
        <v>52</v>
      </c>
      <c r="U435" s="31" t="s">
        <v>25</v>
      </c>
      <c r="V435" s="31" t="s">
        <v>127</v>
      </c>
      <c r="W435" s="40" t="s">
        <v>187</v>
      </c>
      <c r="X435" s="50">
        <v>45083</v>
      </c>
      <c r="Y435" s="44" t="s">
        <v>22</v>
      </c>
      <c r="Z435" s="46">
        <v>12</v>
      </c>
    </row>
    <row r="436" spans="6:26" ht="14.4" x14ac:dyDescent="0.2">
      <c r="F436" s="30" t="s">
        <v>24</v>
      </c>
      <c r="G436" s="31" t="s">
        <v>89</v>
      </c>
      <c r="H436" s="31" t="s">
        <v>466</v>
      </c>
      <c r="I436" s="31" t="s">
        <v>90</v>
      </c>
      <c r="J436" s="31" t="s">
        <v>91</v>
      </c>
      <c r="K436" s="31" t="s">
        <v>25</v>
      </c>
      <c r="L436" s="31" t="s">
        <v>92</v>
      </c>
      <c r="M436" s="31" t="s">
        <v>27</v>
      </c>
      <c r="N436" s="31" t="s">
        <v>122</v>
      </c>
      <c r="O436" s="31" t="s">
        <v>123</v>
      </c>
      <c r="P436" s="31" t="s">
        <v>165</v>
      </c>
      <c r="Q436" s="31" t="s">
        <v>474</v>
      </c>
      <c r="R436" s="31" t="s">
        <v>126</v>
      </c>
      <c r="S436" s="31" t="s">
        <v>55</v>
      </c>
      <c r="T436" s="31" t="s">
        <v>56</v>
      </c>
      <c r="U436" s="31" t="s">
        <v>25</v>
      </c>
      <c r="V436" s="31" t="s">
        <v>127</v>
      </c>
      <c r="W436" s="40" t="s">
        <v>198</v>
      </c>
      <c r="X436" s="50">
        <v>45113</v>
      </c>
      <c r="Y436" s="44" t="s">
        <v>21</v>
      </c>
      <c r="Z436" s="45">
        <v>12</v>
      </c>
    </row>
    <row r="437" spans="6:26" ht="14.4" x14ac:dyDescent="0.2">
      <c r="F437" s="30" t="s">
        <v>24</v>
      </c>
      <c r="G437" s="31" t="s">
        <v>89</v>
      </c>
      <c r="H437" s="31" t="s">
        <v>466</v>
      </c>
      <c r="I437" s="31" t="s">
        <v>90</v>
      </c>
      <c r="J437" s="31" t="s">
        <v>91</v>
      </c>
      <c r="K437" s="31" t="s">
        <v>25</v>
      </c>
      <c r="L437" s="31" t="s">
        <v>92</v>
      </c>
      <c r="M437" s="31" t="s">
        <v>27</v>
      </c>
      <c r="N437" s="31" t="s">
        <v>122</v>
      </c>
      <c r="O437" s="31" t="s">
        <v>123</v>
      </c>
      <c r="P437" s="31" t="s">
        <v>165</v>
      </c>
      <c r="Q437" s="31" t="s">
        <v>475</v>
      </c>
      <c r="R437" s="31" t="s">
        <v>143</v>
      </c>
      <c r="S437" s="31" t="s">
        <v>53</v>
      </c>
      <c r="T437" s="31" t="s">
        <v>54</v>
      </c>
      <c r="U437" s="31" t="s">
        <v>25</v>
      </c>
      <c r="V437" s="31" t="s">
        <v>127</v>
      </c>
      <c r="W437" s="40" t="s">
        <v>403</v>
      </c>
      <c r="X437" s="50">
        <v>45225</v>
      </c>
      <c r="Y437" s="44" t="s">
        <v>21</v>
      </c>
      <c r="Z437" s="45">
        <v>72</v>
      </c>
    </row>
    <row r="438" spans="6:26" ht="14.4" x14ac:dyDescent="0.2">
      <c r="F438" s="30" t="s">
        <v>24</v>
      </c>
      <c r="G438" s="31" t="s">
        <v>89</v>
      </c>
      <c r="H438" s="31" t="s">
        <v>466</v>
      </c>
      <c r="I438" s="31" t="s">
        <v>90</v>
      </c>
      <c r="J438" s="31" t="s">
        <v>91</v>
      </c>
      <c r="K438" s="31" t="s">
        <v>25</v>
      </c>
      <c r="L438" s="31" t="s">
        <v>92</v>
      </c>
      <c r="M438" s="31" t="s">
        <v>27</v>
      </c>
      <c r="N438" s="31" t="s">
        <v>122</v>
      </c>
      <c r="O438" s="31" t="s">
        <v>123</v>
      </c>
      <c r="P438" s="31" t="s">
        <v>165</v>
      </c>
      <c r="Q438" s="31" t="s">
        <v>476</v>
      </c>
      <c r="R438" s="31" t="s">
        <v>126</v>
      </c>
      <c r="S438" s="31" t="s">
        <v>55</v>
      </c>
      <c r="T438" s="31" t="s">
        <v>56</v>
      </c>
      <c r="U438" s="31" t="s">
        <v>25</v>
      </c>
      <c r="V438" s="31" t="s">
        <v>127</v>
      </c>
      <c r="W438" s="40" t="s">
        <v>403</v>
      </c>
      <c r="X438" s="50">
        <v>45225</v>
      </c>
      <c r="Y438" s="44" t="s">
        <v>21</v>
      </c>
      <c r="Z438" s="45">
        <v>18</v>
      </c>
    </row>
    <row r="439" spans="6:26" ht="14.4" x14ac:dyDescent="0.2">
      <c r="F439" s="30" t="s">
        <v>24</v>
      </c>
      <c r="G439" s="31" t="s">
        <v>89</v>
      </c>
      <c r="H439" s="31" t="s">
        <v>466</v>
      </c>
      <c r="I439" s="31" t="s">
        <v>90</v>
      </c>
      <c r="J439" s="31" t="s">
        <v>91</v>
      </c>
      <c r="K439" s="31" t="s">
        <v>25</v>
      </c>
      <c r="L439" s="31" t="s">
        <v>92</v>
      </c>
      <c r="M439" s="31" t="s">
        <v>27</v>
      </c>
      <c r="N439" s="31" t="s">
        <v>122</v>
      </c>
      <c r="O439" s="31" t="s">
        <v>123</v>
      </c>
      <c r="P439" s="31" t="s">
        <v>165</v>
      </c>
      <c r="Q439" s="31" t="s">
        <v>477</v>
      </c>
      <c r="R439" s="31" t="s">
        <v>143</v>
      </c>
      <c r="S439" s="31" t="s">
        <v>53</v>
      </c>
      <c r="T439" s="31" t="s">
        <v>54</v>
      </c>
      <c r="U439" s="31" t="s">
        <v>25</v>
      </c>
      <c r="V439" s="31" t="s">
        <v>127</v>
      </c>
      <c r="W439" s="40" t="s">
        <v>116</v>
      </c>
      <c r="X439" s="50">
        <v>45254</v>
      </c>
      <c r="Y439" s="44" t="s">
        <v>21</v>
      </c>
      <c r="Z439" s="45">
        <v>120</v>
      </c>
    </row>
    <row r="440" spans="6:26" ht="14.4" x14ac:dyDescent="0.2">
      <c r="F440" s="30" t="s">
        <v>24</v>
      </c>
      <c r="G440" s="31" t="s">
        <v>89</v>
      </c>
      <c r="H440" s="31" t="s">
        <v>466</v>
      </c>
      <c r="I440" s="31" t="s">
        <v>90</v>
      </c>
      <c r="J440" s="31" t="s">
        <v>91</v>
      </c>
      <c r="K440" s="31" t="s">
        <v>25</v>
      </c>
      <c r="L440" s="31" t="s">
        <v>92</v>
      </c>
      <c r="M440" s="31" t="s">
        <v>27</v>
      </c>
      <c r="N440" s="31" t="s">
        <v>122</v>
      </c>
      <c r="O440" s="31" t="s">
        <v>123</v>
      </c>
      <c r="P440" s="31" t="s">
        <v>165</v>
      </c>
      <c r="Q440" s="31" t="s">
        <v>478</v>
      </c>
      <c r="R440" s="31" t="s">
        <v>126</v>
      </c>
      <c r="S440" s="31" t="s">
        <v>55</v>
      </c>
      <c r="T440" s="31" t="s">
        <v>56</v>
      </c>
      <c r="U440" s="31" t="s">
        <v>25</v>
      </c>
      <c r="V440" s="31" t="s">
        <v>127</v>
      </c>
      <c r="W440" s="40" t="s">
        <v>116</v>
      </c>
      <c r="X440" s="50">
        <v>45254</v>
      </c>
      <c r="Y440" s="44" t="s">
        <v>21</v>
      </c>
      <c r="Z440" s="45">
        <v>30</v>
      </c>
    </row>
    <row r="441" spans="6:26" ht="14.4" x14ac:dyDescent="0.2">
      <c r="F441" s="30" t="s">
        <v>24</v>
      </c>
      <c r="G441" s="31" t="s">
        <v>89</v>
      </c>
      <c r="H441" s="31" t="s">
        <v>466</v>
      </c>
      <c r="I441" s="31" t="s">
        <v>90</v>
      </c>
      <c r="J441" s="31" t="s">
        <v>91</v>
      </c>
      <c r="K441" s="31" t="s">
        <v>25</v>
      </c>
      <c r="L441" s="31" t="s">
        <v>92</v>
      </c>
      <c r="M441" s="31" t="s">
        <v>27</v>
      </c>
      <c r="N441" s="31" t="s">
        <v>122</v>
      </c>
      <c r="O441" s="31" t="s">
        <v>123</v>
      </c>
      <c r="P441" s="31" t="s">
        <v>165</v>
      </c>
      <c r="Q441" s="31" t="s">
        <v>479</v>
      </c>
      <c r="R441" s="31" t="s">
        <v>157</v>
      </c>
      <c r="S441" s="31" t="s">
        <v>51</v>
      </c>
      <c r="T441" s="31" t="s">
        <v>52</v>
      </c>
      <c r="U441" s="31" t="s">
        <v>25</v>
      </c>
      <c r="V441" s="31" t="s">
        <v>127</v>
      </c>
      <c r="W441" s="40" t="s">
        <v>224</v>
      </c>
      <c r="X441" s="50">
        <v>45281</v>
      </c>
      <c r="Y441" s="44" t="s">
        <v>22</v>
      </c>
      <c r="Z441" s="46">
        <v>8</v>
      </c>
    </row>
    <row r="442" spans="6:26" ht="14.4" x14ac:dyDescent="0.2">
      <c r="F442" s="30" t="s">
        <v>24</v>
      </c>
      <c r="G442" s="31" t="s">
        <v>89</v>
      </c>
      <c r="H442" s="31" t="s">
        <v>466</v>
      </c>
      <c r="I442" s="31" t="s">
        <v>90</v>
      </c>
      <c r="J442" s="31" t="s">
        <v>91</v>
      </c>
      <c r="K442" s="31" t="s">
        <v>25</v>
      </c>
      <c r="L442" s="31" t="s">
        <v>92</v>
      </c>
      <c r="M442" s="31" t="s">
        <v>27</v>
      </c>
      <c r="N442" s="31" t="s">
        <v>122</v>
      </c>
      <c r="O442" s="31" t="s">
        <v>123</v>
      </c>
      <c r="P442" s="31" t="s">
        <v>165</v>
      </c>
      <c r="Q442" s="31" t="s">
        <v>479</v>
      </c>
      <c r="R442" s="31" t="s">
        <v>143</v>
      </c>
      <c r="S442" s="31" t="s">
        <v>53</v>
      </c>
      <c r="T442" s="31" t="s">
        <v>54</v>
      </c>
      <c r="U442" s="31" t="s">
        <v>25</v>
      </c>
      <c r="V442" s="31" t="s">
        <v>127</v>
      </c>
      <c r="W442" s="40" t="s">
        <v>224</v>
      </c>
      <c r="X442" s="50">
        <v>45281</v>
      </c>
      <c r="Y442" s="44" t="s">
        <v>21</v>
      </c>
      <c r="Z442" s="45">
        <v>120</v>
      </c>
    </row>
    <row r="443" spans="6:26" ht="14.4" x14ac:dyDescent="0.2">
      <c r="F443" s="30" t="s">
        <v>24</v>
      </c>
      <c r="G443" s="31" t="s">
        <v>89</v>
      </c>
      <c r="H443" s="31" t="s">
        <v>466</v>
      </c>
      <c r="I443" s="31" t="s">
        <v>90</v>
      </c>
      <c r="J443" s="31" t="s">
        <v>91</v>
      </c>
      <c r="K443" s="31" t="s">
        <v>25</v>
      </c>
      <c r="L443" s="31" t="s">
        <v>92</v>
      </c>
      <c r="M443" s="31" t="s">
        <v>27</v>
      </c>
      <c r="N443" s="31" t="s">
        <v>122</v>
      </c>
      <c r="O443" s="31" t="s">
        <v>123</v>
      </c>
      <c r="P443" s="31" t="s">
        <v>165</v>
      </c>
      <c r="Q443" s="31" t="s">
        <v>480</v>
      </c>
      <c r="R443" s="31" t="s">
        <v>143</v>
      </c>
      <c r="S443" s="31" t="s">
        <v>53</v>
      </c>
      <c r="T443" s="31" t="s">
        <v>54</v>
      </c>
      <c r="U443" s="31" t="s">
        <v>25</v>
      </c>
      <c r="V443" s="31" t="s">
        <v>127</v>
      </c>
      <c r="W443" s="40" t="s">
        <v>481</v>
      </c>
      <c r="X443" s="50">
        <v>45310</v>
      </c>
      <c r="Y443" s="44" t="s">
        <v>21</v>
      </c>
      <c r="Z443" s="45">
        <v>120</v>
      </c>
    </row>
    <row r="444" spans="6:26" ht="14.4" x14ac:dyDescent="0.2">
      <c r="F444" s="30" t="s">
        <v>24</v>
      </c>
      <c r="G444" s="31" t="s">
        <v>89</v>
      </c>
      <c r="H444" s="31" t="s">
        <v>466</v>
      </c>
      <c r="I444" s="31" t="s">
        <v>90</v>
      </c>
      <c r="J444" s="31" t="s">
        <v>91</v>
      </c>
      <c r="K444" s="31" t="s">
        <v>25</v>
      </c>
      <c r="L444" s="31" t="s">
        <v>92</v>
      </c>
      <c r="M444" s="31" t="s">
        <v>27</v>
      </c>
      <c r="N444" s="31" t="s">
        <v>122</v>
      </c>
      <c r="O444" s="31" t="s">
        <v>123</v>
      </c>
      <c r="P444" s="31" t="s">
        <v>165</v>
      </c>
      <c r="Q444" s="31" t="s">
        <v>482</v>
      </c>
      <c r="R444" s="31" t="s">
        <v>126</v>
      </c>
      <c r="S444" s="31" t="s">
        <v>55</v>
      </c>
      <c r="T444" s="31" t="s">
        <v>56</v>
      </c>
      <c r="U444" s="31" t="s">
        <v>25</v>
      </c>
      <c r="V444" s="31" t="s">
        <v>127</v>
      </c>
      <c r="W444" s="40" t="s">
        <v>481</v>
      </c>
      <c r="X444" s="50">
        <v>45310</v>
      </c>
      <c r="Y444" s="44" t="s">
        <v>21</v>
      </c>
      <c r="Z444" s="45">
        <v>30</v>
      </c>
    </row>
    <row r="445" spans="6:26" ht="14.4" x14ac:dyDescent="0.2">
      <c r="F445" s="30" t="s">
        <v>24</v>
      </c>
      <c r="G445" s="31" t="s">
        <v>89</v>
      </c>
      <c r="H445" s="31" t="s">
        <v>466</v>
      </c>
      <c r="I445" s="31" t="s">
        <v>90</v>
      </c>
      <c r="J445" s="31" t="s">
        <v>91</v>
      </c>
      <c r="K445" s="31" t="s">
        <v>25</v>
      </c>
      <c r="L445" s="31" t="s">
        <v>92</v>
      </c>
      <c r="M445" s="31" t="s">
        <v>27</v>
      </c>
      <c r="N445" s="31" t="s">
        <v>122</v>
      </c>
      <c r="O445" s="31" t="s">
        <v>123</v>
      </c>
      <c r="P445" s="31" t="s">
        <v>165</v>
      </c>
      <c r="Q445" s="31" t="s">
        <v>483</v>
      </c>
      <c r="R445" s="31" t="s">
        <v>143</v>
      </c>
      <c r="S445" s="31" t="s">
        <v>53</v>
      </c>
      <c r="T445" s="31" t="s">
        <v>54</v>
      </c>
      <c r="U445" s="31" t="s">
        <v>25</v>
      </c>
      <c r="V445" s="31" t="s">
        <v>127</v>
      </c>
      <c r="W445" s="40" t="s">
        <v>251</v>
      </c>
      <c r="X445" s="50">
        <v>45365</v>
      </c>
      <c r="Y445" s="44" t="s">
        <v>21</v>
      </c>
      <c r="Z445" s="45">
        <v>48</v>
      </c>
    </row>
    <row r="446" spans="6:26" ht="14.4" x14ac:dyDescent="0.2">
      <c r="F446" s="30" t="s">
        <v>24</v>
      </c>
      <c r="G446" s="31" t="s">
        <v>89</v>
      </c>
      <c r="H446" s="31" t="s">
        <v>466</v>
      </c>
      <c r="I446" s="31" t="s">
        <v>90</v>
      </c>
      <c r="J446" s="31" t="s">
        <v>91</v>
      </c>
      <c r="K446" s="31" t="s">
        <v>25</v>
      </c>
      <c r="L446" s="31" t="s">
        <v>92</v>
      </c>
      <c r="M446" s="31" t="s">
        <v>27</v>
      </c>
      <c r="N446" s="31" t="s">
        <v>122</v>
      </c>
      <c r="O446" s="31" t="s">
        <v>123</v>
      </c>
      <c r="P446" s="31" t="s">
        <v>165</v>
      </c>
      <c r="Q446" s="31" t="s">
        <v>484</v>
      </c>
      <c r="R446" s="31" t="s">
        <v>126</v>
      </c>
      <c r="S446" s="31" t="s">
        <v>55</v>
      </c>
      <c r="T446" s="31" t="s">
        <v>56</v>
      </c>
      <c r="U446" s="31" t="s">
        <v>25</v>
      </c>
      <c r="V446" s="31" t="s">
        <v>127</v>
      </c>
      <c r="W446" s="40" t="s">
        <v>251</v>
      </c>
      <c r="X446" s="50">
        <v>45365</v>
      </c>
      <c r="Y446" s="44" t="s">
        <v>21</v>
      </c>
      <c r="Z446" s="45">
        <v>30</v>
      </c>
    </row>
    <row r="447" spans="6:26" ht="14.4" x14ac:dyDescent="0.2">
      <c r="F447" s="30" t="s">
        <v>24</v>
      </c>
      <c r="G447" s="31" t="s">
        <v>89</v>
      </c>
      <c r="H447" s="31" t="s">
        <v>466</v>
      </c>
      <c r="I447" s="31" t="s">
        <v>90</v>
      </c>
      <c r="J447" s="31" t="s">
        <v>91</v>
      </c>
      <c r="K447" s="31" t="s">
        <v>25</v>
      </c>
      <c r="L447" s="31" t="s">
        <v>92</v>
      </c>
      <c r="M447" s="31" t="s">
        <v>27</v>
      </c>
      <c r="N447" s="31" t="s">
        <v>122</v>
      </c>
      <c r="O447" s="31" t="s">
        <v>123</v>
      </c>
      <c r="P447" s="31" t="s">
        <v>259</v>
      </c>
      <c r="Q447" s="31" t="s">
        <v>485</v>
      </c>
      <c r="R447" s="31" t="s">
        <v>136</v>
      </c>
      <c r="S447" s="31" t="s">
        <v>41</v>
      </c>
      <c r="T447" s="31" t="s">
        <v>42</v>
      </c>
      <c r="U447" s="31" t="s">
        <v>25</v>
      </c>
      <c r="V447" s="31" t="s">
        <v>137</v>
      </c>
      <c r="W447" s="40" t="s">
        <v>374</v>
      </c>
      <c r="X447" s="50">
        <v>45012</v>
      </c>
      <c r="Y447" s="44" t="s">
        <v>21</v>
      </c>
      <c r="Z447" s="45">
        <v>16</v>
      </c>
    </row>
    <row r="448" spans="6:26" ht="14.4" x14ac:dyDescent="0.2">
      <c r="F448" s="30" t="s">
        <v>24</v>
      </c>
      <c r="G448" s="31" t="s">
        <v>89</v>
      </c>
      <c r="H448" s="31" t="s">
        <v>466</v>
      </c>
      <c r="I448" s="31" t="s">
        <v>90</v>
      </c>
      <c r="J448" s="31" t="s">
        <v>91</v>
      </c>
      <c r="K448" s="31" t="s">
        <v>25</v>
      </c>
      <c r="L448" s="31" t="s">
        <v>92</v>
      </c>
      <c r="M448" s="31" t="s">
        <v>27</v>
      </c>
      <c r="N448" s="31" t="s">
        <v>122</v>
      </c>
      <c r="O448" s="31" t="s">
        <v>123</v>
      </c>
      <c r="P448" s="31" t="s">
        <v>259</v>
      </c>
      <c r="Q448" s="31" t="s">
        <v>486</v>
      </c>
      <c r="R448" s="31" t="s">
        <v>136</v>
      </c>
      <c r="S448" s="31" t="s">
        <v>41</v>
      </c>
      <c r="T448" s="31" t="s">
        <v>42</v>
      </c>
      <c r="U448" s="31" t="s">
        <v>25</v>
      </c>
      <c r="V448" s="31" t="s">
        <v>137</v>
      </c>
      <c r="W448" s="40" t="s">
        <v>388</v>
      </c>
      <c r="X448" s="50">
        <v>45027</v>
      </c>
      <c r="Y448" s="44" t="s">
        <v>21</v>
      </c>
      <c r="Z448" s="45">
        <v>16</v>
      </c>
    </row>
    <row r="449" spans="6:26" ht="14.4" x14ac:dyDescent="0.2">
      <c r="F449" s="30" t="s">
        <v>24</v>
      </c>
      <c r="G449" s="31" t="s">
        <v>89</v>
      </c>
      <c r="H449" s="31" t="s">
        <v>466</v>
      </c>
      <c r="I449" s="31" t="s">
        <v>90</v>
      </c>
      <c r="J449" s="31" t="s">
        <v>91</v>
      </c>
      <c r="K449" s="31" t="s">
        <v>25</v>
      </c>
      <c r="L449" s="31" t="s">
        <v>92</v>
      </c>
      <c r="M449" s="31" t="s">
        <v>27</v>
      </c>
      <c r="N449" s="31" t="s">
        <v>122</v>
      </c>
      <c r="O449" s="31" t="s">
        <v>123</v>
      </c>
      <c r="P449" s="31" t="s">
        <v>259</v>
      </c>
      <c r="Q449" s="31" t="s">
        <v>487</v>
      </c>
      <c r="R449" s="31" t="s">
        <v>136</v>
      </c>
      <c r="S449" s="31" t="s">
        <v>41</v>
      </c>
      <c r="T449" s="31" t="s">
        <v>42</v>
      </c>
      <c r="U449" s="31" t="s">
        <v>25</v>
      </c>
      <c r="V449" s="31" t="s">
        <v>137</v>
      </c>
      <c r="W449" s="40" t="s">
        <v>181</v>
      </c>
      <c r="X449" s="50">
        <v>45055</v>
      </c>
      <c r="Y449" s="44" t="s">
        <v>21</v>
      </c>
      <c r="Z449" s="45">
        <v>16</v>
      </c>
    </row>
    <row r="450" spans="6:26" ht="14.4" x14ac:dyDescent="0.2">
      <c r="F450" s="30" t="s">
        <v>24</v>
      </c>
      <c r="G450" s="31" t="s">
        <v>89</v>
      </c>
      <c r="H450" s="31" t="s">
        <v>466</v>
      </c>
      <c r="I450" s="31" t="s">
        <v>90</v>
      </c>
      <c r="J450" s="31" t="s">
        <v>91</v>
      </c>
      <c r="K450" s="31" t="s">
        <v>25</v>
      </c>
      <c r="L450" s="31" t="s">
        <v>92</v>
      </c>
      <c r="M450" s="31" t="s">
        <v>27</v>
      </c>
      <c r="N450" s="31" t="s">
        <v>122</v>
      </c>
      <c r="O450" s="31" t="s">
        <v>123</v>
      </c>
      <c r="P450" s="31" t="s">
        <v>259</v>
      </c>
      <c r="Q450" s="31" t="s">
        <v>488</v>
      </c>
      <c r="R450" s="31" t="s">
        <v>136</v>
      </c>
      <c r="S450" s="31" t="s">
        <v>41</v>
      </c>
      <c r="T450" s="31" t="s">
        <v>42</v>
      </c>
      <c r="U450" s="31" t="s">
        <v>25</v>
      </c>
      <c r="V450" s="31" t="s">
        <v>137</v>
      </c>
      <c r="W450" s="40" t="s">
        <v>187</v>
      </c>
      <c r="X450" s="50">
        <v>45083</v>
      </c>
      <c r="Y450" s="44" t="s">
        <v>21</v>
      </c>
      <c r="Z450" s="45">
        <v>16</v>
      </c>
    </row>
    <row r="451" spans="6:26" ht="14.4" x14ac:dyDescent="0.2">
      <c r="F451" s="30" t="s">
        <v>24</v>
      </c>
      <c r="G451" s="31" t="s">
        <v>89</v>
      </c>
      <c r="H451" s="31" t="s">
        <v>466</v>
      </c>
      <c r="I451" s="31" t="s">
        <v>90</v>
      </c>
      <c r="J451" s="31" t="s">
        <v>91</v>
      </c>
      <c r="K451" s="31" t="s">
        <v>25</v>
      </c>
      <c r="L451" s="31" t="s">
        <v>92</v>
      </c>
      <c r="M451" s="31" t="s">
        <v>27</v>
      </c>
      <c r="N451" s="31" t="s">
        <v>122</v>
      </c>
      <c r="O451" s="31" t="s">
        <v>123</v>
      </c>
      <c r="P451" s="31" t="s">
        <v>259</v>
      </c>
      <c r="Q451" s="31" t="s">
        <v>489</v>
      </c>
      <c r="R451" s="31" t="s">
        <v>136</v>
      </c>
      <c r="S451" s="31" t="s">
        <v>41</v>
      </c>
      <c r="T451" s="31" t="s">
        <v>42</v>
      </c>
      <c r="U451" s="31" t="s">
        <v>25</v>
      </c>
      <c r="V451" s="31" t="s">
        <v>137</v>
      </c>
      <c r="W451" s="40" t="s">
        <v>198</v>
      </c>
      <c r="X451" s="50">
        <v>45113</v>
      </c>
      <c r="Y451" s="44" t="s">
        <v>21</v>
      </c>
      <c r="Z451" s="45">
        <v>17</v>
      </c>
    </row>
    <row r="452" spans="6:26" ht="14.4" x14ac:dyDescent="0.2">
      <c r="F452" s="30" t="s">
        <v>24</v>
      </c>
      <c r="G452" s="31" t="s">
        <v>89</v>
      </c>
      <c r="H452" s="31" t="s">
        <v>466</v>
      </c>
      <c r="I452" s="31" t="s">
        <v>90</v>
      </c>
      <c r="J452" s="31" t="s">
        <v>91</v>
      </c>
      <c r="K452" s="31" t="s">
        <v>25</v>
      </c>
      <c r="L452" s="31" t="s">
        <v>92</v>
      </c>
      <c r="M452" s="31" t="s">
        <v>27</v>
      </c>
      <c r="N452" s="31" t="s">
        <v>122</v>
      </c>
      <c r="O452" s="31" t="s">
        <v>123</v>
      </c>
      <c r="P452" s="31" t="s">
        <v>259</v>
      </c>
      <c r="Q452" s="31" t="s">
        <v>490</v>
      </c>
      <c r="R452" s="31" t="s">
        <v>136</v>
      </c>
      <c r="S452" s="31" t="s">
        <v>41</v>
      </c>
      <c r="T452" s="31" t="s">
        <v>42</v>
      </c>
      <c r="U452" s="31" t="s">
        <v>25</v>
      </c>
      <c r="V452" s="31" t="s">
        <v>137</v>
      </c>
      <c r="W452" s="40" t="s">
        <v>206</v>
      </c>
      <c r="X452" s="50">
        <v>45169</v>
      </c>
      <c r="Y452" s="44" t="s">
        <v>21</v>
      </c>
      <c r="Z452" s="45">
        <v>16</v>
      </c>
    </row>
    <row r="453" spans="6:26" ht="14.4" x14ac:dyDescent="0.2">
      <c r="F453" s="30" t="s">
        <v>24</v>
      </c>
      <c r="G453" s="31" t="s">
        <v>89</v>
      </c>
      <c r="H453" s="31" t="s">
        <v>466</v>
      </c>
      <c r="I453" s="31" t="s">
        <v>90</v>
      </c>
      <c r="J453" s="31" t="s">
        <v>91</v>
      </c>
      <c r="K453" s="31" t="s">
        <v>25</v>
      </c>
      <c r="L453" s="31" t="s">
        <v>92</v>
      </c>
      <c r="M453" s="31" t="s">
        <v>27</v>
      </c>
      <c r="N453" s="31" t="s">
        <v>122</v>
      </c>
      <c r="O453" s="31" t="s">
        <v>123</v>
      </c>
      <c r="P453" s="31" t="s">
        <v>259</v>
      </c>
      <c r="Q453" s="31" t="s">
        <v>491</v>
      </c>
      <c r="R453" s="31" t="s">
        <v>136</v>
      </c>
      <c r="S453" s="31" t="s">
        <v>41</v>
      </c>
      <c r="T453" s="31" t="s">
        <v>42</v>
      </c>
      <c r="U453" s="31" t="s">
        <v>25</v>
      </c>
      <c r="V453" s="31" t="s">
        <v>137</v>
      </c>
      <c r="W453" s="40" t="s">
        <v>115</v>
      </c>
      <c r="X453" s="50">
        <v>45197</v>
      </c>
      <c r="Y453" s="44" t="s">
        <v>21</v>
      </c>
      <c r="Z453" s="45">
        <v>16</v>
      </c>
    </row>
    <row r="454" spans="6:26" ht="14.4" x14ac:dyDescent="0.2">
      <c r="F454" s="30" t="s">
        <v>24</v>
      </c>
      <c r="G454" s="31" t="s">
        <v>89</v>
      </c>
      <c r="H454" s="31" t="s">
        <v>466</v>
      </c>
      <c r="I454" s="31" t="s">
        <v>90</v>
      </c>
      <c r="J454" s="31" t="s">
        <v>91</v>
      </c>
      <c r="K454" s="31" t="s">
        <v>25</v>
      </c>
      <c r="L454" s="31" t="s">
        <v>92</v>
      </c>
      <c r="M454" s="31" t="s">
        <v>27</v>
      </c>
      <c r="N454" s="31" t="s">
        <v>122</v>
      </c>
      <c r="O454" s="31" t="s">
        <v>123</v>
      </c>
      <c r="P454" s="31" t="s">
        <v>259</v>
      </c>
      <c r="Q454" s="31" t="s">
        <v>492</v>
      </c>
      <c r="R454" s="31" t="s">
        <v>136</v>
      </c>
      <c r="S454" s="31" t="s">
        <v>41</v>
      </c>
      <c r="T454" s="31" t="s">
        <v>42</v>
      </c>
      <c r="U454" s="31" t="s">
        <v>25</v>
      </c>
      <c r="V454" s="31" t="s">
        <v>137</v>
      </c>
      <c r="W454" s="40" t="s">
        <v>403</v>
      </c>
      <c r="X454" s="50">
        <v>45225</v>
      </c>
      <c r="Y454" s="44" t="s">
        <v>21</v>
      </c>
      <c r="Z454" s="45">
        <v>17</v>
      </c>
    </row>
    <row r="455" spans="6:26" ht="14.4" x14ac:dyDescent="0.2">
      <c r="F455" s="30" t="s">
        <v>24</v>
      </c>
      <c r="G455" s="31" t="s">
        <v>89</v>
      </c>
      <c r="H455" s="31" t="s">
        <v>466</v>
      </c>
      <c r="I455" s="31" t="s">
        <v>90</v>
      </c>
      <c r="J455" s="31" t="s">
        <v>91</v>
      </c>
      <c r="K455" s="31" t="s">
        <v>25</v>
      </c>
      <c r="L455" s="31" t="s">
        <v>92</v>
      </c>
      <c r="M455" s="31" t="s">
        <v>27</v>
      </c>
      <c r="N455" s="31" t="s">
        <v>122</v>
      </c>
      <c r="O455" s="31" t="s">
        <v>123</v>
      </c>
      <c r="P455" s="31" t="s">
        <v>259</v>
      </c>
      <c r="Q455" s="31" t="s">
        <v>493</v>
      </c>
      <c r="R455" s="31" t="s">
        <v>136</v>
      </c>
      <c r="S455" s="31" t="s">
        <v>41</v>
      </c>
      <c r="T455" s="31" t="s">
        <v>42</v>
      </c>
      <c r="U455" s="31" t="s">
        <v>25</v>
      </c>
      <c r="V455" s="31" t="s">
        <v>137</v>
      </c>
      <c r="W455" s="40" t="s">
        <v>116</v>
      </c>
      <c r="X455" s="50">
        <v>45254</v>
      </c>
      <c r="Y455" s="44" t="s">
        <v>21</v>
      </c>
      <c r="Z455" s="45">
        <v>17</v>
      </c>
    </row>
    <row r="456" spans="6:26" ht="14.4" x14ac:dyDescent="0.2">
      <c r="F456" s="30" t="s">
        <v>24</v>
      </c>
      <c r="G456" s="31" t="s">
        <v>89</v>
      </c>
      <c r="H456" s="31" t="s">
        <v>466</v>
      </c>
      <c r="I456" s="31" t="s">
        <v>90</v>
      </c>
      <c r="J456" s="31" t="s">
        <v>91</v>
      </c>
      <c r="K456" s="31" t="s">
        <v>25</v>
      </c>
      <c r="L456" s="31" t="s">
        <v>92</v>
      </c>
      <c r="M456" s="31" t="s">
        <v>27</v>
      </c>
      <c r="N456" s="31" t="s">
        <v>122</v>
      </c>
      <c r="O456" s="31" t="s">
        <v>123</v>
      </c>
      <c r="P456" s="31" t="s">
        <v>259</v>
      </c>
      <c r="Q456" s="31" t="s">
        <v>494</v>
      </c>
      <c r="R456" s="31" t="s">
        <v>136</v>
      </c>
      <c r="S456" s="31" t="s">
        <v>41</v>
      </c>
      <c r="T456" s="31" t="s">
        <v>42</v>
      </c>
      <c r="U456" s="31" t="s">
        <v>25</v>
      </c>
      <c r="V456" s="31" t="s">
        <v>137</v>
      </c>
      <c r="W456" s="40" t="s">
        <v>224</v>
      </c>
      <c r="X456" s="50">
        <v>45281</v>
      </c>
      <c r="Y456" s="44" t="s">
        <v>21</v>
      </c>
      <c r="Z456" s="45">
        <v>17</v>
      </c>
    </row>
    <row r="457" spans="6:26" ht="14.4" x14ac:dyDescent="0.2">
      <c r="F457" s="30" t="s">
        <v>24</v>
      </c>
      <c r="G457" s="31" t="s">
        <v>89</v>
      </c>
      <c r="H457" s="31" t="s">
        <v>466</v>
      </c>
      <c r="I457" s="31" t="s">
        <v>90</v>
      </c>
      <c r="J457" s="31" t="s">
        <v>91</v>
      </c>
      <c r="K457" s="31" t="s">
        <v>25</v>
      </c>
      <c r="L457" s="31" t="s">
        <v>92</v>
      </c>
      <c r="M457" s="31" t="s">
        <v>27</v>
      </c>
      <c r="N457" s="31" t="s">
        <v>122</v>
      </c>
      <c r="O457" s="31" t="s">
        <v>123</v>
      </c>
      <c r="P457" s="31" t="s">
        <v>259</v>
      </c>
      <c r="Q457" s="31" t="s">
        <v>495</v>
      </c>
      <c r="R457" s="31" t="s">
        <v>136</v>
      </c>
      <c r="S457" s="31" t="s">
        <v>41</v>
      </c>
      <c r="T457" s="31" t="s">
        <v>42</v>
      </c>
      <c r="U457" s="31" t="s">
        <v>25</v>
      </c>
      <c r="V457" s="31" t="s">
        <v>137</v>
      </c>
      <c r="W457" s="40" t="s">
        <v>481</v>
      </c>
      <c r="X457" s="50">
        <v>45310</v>
      </c>
      <c r="Y457" s="44" t="s">
        <v>21</v>
      </c>
      <c r="Z457" s="45">
        <v>17</v>
      </c>
    </row>
    <row r="458" spans="6:26" ht="14.4" x14ac:dyDescent="0.2">
      <c r="F458" s="30" t="s">
        <v>24</v>
      </c>
      <c r="G458" s="31" t="s">
        <v>89</v>
      </c>
      <c r="H458" s="31" t="s">
        <v>466</v>
      </c>
      <c r="I458" s="31" t="s">
        <v>90</v>
      </c>
      <c r="J458" s="31" t="s">
        <v>91</v>
      </c>
      <c r="K458" s="31" t="s">
        <v>25</v>
      </c>
      <c r="L458" s="31" t="s">
        <v>92</v>
      </c>
      <c r="M458" s="31" t="s">
        <v>27</v>
      </c>
      <c r="N458" s="31" t="s">
        <v>122</v>
      </c>
      <c r="O458" s="31" t="s">
        <v>123</v>
      </c>
      <c r="P458" s="31" t="s">
        <v>259</v>
      </c>
      <c r="Q458" s="31" t="s">
        <v>496</v>
      </c>
      <c r="R458" s="31" t="s">
        <v>136</v>
      </c>
      <c r="S458" s="31" t="s">
        <v>41</v>
      </c>
      <c r="T458" s="31" t="s">
        <v>42</v>
      </c>
      <c r="U458" s="31" t="s">
        <v>25</v>
      </c>
      <c r="V458" s="31" t="s">
        <v>137</v>
      </c>
      <c r="W458" s="40" t="s">
        <v>251</v>
      </c>
      <c r="X458" s="50">
        <v>45365</v>
      </c>
      <c r="Y458" s="44" t="s">
        <v>21</v>
      </c>
      <c r="Z458" s="45">
        <v>17</v>
      </c>
    </row>
    <row r="459" spans="6:26" ht="14.4" x14ac:dyDescent="0.2">
      <c r="F459" s="30" t="s">
        <v>24</v>
      </c>
      <c r="G459" s="31" t="s">
        <v>93</v>
      </c>
      <c r="H459" s="31" t="s">
        <v>497</v>
      </c>
      <c r="I459" s="31" t="s">
        <v>94</v>
      </c>
      <c r="J459" s="31" t="s">
        <v>95</v>
      </c>
      <c r="K459" s="31" t="s">
        <v>25</v>
      </c>
      <c r="L459" s="31" t="s">
        <v>96</v>
      </c>
      <c r="M459" s="31" t="s">
        <v>27</v>
      </c>
      <c r="N459" s="31" t="s">
        <v>122</v>
      </c>
      <c r="O459" s="31" t="s">
        <v>123</v>
      </c>
      <c r="P459" s="31" t="s">
        <v>165</v>
      </c>
      <c r="Q459" s="31" t="s">
        <v>498</v>
      </c>
      <c r="R459" s="31" t="s">
        <v>157</v>
      </c>
      <c r="S459" s="31" t="s">
        <v>37</v>
      </c>
      <c r="T459" s="31" t="s">
        <v>38</v>
      </c>
      <c r="U459" s="31" t="s">
        <v>25</v>
      </c>
      <c r="V459" s="31" t="s">
        <v>127</v>
      </c>
      <c r="W459" s="40" t="s">
        <v>395</v>
      </c>
      <c r="X459" s="50">
        <v>45034</v>
      </c>
      <c r="Y459" s="44" t="s">
        <v>22</v>
      </c>
      <c r="Z459" s="46">
        <v>10</v>
      </c>
    </row>
    <row r="460" spans="6:26" ht="14.4" x14ac:dyDescent="0.2">
      <c r="F460" s="30" t="s">
        <v>24</v>
      </c>
      <c r="G460" s="31" t="s">
        <v>93</v>
      </c>
      <c r="H460" s="31" t="s">
        <v>497</v>
      </c>
      <c r="I460" s="31" t="s">
        <v>94</v>
      </c>
      <c r="J460" s="31" t="s">
        <v>95</v>
      </c>
      <c r="K460" s="31" t="s">
        <v>25</v>
      </c>
      <c r="L460" s="31" t="s">
        <v>96</v>
      </c>
      <c r="M460" s="31" t="s">
        <v>27</v>
      </c>
      <c r="N460" s="31" t="s">
        <v>122</v>
      </c>
      <c r="O460" s="31" t="s">
        <v>123</v>
      </c>
      <c r="P460" s="31" t="s">
        <v>165</v>
      </c>
      <c r="Q460" s="31" t="s">
        <v>498</v>
      </c>
      <c r="R460" s="31" t="s">
        <v>143</v>
      </c>
      <c r="S460" s="31" t="s">
        <v>53</v>
      </c>
      <c r="T460" s="31" t="s">
        <v>54</v>
      </c>
      <c r="U460" s="31" t="s">
        <v>25</v>
      </c>
      <c r="V460" s="31" t="s">
        <v>127</v>
      </c>
      <c r="W460" s="40" t="s">
        <v>395</v>
      </c>
      <c r="X460" s="50">
        <v>45034</v>
      </c>
      <c r="Y460" s="44" t="s">
        <v>21</v>
      </c>
      <c r="Z460" s="45">
        <v>48</v>
      </c>
    </row>
    <row r="461" spans="6:26" ht="14.4" x14ac:dyDescent="0.2">
      <c r="F461" s="30" t="s">
        <v>24</v>
      </c>
      <c r="G461" s="31" t="s">
        <v>93</v>
      </c>
      <c r="H461" s="31" t="s">
        <v>497</v>
      </c>
      <c r="I461" s="31" t="s">
        <v>94</v>
      </c>
      <c r="J461" s="31" t="s">
        <v>95</v>
      </c>
      <c r="K461" s="31" t="s">
        <v>25</v>
      </c>
      <c r="L461" s="31" t="s">
        <v>96</v>
      </c>
      <c r="M461" s="31" t="s">
        <v>27</v>
      </c>
      <c r="N461" s="31" t="s">
        <v>122</v>
      </c>
      <c r="O461" s="31" t="s">
        <v>123</v>
      </c>
      <c r="P461" s="31" t="s">
        <v>165</v>
      </c>
      <c r="Q461" s="31" t="s">
        <v>499</v>
      </c>
      <c r="R461" s="31" t="s">
        <v>130</v>
      </c>
      <c r="S461" s="31" t="s">
        <v>39</v>
      </c>
      <c r="T461" s="31" t="s">
        <v>40</v>
      </c>
      <c r="U461" s="31" t="s">
        <v>25</v>
      </c>
      <c r="V461" s="31" t="s">
        <v>127</v>
      </c>
      <c r="W461" s="40" t="s">
        <v>395</v>
      </c>
      <c r="X461" s="50">
        <v>45034</v>
      </c>
      <c r="Y461" s="44" t="s">
        <v>22</v>
      </c>
      <c r="Z461" s="46">
        <v>5</v>
      </c>
    </row>
    <row r="462" spans="6:26" ht="14.4" x14ac:dyDescent="0.2">
      <c r="F462" s="30" t="s">
        <v>24</v>
      </c>
      <c r="G462" s="31" t="s">
        <v>93</v>
      </c>
      <c r="H462" s="31" t="s">
        <v>497</v>
      </c>
      <c r="I462" s="31" t="s">
        <v>94</v>
      </c>
      <c r="J462" s="31" t="s">
        <v>95</v>
      </c>
      <c r="K462" s="31" t="s">
        <v>25</v>
      </c>
      <c r="L462" s="31" t="s">
        <v>96</v>
      </c>
      <c r="M462" s="31" t="s">
        <v>27</v>
      </c>
      <c r="N462" s="31" t="s">
        <v>122</v>
      </c>
      <c r="O462" s="31" t="s">
        <v>123</v>
      </c>
      <c r="P462" s="31" t="s">
        <v>165</v>
      </c>
      <c r="Q462" s="31" t="s">
        <v>499</v>
      </c>
      <c r="R462" s="31" t="s">
        <v>126</v>
      </c>
      <c r="S462" s="31" t="s">
        <v>55</v>
      </c>
      <c r="T462" s="31" t="s">
        <v>56</v>
      </c>
      <c r="U462" s="31" t="s">
        <v>25</v>
      </c>
      <c r="V462" s="31" t="s">
        <v>127</v>
      </c>
      <c r="W462" s="40" t="s">
        <v>395</v>
      </c>
      <c r="X462" s="50">
        <v>45034</v>
      </c>
      <c r="Y462" s="44" t="s">
        <v>21</v>
      </c>
      <c r="Z462" s="45">
        <v>6</v>
      </c>
    </row>
    <row r="463" spans="6:26" ht="14.4" x14ac:dyDescent="0.2">
      <c r="F463" s="30" t="s">
        <v>24</v>
      </c>
      <c r="G463" s="31" t="s">
        <v>93</v>
      </c>
      <c r="H463" s="31" t="s">
        <v>497</v>
      </c>
      <c r="I463" s="31" t="s">
        <v>94</v>
      </c>
      <c r="J463" s="31" t="s">
        <v>95</v>
      </c>
      <c r="K463" s="31" t="s">
        <v>25</v>
      </c>
      <c r="L463" s="31" t="s">
        <v>96</v>
      </c>
      <c r="M463" s="31" t="s">
        <v>27</v>
      </c>
      <c r="N463" s="31" t="s">
        <v>122</v>
      </c>
      <c r="O463" s="31" t="s">
        <v>123</v>
      </c>
      <c r="P463" s="31" t="s">
        <v>165</v>
      </c>
      <c r="Q463" s="31" t="s">
        <v>500</v>
      </c>
      <c r="R463" s="31" t="s">
        <v>126</v>
      </c>
      <c r="S463" s="31" t="s">
        <v>55</v>
      </c>
      <c r="T463" s="31" t="s">
        <v>56</v>
      </c>
      <c r="U463" s="31" t="s">
        <v>25</v>
      </c>
      <c r="V463" s="31" t="s">
        <v>127</v>
      </c>
      <c r="W463" s="40" t="s">
        <v>303</v>
      </c>
      <c r="X463" s="50">
        <v>45069</v>
      </c>
      <c r="Y463" s="44" t="s">
        <v>21</v>
      </c>
      <c r="Z463" s="45">
        <v>12</v>
      </c>
    </row>
    <row r="464" spans="6:26" ht="14.4" x14ac:dyDescent="0.2">
      <c r="F464" s="30" t="s">
        <v>24</v>
      </c>
      <c r="G464" s="31" t="s">
        <v>93</v>
      </c>
      <c r="H464" s="31" t="s">
        <v>497</v>
      </c>
      <c r="I464" s="31" t="s">
        <v>94</v>
      </c>
      <c r="J464" s="31" t="s">
        <v>95</v>
      </c>
      <c r="K464" s="31" t="s">
        <v>25</v>
      </c>
      <c r="L464" s="31" t="s">
        <v>96</v>
      </c>
      <c r="M464" s="31" t="s">
        <v>27</v>
      </c>
      <c r="N464" s="31" t="s">
        <v>122</v>
      </c>
      <c r="O464" s="31" t="s">
        <v>123</v>
      </c>
      <c r="P464" s="31" t="s">
        <v>165</v>
      </c>
      <c r="Q464" s="31" t="s">
        <v>501</v>
      </c>
      <c r="R464" s="31" t="s">
        <v>126</v>
      </c>
      <c r="S464" s="31" t="s">
        <v>55</v>
      </c>
      <c r="T464" s="31" t="s">
        <v>56</v>
      </c>
      <c r="U464" s="31" t="s">
        <v>25</v>
      </c>
      <c r="V464" s="31" t="s">
        <v>127</v>
      </c>
      <c r="W464" s="40" t="s">
        <v>192</v>
      </c>
      <c r="X464" s="50">
        <v>45099</v>
      </c>
      <c r="Y464" s="44" t="s">
        <v>21</v>
      </c>
      <c r="Z464" s="45">
        <v>6</v>
      </c>
    </row>
    <row r="465" spans="6:26" ht="14.4" x14ac:dyDescent="0.2">
      <c r="F465" s="30" t="s">
        <v>24</v>
      </c>
      <c r="G465" s="31" t="s">
        <v>93</v>
      </c>
      <c r="H465" s="31" t="s">
        <v>497</v>
      </c>
      <c r="I465" s="31" t="s">
        <v>94</v>
      </c>
      <c r="J465" s="31" t="s">
        <v>95</v>
      </c>
      <c r="K465" s="31" t="s">
        <v>25</v>
      </c>
      <c r="L465" s="31" t="s">
        <v>96</v>
      </c>
      <c r="M465" s="31" t="s">
        <v>27</v>
      </c>
      <c r="N465" s="31" t="s">
        <v>122</v>
      </c>
      <c r="O465" s="31" t="s">
        <v>123</v>
      </c>
      <c r="P465" s="31" t="s">
        <v>259</v>
      </c>
      <c r="Q465" s="31" t="s">
        <v>502</v>
      </c>
      <c r="R465" s="31" t="s">
        <v>136</v>
      </c>
      <c r="S465" s="31" t="s">
        <v>41</v>
      </c>
      <c r="T465" s="31" t="s">
        <v>42</v>
      </c>
      <c r="U465" s="31" t="s">
        <v>25</v>
      </c>
      <c r="V465" s="31" t="s">
        <v>137</v>
      </c>
      <c r="W465" s="40" t="s">
        <v>374</v>
      </c>
      <c r="X465" s="50">
        <v>45012</v>
      </c>
      <c r="Y465" s="44" t="s">
        <v>21</v>
      </c>
      <c r="Z465" s="45">
        <v>2</v>
      </c>
    </row>
    <row r="466" spans="6:26" ht="14.4" x14ac:dyDescent="0.2">
      <c r="F466" s="30" t="s">
        <v>24</v>
      </c>
      <c r="G466" s="31" t="s">
        <v>93</v>
      </c>
      <c r="H466" s="31" t="s">
        <v>497</v>
      </c>
      <c r="I466" s="31" t="s">
        <v>94</v>
      </c>
      <c r="J466" s="31" t="s">
        <v>95</v>
      </c>
      <c r="K466" s="31" t="s">
        <v>25</v>
      </c>
      <c r="L466" s="31" t="s">
        <v>96</v>
      </c>
      <c r="M466" s="31" t="s">
        <v>27</v>
      </c>
      <c r="N466" s="31" t="s">
        <v>122</v>
      </c>
      <c r="O466" s="31" t="s">
        <v>123</v>
      </c>
      <c r="P466" s="31" t="s">
        <v>259</v>
      </c>
      <c r="Q466" s="31" t="s">
        <v>503</v>
      </c>
      <c r="R466" s="31" t="s">
        <v>139</v>
      </c>
      <c r="S466" s="31" t="s">
        <v>48</v>
      </c>
      <c r="T466" s="31" t="s">
        <v>49</v>
      </c>
      <c r="U466" s="31" t="s">
        <v>74</v>
      </c>
      <c r="V466" s="31" t="s">
        <v>137</v>
      </c>
      <c r="W466" s="40" t="s">
        <v>395</v>
      </c>
      <c r="X466" s="50">
        <v>45034</v>
      </c>
      <c r="Y466" s="44" t="s">
        <v>21</v>
      </c>
      <c r="Z466" s="45">
        <v>2</v>
      </c>
    </row>
    <row r="467" spans="6:26" ht="14.4" x14ac:dyDescent="0.2">
      <c r="F467" s="30" t="s">
        <v>24</v>
      </c>
      <c r="G467" s="31" t="s">
        <v>93</v>
      </c>
      <c r="H467" s="31" t="s">
        <v>497</v>
      </c>
      <c r="I467" s="31" t="s">
        <v>94</v>
      </c>
      <c r="J467" s="31" t="s">
        <v>95</v>
      </c>
      <c r="K467" s="31" t="s">
        <v>25</v>
      </c>
      <c r="L467" s="31" t="s">
        <v>96</v>
      </c>
      <c r="M467" s="31" t="s">
        <v>27</v>
      </c>
      <c r="N467" s="31" t="s">
        <v>122</v>
      </c>
      <c r="O467" s="31" t="s">
        <v>123</v>
      </c>
      <c r="P467" s="31" t="s">
        <v>259</v>
      </c>
      <c r="Q467" s="31" t="s">
        <v>504</v>
      </c>
      <c r="R467" s="31" t="s">
        <v>136</v>
      </c>
      <c r="S467" s="31" t="s">
        <v>41</v>
      </c>
      <c r="T467" s="31" t="s">
        <v>42</v>
      </c>
      <c r="U467" s="31" t="s">
        <v>25</v>
      </c>
      <c r="V467" s="31" t="s">
        <v>137</v>
      </c>
      <c r="W467" s="40" t="s">
        <v>395</v>
      </c>
      <c r="X467" s="50">
        <v>45034</v>
      </c>
      <c r="Y467" s="44" t="s">
        <v>21</v>
      </c>
      <c r="Z467" s="45">
        <v>2</v>
      </c>
    </row>
    <row r="468" spans="6:26" ht="14.4" x14ac:dyDescent="0.2">
      <c r="F468" s="30" t="s">
        <v>24</v>
      </c>
      <c r="G468" s="31" t="s">
        <v>93</v>
      </c>
      <c r="H468" s="31" t="s">
        <v>497</v>
      </c>
      <c r="I468" s="31" t="s">
        <v>94</v>
      </c>
      <c r="J468" s="31" t="s">
        <v>95</v>
      </c>
      <c r="K468" s="31" t="s">
        <v>25</v>
      </c>
      <c r="L468" s="31" t="s">
        <v>96</v>
      </c>
      <c r="M468" s="31" t="s">
        <v>27</v>
      </c>
      <c r="N468" s="31" t="s">
        <v>122</v>
      </c>
      <c r="O468" s="31" t="s">
        <v>123</v>
      </c>
      <c r="P468" s="31" t="s">
        <v>259</v>
      </c>
      <c r="Q468" s="31" t="s">
        <v>505</v>
      </c>
      <c r="R468" s="31" t="s">
        <v>139</v>
      </c>
      <c r="S468" s="31" t="s">
        <v>48</v>
      </c>
      <c r="T468" s="31" t="s">
        <v>49</v>
      </c>
      <c r="U468" s="31" t="s">
        <v>74</v>
      </c>
      <c r="V468" s="31" t="s">
        <v>137</v>
      </c>
      <c r="W468" s="40" t="s">
        <v>303</v>
      </c>
      <c r="X468" s="50">
        <v>45069</v>
      </c>
      <c r="Y468" s="44" t="s">
        <v>21</v>
      </c>
      <c r="Z468" s="45">
        <v>2</v>
      </c>
    </row>
    <row r="469" spans="6:26" ht="14.4" x14ac:dyDescent="0.2">
      <c r="F469" s="30" t="s">
        <v>24</v>
      </c>
      <c r="G469" s="31" t="s">
        <v>93</v>
      </c>
      <c r="H469" s="31" t="s">
        <v>497</v>
      </c>
      <c r="I469" s="31" t="s">
        <v>94</v>
      </c>
      <c r="J469" s="31" t="s">
        <v>95</v>
      </c>
      <c r="K469" s="31" t="s">
        <v>25</v>
      </c>
      <c r="L469" s="31" t="s">
        <v>96</v>
      </c>
      <c r="M469" s="31" t="s">
        <v>27</v>
      </c>
      <c r="N469" s="31" t="s">
        <v>122</v>
      </c>
      <c r="O469" s="31" t="s">
        <v>123</v>
      </c>
      <c r="P469" s="31" t="s">
        <v>259</v>
      </c>
      <c r="Q469" s="31" t="s">
        <v>506</v>
      </c>
      <c r="R469" s="31" t="s">
        <v>136</v>
      </c>
      <c r="S469" s="31" t="s">
        <v>41</v>
      </c>
      <c r="T469" s="31" t="s">
        <v>42</v>
      </c>
      <c r="U469" s="31" t="s">
        <v>25</v>
      </c>
      <c r="V469" s="31" t="s">
        <v>137</v>
      </c>
      <c r="W469" s="40" t="s">
        <v>303</v>
      </c>
      <c r="X469" s="50">
        <v>45069</v>
      </c>
      <c r="Y469" s="44" t="s">
        <v>21</v>
      </c>
      <c r="Z469" s="45">
        <v>2</v>
      </c>
    </row>
    <row r="470" spans="6:26" ht="14.4" x14ac:dyDescent="0.2">
      <c r="F470" s="30" t="s">
        <v>24</v>
      </c>
      <c r="G470" s="31" t="s">
        <v>93</v>
      </c>
      <c r="H470" s="31" t="s">
        <v>497</v>
      </c>
      <c r="I470" s="31" t="s">
        <v>94</v>
      </c>
      <c r="J470" s="31" t="s">
        <v>95</v>
      </c>
      <c r="K470" s="31" t="s">
        <v>25</v>
      </c>
      <c r="L470" s="31" t="s">
        <v>96</v>
      </c>
      <c r="M470" s="31" t="s">
        <v>27</v>
      </c>
      <c r="N470" s="31" t="s">
        <v>122</v>
      </c>
      <c r="O470" s="31" t="s">
        <v>123</v>
      </c>
      <c r="P470" s="31" t="s">
        <v>259</v>
      </c>
      <c r="Q470" s="31" t="s">
        <v>507</v>
      </c>
      <c r="R470" s="31" t="s">
        <v>139</v>
      </c>
      <c r="S470" s="31" t="s">
        <v>48</v>
      </c>
      <c r="T470" s="31" t="s">
        <v>49</v>
      </c>
      <c r="U470" s="31" t="s">
        <v>74</v>
      </c>
      <c r="V470" s="31" t="s">
        <v>137</v>
      </c>
      <c r="W470" s="40" t="s">
        <v>192</v>
      </c>
      <c r="X470" s="50">
        <v>45099</v>
      </c>
      <c r="Y470" s="44" t="s">
        <v>21</v>
      </c>
      <c r="Z470" s="45">
        <v>2</v>
      </c>
    </row>
    <row r="471" spans="6:26" ht="14.4" x14ac:dyDescent="0.2">
      <c r="F471" s="30" t="s">
        <v>24</v>
      </c>
      <c r="G471" s="31" t="s">
        <v>93</v>
      </c>
      <c r="H471" s="31" t="s">
        <v>497</v>
      </c>
      <c r="I471" s="31" t="s">
        <v>94</v>
      </c>
      <c r="J471" s="31" t="s">
        <v>95</v>
      </c>
      <c r="K471" s="31" t="s">
        <v>25</v>
      </c>
      <c r="L471" s="31" t="s">
        <v>96</v>
      </c>
      <c r="M471" s="31" t="s">
        <v>27</v>
      </c>
      <c r="N471" s="31" t="s">
        <v>122</v>
      </c>
      <c r="O471" s="31" t="s">
        <v>123</v>
      </c>
      <c r="P471" s="31" t="s">
        <v>259</v>
      </c>
      <c r="Q471" s="31" t="s">
        <v>508</v>
      </c>
      <c r="R471" s="31" t="s">
        <v>136</v>
      </c>
      <c r="S471" s="31" t="s">
        <v>41</v>
      </c>
      <c r="T471" s="31" t="s">
        <v>42</v>
      </c>
      <c r="U471" s="31" t="s">
        <v>25</v>
      </c>
      <c r="V471" s="31" t="s">
        <v>137</v>
      </c>
      <c r="W471" s="40" t="s">
        <v>192</v>
      </c>
      <c r="X471" s="50">
        <v>45099</v>
      </c>
      <c r="Y471" s="44" t="s">
        <v>21</v>
      </c>
      <c r="Z471" s="45">
        <v>2</v>
      </c>
    </row>
    <row r="472" spans="6:26" ht="14.4" x14ac:dyDescent="0.2">
      <c r="F472" s="30" t="s">
        <v>24</v>
      </c>
      <c r="G472" s="31" t="s">
        <v>97</v>
      </c>
      <c r="H472" s="31" t="s">
        <v>509</v>
      </c>
      <c r="I472" s="31" t="s">
        <v>98</v>
      </c>
      <c r="J472" s="31" t="s">
        <v>99</v>
      </c>
      <c r="K472" s="31" t="s">
        <v>25</v>
      </c>
      <c r="L472" s="31" t="s">
        <v>88</v>
      </c>
      <c r="M472" s="31" t="s">
        <v>27</v>
      </c>
      <c r="N472" s="31" t="s">
        <v>122</v>
      </c>
      <c r="O472" s="31" t="s">
        <v>123</v>
      </c>
      <c r="P472" s="31" t="s">
        <v>259</v>
      </c>
      <c r="Q472" s="31" t="s">
        <v>510</v>
      </c>
      <c r="R472" s="31" t="s">
        <v>136</v>
      </c>
      <c r="S472" s="31" t="s">
        <v>41</v>
      </c>
      <c r="T472" s="31" t="s">
        <v>42</v>
      </c>
      <c r="U472" s="31" t="s">
        <v>25</v>
      </c>
      <c r="V472" s="31" t="s">
        <v>137</v>
      </c>
      <c r="W472" s="40" t="s">
        <v>374</v>
      </c>
      <c r="X472" s="50">
        <v>45012</v>
      </c>
      <c r="Y472" s="44" t="s">
        <v>21</v>
      </c>
      <c r="Z472" s="45">
        <v>1</v>
      </c>
    </row>
    <row r="473" spans="6:26" ht="14.4" x14ac:dyDescent="0.2">
      <c r="F473" s="30" t="s">
        <v>24</v>
      </c>
      <c r="G473" s="31" t="s">
        <v>97</v>
      </c>
      <c r="H473" s="31" t="s">
        <v>509</v>
      </c>
      <c r="I473" s="31" t="s">
        <v>98</v>
      </c>
      <c r="J473" s="31" t="s">
        <v>99</v>
      </c>
      <c r="K473" s="31" t="s">
        <v>25</v>
      </c>
      <c r="L473" s="31" t="s">
        <v>88</v>
      </c>
      <c r="M473" s="31" t="s">
        <v>27</v>
      </c>
      <c r="N473" s="31" t="s">
        <v>122</v>
      </c>
      <c r="O473" s="31" t="s">
        <v>123</v>
      </c>
      <c r="P473" s="31" t="s">
        <v>259</v>
      </c>
      <c r="Q473" s="31" t="s">
        <v>510</v>
      </c>
      <c r="R473" s="31" t="s">
        <v>139</v>
      </c>
      <c r="S473" s="31" t="s">
        <v>48</v>
      </c>
      <c r="T473" s="31" t="s">
        <v>49</v>
      </c>
      <c r="U473" s="31" t="s">
        <v>50</v>
      </c>
      <c r="V473" s="31" t="s">
        <v>137</v>
      </c>
      <c r="W473" s="40" t="s">
        <v>374</v>
      </c>
      <c r="X473" s="50">
        <v>45012</v>
      </c>
      <c r="Y473" s="44" t="s">
        <v>21</v>
      </c>
      <c r="Z473" s="45">
        <v>1</v>
      </c>
    </row>
    <row r="474" spans="6:26" ht="14.4" x14ac:dyDescent="0.2">
      <c r="F474" s="30" t="s">
        <v>24</v>
      </c>
      <c r="G474" s="31" t="s">
        <v>97</v>
      </c>
      <c r="H474" s="31" t="s">
        <v>509</v>
      </c>
      <c r="I474" s="31" t="s">
        <v>98</v>
      </c>
      <c r="J474" s="31" t="s">
        <v>99</v>
      </c>
      <c r="K474" s="31" t="s">
        <v>25</v>
      </c>
      <c r="L474" s="31" t="s">
        <v>88</v>
      </c>
      <c r="M474" s="31" t="s">
        <v>27</v>
      </c>
      <c r="N474" s="31" t="s">
        <v>122</v>
      </c>
      <c r="O474" s="31" t="s">
        <v>123</v>
      </c>
      <c r="P474" s="31" t="s">
        <v>259</v>
      </c>
      <c r="Q474" s="31" t="s">
        <v>511</v>
      </c>
      <c r="R474" s="31" t="s">
        <v>139</v>
      </c>
      <c r="S474" s="31" t="s">
        <v>48</v>
      </c>
      <c r="T474" s="31" t="s">
        <v>49</v>
      </c>
      <c r="U474" s="31" t="s">
        <v>50</v>
      </c>
      <c r="V474" s="31" t="s">
        <v>137</v>
      </c>
      <c r="W474" s="40" t="s">
        <v>174</v>
      </c>
      <c r="X474" s="50">
        <v>45022</v>
      </c>
      <c r="Y474" s="44" t="s">
        <v>21</v>
      </c>
      <c r="Z474" s="45">
        <v>1</v>
      </c>
    </row>
    <row r="475" spans="6:26" ht="14.4" x14ac:dyDescent="0.2">
      <c r="F475" s="30" t="s">
        <v>24</v>
      </c>
      <c r="G475" s="31" t="s">
        <v>97</v>
      </c>
      <c r="H475" s="31" t="s">
        <v>509</v>
      </c>
      <c r="I475" s="31" t="s">
        <v>98</v>
      </c>
      <c r="J475" s="31" t="s">
        <v>99</v>
      </c>
      <c r="K475" s="31" t="s">
        <v>25</v>
      </c>
      <c r="L475" s="31" t="s">
        <v>88</v>
      </c>
      <c r="M475" s="31" t="s">
        <v>27</v>
      </c>
      <c r="N475" s="31" t="s">
        <v>122</v>
      </c>
      <c r="O475" s="31" t="s">
        <v>123</v>
      </c>
      <c r="P475" s="31" t="s">
        <v>259</v>
      </c>
      <c r="Q475" s="31" t="s">
        <v>512</v>
      </c>
      <c r="R475" s="31" t="s">
        <v>136</v>
      </c>
      <c r="S475" s="31" t="s">
        <v>41</v>
      </c>
      <c r="T475" s="31" t="s">
        <v>42</v>
      </c>
      <c r="U475" s="31" t="s">
        <v>25</v>
      </c>
      <c r="V475" s="31" t="s">
        <v>137</v>
      </c>
      <c r="W475" s="40" t="s">
        <v>320</v>
      </c>
      <c r="X475" s="50">
        <v>45037</v>
      </c>
      <c r="Y475" s="44" t="s">
        <v>21</v>
      </c>
      <c r="Z475" s="45">
        <v>1</v>
      </c>
    </row>
    <row r="476" spans="6:26" ht="14.4" x14ac:dyDescent="0.2">
      <c r="F476" s="30" t="s">
        <v>24</v>
      </c>
      <c r="G476" s="31" t="s">
        <v>97</v>
      </c>
      <c r="H476" s="31" t="s">
        <v>509</v>
      </c>
      <c r="I476" s="31" t="s">
        <v>98</v>
      </c>
      <c r="J476" s="31" t="s">
        <v>99</v>
      </c>
      <c r="K476" s="31" t="s">
        <v>25</v>
      </c>
      <c r="L476" s="31" t="s">
        <v>88</v>
      </c>
      <c r="M476" s="31" t="s">
        <v>27</v>
      </c>
      <c r="N476" s="31" t="s">
        <v>122</v>
      </c>
      <c r="O476" s="31" t="s">
        <v>123</v>
      </c>
      <c r="P476" s="31" t="s">
        <v>259</v>
      </c>
      <c r="Q476" s="31" t="s">
        <v>512</v>
      </c>
      <c r="R476" s="31" t="s">
        <v>139</v>
      </c>
      <c r="S476" s="31" t="s">
        <v>48</v>
      </c>
      <c r="T476" s="31" t="s">
        <v>49</v>
      </c>
      <c r="U476" s="31" t="s">
        <v>50</v>
      </c>
      <c r="V476" s="31" t="s">
        <v>137</v>
      </c>
      <c r="W476" s="40" t="s">
        <v>320</v>
      </c>
      <c r="X476" s="50">
        <v>45037</v>
      </c>
      <c r="Y476" s="44" t="s">
        <v>21</v>
      </c>
      <c r="Z476" s="45">
        <v>1</v>
      </c>
    </row>
    <row r="477" spans="6:26" ht="14.4" x14ac:dyDescent="0.2">
      <c r="F477" s="30" t="s">
        <v>24</v>
      </c>
      <c r="G477" s="31" t="s">
        <v>97</v>
      </c>
      <c r="H477" s="31" t="s">
        <v>509</v>
      </c>
      <c r="I477" s="31" t="s">
        <v>98</v>
      </c>
      <c r="J477" s="31" t="s">
        <v>99</v>
      </c>
      <c r="K477" s="31" t="s">
        <v>25</v>
      </c>
      <c r="L477" s="31" t="s">
        <v>88</v>
      </c>
      <c r="M477" s="31" t="s">
        <v>27</v>
      </c>
      <c r="N477" s="31" t="s">
        <v>122</v>
      </c>
      <c r="O477" s="31" t="s">
        <v>123</v>
      </c>
      <c r="P477" s="31" t="s">
        <v>259</v>
      </c>
      <c r="Q477" s="31" t="s">
        <v>513</v>
      </c>
      <c r="R477" s="31" t="s">
        <v>136</v>
      </c>
      <c r="S477" s="31" t="s">
        <v>41</v>
      </c>
      <c r="T477" s="31" t="s">
        <v>42</v>
      </c>
      <c r="U477" s="31" t="s">
        <v>25</v>
      </c>
      <c r="V477" s="31" t="s">
        <v>137</v>
      </c>
      <c r="W477" s="40" t="s">
        <v>184</v>
      </c>
      <c r="X477" s="50">
        <v>45070</v>
      </c>
      <c r="Y477" s="44" t="s">
        <v>21</v>
      </c>
      <c r="Z477" s="45">
        <v>1</v>
      </c>
    </row>
    <row r="478" spans="6:26" ht="14.4" x14ac:dyDescent="0.2">
      <c r="F478" s="30" t="s">
        <v>24</v>
      </c>
      <c r="G478" s="31" t="s">
        <v>97</v>
      </c>
      <c r="H478" s="31" t="s">
        <v>509</v>
      </c>
      <c r="I478" s="31" t="s">
        <v>98</v>
      </c>
      <c r="J478" s="31" t="s">
        <v>99</v>
      </c>
      <c r="K478" s="31" t="s">
        <v>25</v>
      </c>
      <c r="L478" s="31" t="s">
        <v>88</v>
      </c>
      <c r="M478" s="31" t="s">
        <v>27</v>
      </c>
      <c r="N478" s="31" t="s">
        <v>122</v>
      </c>
      <c r="O478" s="31" t="s">
        <v>123</v>
      </c>
      <c r="P478" s="31" t="s">
        <v>259</v>
      </c>
      <c r="Q478" s="31" t="s">
        <v>513</v>
      </c>
      <c r="R478" s="31" t="s">
        <v>139</v>
      </c>
      <c r="S478" s="31" t="s">
        <v>48</v>
      </c>
      <c r="T478" s="31" t="s">
        <v>49</v>
      </c>
      <c r="U478" s="31" t="s">
        <v>50</v>
      </c>
      <c r="V478" s="31" t="s">
        <v>137</v>
      </c>
      <c r="W478" s="40" t="s">
        <v>184</v>
      </c>
      <c r="X478" s="50">
        <v>45070</v>
      </c>
      <c r="Y478" s="44" t="s">
        <v>21</v>
      </c>
      <c r="Z478" s="45">
        <v>1</v>
      </c>
    </row>
    <row r="479" spans="6:26" ht="14.4" x14ac:dyDescent="0.2">
      <c r="F479" s="30" t="s">
        <v>24</v>
      </c>
      <c r="G479" s="31" t="s">
        <v>97</v>
      </c>
      <c r="H479" s="31" t="s">
        <v>509</v>
      </c>
      <c r="I479" s="31" t="s">
        <v>98</v>
      </c>
      <c r="J479" s="31" t="s">
        <v>99</v>
      </c>
      <c r="K479" s="31" t="s">
        <v>25</v>
      </c>
      <c r="L479" s="31" t="s">
        <v>88</v>
      </c>
      <c r="M479" s="31" t="s">
        <v>27</v>
      </c>
      <c r="N479" s="31" t="s">
        <v>122</v>
      </c>
      <c r="O479" s="31" t="s">
        <v>123</v>
      </c>
      <c r="P479" s="31" t="s">
        <v>259</v>
      </c>
      <c r="Q479" s="31" t="s">
        <v>514</v>
      </c>
      <c r="R479" s="31" t="s">
        <v>139</v>
      </c>
      <c r="S479" s="31" t="s">
        <v>48</v>
      </c>
      <c r="T479" s="31" t="s">
        <v>49</v>
      </c>
      <c r="U479" s="31" t="s">
        <v>50</v>
      </c>
      <c r="V479" s="31" t="s">
        <v>137</v>
      </c>
      <c r="W479" s="40" t="s">
        <v>112</v>
      </c>
      <c r="X479" s="50">
        <v>45092</v>
      </c>
      <c r="Y479" s="44" t="s">
        <v>21</v>
      </c>
      <c r="Z479" s="45">
        <v>1</v>
      </c>
    </row>
    <row r="480" spans="6:26" ht="14.4" x14ac:dyDescent="0.2">
      <c r="F480" s="30" t="s">
        <v>24</v>
      </c>
      <c r="G480" s="31" t="s">
        <v>100</v>
      </c>
      <c r="H480" s="31" t="s">
        <v>515</v>
      </c>
      <c r="I480" s="31" t="s">
        <v>101</v>
      </c>
      <c r="J480" s="31" t="s">
        <v>102</v>
      </c>
      <c r="K480" s="31" t="s">
        <v>25</v>
      </c>
      <c r="L480" s="31" t="s">
        <v>103</v>
      </c>
      <c r="M480" s="31" t="s">
        <v>27</v>
      </c>
      <c r="N480" s="31" t="s">
        <v>122</v>
      </c>
      <c r="O480" s="31" t="s">
        <v>123</v>
      </c>
      <c r="P480" s="31" t="s">
        <v>124</v>
      </c>
      <c r="Q480" s="31" t="s">
        <v>516</v>
      </c>
      <c r="R480" s="31" t="s">
        <v>143</v>
      </c>
      <c r="S480" s="31" t="s">
        <v>79</v>
      </c>
      <c r="T480" s="31" t="s">
        <v>80</v>
      </c>
      <c r="U480" s="31" t="s">
        <v>25</v>
      </c>
      <c r="V480" s="31" t="s">
        <v>127</v>
      </c>
      <c r="W480" s="40" t="s">
        <v>187</v>
      </c>
      <c r="X480" s="50">
        <v>45083</v>
      </c>
      <c r="Y480" s="44" t="s">
        <v>21</v>
      </c>
      <c r="Z480" s="45">
        <v>24</v>
      </c>
    </row>
    <row r="481" spans="6:26" ht="14.4" x14ac:dyDescent="0.2">
      <c r="F481" s="30" t="s">
        <v>24</v>
      </c>
      <c r="G481" s="31" t="s">
        <v>100</v>
      </c>
      <c r="H481" s="31" t="s">
        <v>515</v>
      </c>
      <c r="I481" s="31" t="s">
        <v>101</v>
      </c>
      <c r="J481" s="31" t="s">
        <v>102</v>
      </c>
      <c r="K481" s="31" t="s">
        <v>25</v>
      </c>
      <c r="L481" s="31" t="s">
        <v>103</v>
      </c>
      <c r="M481" s="31" t="s">
        <v>27</v>
      </c>
      <c r="N481" s="31" t="s">
        <v>122</v>
      </c>
      <c r="O481" s="31" t="s">
        <v>123</v>
      </c>
      <c r="P481" s="31" t="s">
        <v>134</v>
      </c>
      <c r="Q481" s="31" t="s">
        <v>517</v>
      </c>
      <c r="R481" s="31" t="s">
        <v>136</v>
      </c>
      <c r="S481" s="31" t="s">
        <v>47</v>
      </c>
      <c r="T481" s="31" t="s">
        <v>42</v>
      </c>
      <c r="U481" s="31" t="s">
        <v>25</v>
      </c>
      <c r="V481" s="31" t="s">
        <v>137</v>
      </c>
      <c r="W481" s="40" t="s">
        <v>303</v>
      </c>
      <c r="X481" s="50">
        <v>45069</v>
      </c>
      <c r="Y481" s="44" t="s">
        <v>21</v>
      </c>
      <c r="Z481" s="45">
        <v>1</v>
      </c>
    </row>
    <row r="482" spans="6:26" ht="14.4" x14ac:dyDescent="0.2">
      <c r="F482" s="30" t="s">
        <v>24</v>
      </c>
      <c r="G482" s="31" t="s">
        <v>100</v>
      </c>
      <c r="H482" s="31" t="s">
        <v>515</v>
      </c>
      <c r="I482" s="31" t="s">
        <v>101</v>
      </c>
      <c r="J482" s="31" t="s">
        <v>102</v>
      </c>
      <c r="K482" s="31" t="s">
        <v>25</v>
      </c>
      <c r="L482" s="31" t="s">
        <v>103</v>
      </c>
      <c r="M482" s="31" t="s">
        <v>27</v>
      </c>
      <c r="N482" s="31" t="s">
        <v>122</v>
      </c>
      <c r="O482" s="31" t="s">
        <v>123</v>
      </c>
      <c r="P482" s="31" t="s">
        <v>141</v>
      </c>
      <c r="Q482" s="31" t="s">
        <v>518</v>
      </c>
      <c r="R482" s="31" t="s">
        <v>157</v>
      </c>
      <c r="S482" s="31" t="s">
        <v>37</v>
      </c>
      <c r="T482" s="31" t="s">
        <v>38</v>
      </c>
      <c r="U482" s="31" t="s">
        <v>25</v>
      </c>
      <c r="V482" s="31" t="s">
        <v>127</v>
      </c>
      <c r="W482" s="40" t="s">
        <v>167</v>
      </c>
      <c r="X482" s="50">
        <v>44987</v>
      </c>
      <c r="Y482" s="44" t="s">
        <v>22</v>
      </c>
      <c r="Z482" s="46">
        <v>24</v>
      </c>
    </row>
    <row r="483" spans="6:26" ht="14.4" x14ac:dyDescent="0.2">
      <c r="F483" s="30" t="s">
        <v>24</v>
      </c>
      <c r="G483" s="31" t="s">
        <v>100</v>
      </c>
      <c r="H483" s="31" t="s">
        <v>515</v>
      </c>
      <c r="I483" s="31" t="s">
        <v>101</v>
      </c>
      <c r="J483" s="31" t="s">
        <v>102</v>
      </c>
      <c r="K483" s="31" t="s">
        <v>25</v>
      </c>
      <c r="L483" s="31" t="s">
        <v>103</v>
      </c>
      <c r="M483" s="31" t="s">
        <v>27</v>
      </c>
      <c r="N483" s="31" t="s">
        <v>122</v>
      </c>
      <c r="O483" s="31" t="s">
        <v>123</v>
      </c>
      <c r="P483" s="31" t="s">
        <v>141</v>
      </c>
      <c r="Q483" s="31" t="s">
        <v>518</v>
      </c>
      <c r="R483" s="31" t="s">
        <v>126</v>
      </c>
      <c r="S483" s="31" t="s">
        <v>31</v>
      </c>
      <c r="T483" s="31" t="s">
        <v>32</v>
      </c>
      <c r="U483" s="31" t="s">
        <v>25</v>
      </c>
      <c r="V483" s="31" t="s">
        <v>127</v>
      </c>
      <c r="W483" s="40" t="s">
        <v>167</v>
      </c>
      <c r="X483" s="50">
        <v>44987</v>
      </c>
      <c r="Y483" s="44" t="s">
        <v>23</v>
      </c>
      <c r="Z483" s="42">
        <v>60</v>
      </c>
    </row>
    <row r="484" spans="6:26" ht="14.4" x14ac:dyDescent="0.2">
      <c r="F484" s="30" t="s">
        <v>24</v>
      </c>
      <c r="G484" s="31" t="s">
        <v>100</v>
      </c>
      <c r="H484" s="31" t="s">
        <v>515</v>
      </c>
      <c r="I484" s="31" t="s">
        <v>101</v>
      </c>
      <c r="J484" s="31" t="s">
        <v>102</v>
      </c>
      <c r="K484" s="31" t="s">
        <v>25</v>
      </c>
      <c r="L484" s="31" t="s">
        <v>103</v>
      </c>
      <c r="M484" s="31" t="s">
        <v>27</v>
      </c>
      <c r="N484" s="31" t="s">
        <v>122</v>
      </c>
      <c r="O484" s="31" t="s">
        <v>123</v>
      </c>
      <c r="P484" s="31" t="s">
        <v>141</v>
      </c>
      <c r="Q484" s="31" t="s">
        <v>519</v>
      </c>
      <c r="R484" s="31" t="s">
        <v>126</v>
      </c>
      <c r="S484" s="31" t="s">
        <v>31</v>
      </c>
      <c r="T484" s="31" t="s">
        <v>32</v>
      </c>
      <c r="U484" s="31" t="s">
        <v>25</v>
      </c>
      <c r="V484" s="31" t="s">
        <v>127</v>
      </c>
      <c r="W484" s="40" t="s">
        <v>520</v>
      </c>
      <c r="X484" s="50">
        <v>45177</v>
      </c>
      <c r="Y484" s="44" t="s">
        <v>23</v>
      </c>
      <c r="Z484" s="42">
        <v>30</v>
      </c>
    </row>
    <row r="485" spans="6:26" ht="14.4" x14ac:dyDescent="0.2">
      <c r="F485" s="30" t="s">
        <v>24</v>
      </c>
      <c r="G485" s="31" t="s">
        <v>100</v>
      </c>
      <c r="H485" s="31" t="s">
        <v>515</v>
      </c>
      <c r="I485" s="31" t="s">
        <v>101</v>
      </c>
      <c r="J485" s="31" t="s">
        <v>102</v>
      </c>
      <c r="K485" s="31" t="s">
        <v>25</v>
      </c>
      <c r="L485" s="31" t="s">
        <v>103</v>
      </c>
      <c r="M485" s="31" t="s">
        <v>27</v>
      </c>
      <c r="N485" s="31" t="s">
        <v>122</v>
      </c>
      <c r="O485" s="31" t="s">
        <v>123</v>
      </c>
      <c r="P485" s="31" t="s">
        <v>141</v>
      </c>
      <c r="Q485" s="31" t="s">
        <v>519</v>
      </c>
      <c r="R485" s="31" t="s">
        <v>143</v>
      </c>
      <c r="S485" s="31" t="s">
        <v>79</v>
      </c>
      <c r="T485" s="31" t="s">
        <v>80</v>
      </c>
      <c r="U485" s="31" t="s">
        <v>25</v>
      </c>
      <c r="V485" s="31" t="s">
        <v>127</v>
      </c>
      <c r="W485" s="40" t="s">
        <v>520</v>
      </c>
      <c r="X485" s="50">
        <v>45177</v>
      </c>
      <c r="Y485" s="44" t="s">
        <v>21</v>
      </c>
      <c r="Z485" s="45">
        <v>48</v>
      </c>
    </row>
    <row r="486" spans="6:26" ht="14.4" x14ac:dyDescent="0.2">
      <c r="F486" s="30" t="s">
        <v>24</v>
      </c>
      <c r="G486" s="31" t="s">
        <v>100</v>
      </c>
      <c r="H486" s="31" t="s">
        <v>515</v>
      </c>
      <c r="I486" s="31" t="s">
        <v>101</v>
      </c>
      <c r="J486" s="31" t="s">
        <v>102</v>
      </c>
      <c r="K486" s="31" t="s">
        <v>25</v>
      </c>
      <c r="L486" s="31" t="s">
        <v>103</v>
      </c>
      <c r="M486" s="31" t="s">
        <v>27</v>
      </c>
      <c r="N486" s="31" t="s">
        <v>122</v>
      </c>
      <c r="O486" s="31" t="s">
        <v>123</v>
      </c>
      <c r="P486" s="31" t="s">
        <v>161</v>
      </c>
      <c r="Q486" s="31" t="s">
        <v>521</v>
      </c>
      <c r="R486" s="31" t="s">
        <v>136</v>
      </c>
      <c r="S486" s="31" t="s">
        <v>41</v>
      </c>
      <c r="T486" s="31" t="s">
        <v>42</v>
      </c>
      <c r="U486" s="31" t="s">
        <v>25</v>
      </c>
      <c r="V486" s="31" t="s">
        <v>137</v>
      </c>
      <c r="W486" s="40" t="s">
        <v>119</v>
      </c>
      <c r="X486" s="50">
        <v>45246</v>
      </c>
      <c r="Y486" s="44" t="s">
        <v>21</v>
      </c>
      <c r="Z486" s="45">
        <v>1</v>
      </c>
    </row>
    <row r="487" spans="6:26" ht="14.4" x14ac:dyDescent="0.2">
      <c r="F487" s="30" t="s">
        <v>24</v>
      </c>
      <c r="G487" s="31" t="s">
        <v>100</v>
      </c>
      <c r="H487" s="31" t="s">
        <v>515</v>
      </c>
      <c r="I487" s="31" t="s">
        <v>101</v>
      </c>
      <c r="J487" s="31" t="s">
        <v>102</v>
      </c>
      <c r="K487" s="31" t="s">
        <v>25</v>
      </c>
      <c r="L487" s="31" t="s">
        <v>103</v>
      </c>
      <c r="M487" s="31" t="s">
        <v>27</v>
      </c>
      <c r="N487" s="31" t="s">
        <v>122</v>
      </c>
      <c r="O487" s="31" t="s">
        <v>123</v>
      </c>
      <c r="P487" s="31" t="s">
        <v>165</v>
      </c>
      <c r="Q487" s="31" t="s">
        <v>522</v>
      </c>
      <c r="R487" s="31" t="s">
        <v>126</v>
      </c>
      <c r="S487" s="31" t="s">
        <v>31</v>
      </c>
      <c r="T487" s="31" t="s">
        <v>32</v>
      </c>
      <c r="U487" s="31" t="s">
        <v>25</v>
      </c>
      <c r="V487" s="31" t="s">
        <v>127</v>
      </c>
      <c r="W487" s="40" t="s">
        <v>171</v>
      </c>
      <c r="X487" s="50">
        <v>45008</v>
      </c>
      <c r="Y487" s="44" t="s">
        <v>23</v>
      </c>
      <c r="Z487" s="42">
        <v>40</v>
      </c>
    </row>
    <row r="488" spans="6:26" ht="14.4" x14ac:dyDescent="0.2">
      <c r="F488" s="30" t="s">
        <v>24</v>
      </c>
      <c r="G488" s="31" t="s">
        <v>100</v>
      </c>
      <c r="H488" s="31" t="s">
        <v>515</v>
      </c>
      <c r="I488" s="31" t="s">
        <v>101</v>
      </c>
      <c r="J488" s="31" t="s">
        <v>102</v>
      </c>
      <c r="K488" s="31" t="s">
        <v>25</v>
      </c>
      <c r="L488" s="31" t="s">
        <v>103</v>
      </c>
      <c r="M488" s="31" t="s">
        <v>27</v>
      </c>
      <c r="N488" s="31" t="s">
        <v>122</v>
      </c>
      <c r="O488" s="31" t="s">
        <v>123</v>
      </c>
      <c r="P488" s="31" t="s">
        <v>165</v>
      </c>
      <c r="Q488" s="31" t="s">
        <v>523</v>
      </c>
      <c r="R488" s="31" t="s">
        <v>169</v>
      </c>
      <c r="S488" s="31" t="s">
        <v>43</v>
      </c>
      <c r="T488" s="31" t="s">
        <v>44</v>
      </c>
      <c r="U488" s="31" t="s">
        <v>25</v>
      </c>
      <c r="V488" s="31" t="s">
        <v>127</v>
      </c>
      <c r="W488" s="40" t="s">
        <v>388</v>
      </c>
      <c r="X488" s="50">
        <v>45027</v>
      </c>
      <c r="Y488" s="44" t="s">
        <v>23</v>
      </c>
      <c r="Z488" s="42">
        <v>30</v>
      </c>
    </row>
    <row r="489" spans="6:26" ht="14.4" x14ac:dyDescent="0.2">
      <c r="F489" s="30" t="s">
        <v>24</v>
      </c>
      <c r="G489" s="31" t="s">
        <v>100</v>
      </c>
      <c r="H489" s="31" t="s">
        <v>515</v>
      </c>
      <c r="I489" s="31" t="s">
        <v>101</v>
      </c>
      <c r="J489" s="31" t="s">
        <v>102</v>
      </c>
      <c r="K489" s="31" t="s">
        <v>25</v>
      </c>
      <c r="L489" s="31" t="s">
        <v>103</v>
      </c>
      <c r="M489" s="31" t="s">
        <v>27</v>
      </c>
      <c r="N489" s="31" t="s">
        <v>122</v>
      </c>
      <c r="O489" s="31" t="s">
        <v>123</v>
      </c>
      <c r="P489" s="31" t="s">
        <v>165</v>
      </c>
      <c r="Q489" s="31" t="s">
        <v>523</v>
      </c>
      <c r="R489" s="31" t="s">
        <v>143</v>
      </c>
      <c r="S489" s="31" t="s">
        <v>79</v>
      </c>
      <c r="T489" s="31" t="s">
        <v>80</v>
      </c>
      <c r="U489" s="31" t="s">
        <v>25</v>
      </c>
      <c r="V489" s="31" t="s">
        <v>127</v>
      </c>
      <c r="W489" s="40" t="s">
        <v>388</v>
      </c>
      <c r="X489" s="50">
        <v>45027</v>
      </c>
      <c r="Y489" s="44" t="s">
        <v>21</v>
      </c>
      <c r="Z489" s="45">
        <v>192</v>
      </c>
    </row>
    <row r="490" spans="6:26" ht="14.4" x14ac:dyDescent="0.2">
      <c r="F490" s="30" t="s">
        <v>24</v>
      </c>
      <c r="G490" s="31" t="s">
        <v>100</v>
      </c>
      <c r="H490" s="31" t="s">
        <v>515</v>
      </c>
      <c r="I490" s="31" t="s">
        <v>101</v>
      </c>
      <c r="J490" s="31" t="s">
        <v>102</v>
      </c>
      <c r="K490" s="31" t="s">
        <v>25</v>
      </c>
      <c r="L490" s="31" t="s">
        <v>103</v>
      </c>
      <c r="M490" s="31" t="s">
        <v>27</v>
      </c>
      <c r="N490" s="31" t="s">
        <v>122</v>
      </c>
      <c r="O490" s="31" t="s">
        <v>123</v>
      </c>
      <c r="P490" s="31" t="s">
        <v>165</v>
      </c>
      <c r="Q490" s="31" t="s">
        <v>524</v>
      </c>
      <c r="R490" s="31" t="s">
        <v>169</v>
      </c>
      <c r="S490" s="31" t="s">
        <v>43</v>
      </c>
      <c r="T490" s="31" t="s">
        <v>44</v>
      </c>
      <c r="U490" s="31" t="s">
        <v>25</v>
      </c>
      <c r="V490" s="31" t="s">
        <v>127</v>
      </c>
      <c r="W490" s="40" t="s">
        <v>181</v>
      </c>
      <c r="X490" s="50">
        <v>45055</v>
      </c>
      <c r="Y490" s="44" t="s">
        <v>23</v>
      </c>
      <c r="Z490" s="42">
        <v>30</v>
      </c>
    </row>
    <row r="491" spans="6:26" ht="14.4" x14ac:dyDescent="0.2">
      <c r="F491" s="30" t="s">
        <v>24</v>
      </c>
      <c r="G491" s="31" t="s">
        <v>100</v>
      </c>
      <c r="H491" s="31" t="s">
        <v>515</v>
      </c>
      <c r="I491" s="31" t="s">
        <v>101</v>
      </c>
      <c r="J491" s="31" t="s">
        <v>102</v>
      </c>
      <c r="K491" s="31" t="s">
        <v>25</v>
      </c>
      <c r="L491" s="31" t="s">
        <v>103</v>
      </c>
      <c r="M491" s="31" t="s">
        <v>27</v>
      </c>
      <c r="N491" s="31" t="s">
        <v>122</v>
      </c>
      <c r="O491" s="31" t="s">
        <v>123</v>
      </c>
      <c r="P491" s="31" t="s">
        <v>165</v>
      </c>
      <c r="Q491" s="31" t="s">
        <v>524</v>
      </c>
      <c r="R491" s="31" t="s">
        <v>126</v>
      </c>
      <c r="S491" s="31" t="s">
        <v>31</v>
      </c>
      <c r="T491" s="31" t="s">
        <v>32</v>
      </c>
      <c r="U491" s="31" t="s">
        <v>25</v>
      </c>
      <c r="V491" s="31" t="s">
        <v>127</v>
      </c>
      <c r="W491" s="40" t="s">
        <v>181</v>
      </c>
      <c r="X491" s="50">
        <v>45055</v>
      </c>
      <c r="Y491" s="44" t="s">
        <v>23</v>
      </c>
      <c r="Z491" s="42">
        <v>40</v>
      </c>
    </row>
    <row r="492" spans="6:26" ht="14.4" x14ac:dyDescent="0.2">
      <c r="F492" s="30" t="s">
        <v>24</v>
      </c>
      <c r="G492" s="31" t="s">
        <v>100</v>
      </c>
      <c r="H492" s="31" t="s">
        <v>515</v>
      </c>
      <c r="I492" s="31" t="s">
        <v>101</v>
      </c>
      <c r="J492" s="31" t="s">
        <v>102</v>
      </c>
      <c r="K492" s="31" t="s">
        <v>25</v>
      </c>
      <c r="L492" s="31" t="s">
        <v>103</v>
      </c>
      <c r="M492" s="31" t="s">
        <v>27</v>
      </c>
      <c r="N492" s="31" t="s">
        <v>122</v>
      </c>
      <c r="O492" s="31" t="s">
        <v>123</v>
      </c>
      <c r="P492" s="31" t="s">
        <v>165</v>
      </c>
      <c r="Q492" s="31" t="s">
        <v>524</v>
      </c>
      <c r="R492" s="31" t="s">
        <v>143</v>
      </c>
      <c r="S492" s="31" t="s">
        <v>79</v>
      </c>
      <c r="T492" s="31" t="s">
        <v>80</v>
      </c>
      <c r="U492" s="31" t="s">
        <v>25</v>
      </c>
      <c r="V492" s="31" t="s">
        <v>127</v>
      </c>
      <c r="W492" s="40" t="s">
        <v>181</v>
      </c>
      <c r="X492" s="50">
        <v>45055</v>
      </c>
      <c r="Y492" s="44" t="s">
        <v>21</v>
      </c>
      <c r="Z492" s="45">
        <v>48</v>
      </c>
    </row>
    <row r="493" spans="6:26" ht="14.4" x14ac:dyDescent="0.2">
      <c r="F493" s="30" t="s">
        <v>24</v>
      </c>
      <c r="G493" s="31" t="s">
        <v>100</v>
      </c>
      <c r="H493" s="31" t="s">
        <v>515</v>
      </c>
      <c r="I493" s="31" t="s">
        <v>101</v>
      </c>
      <c r="J493" s="31" t="s">
        <v>102</v>
      </c>
      <c r="K493" s="31" t="s">
        <v>25</v>
      </c>
      <c r="L493" s="31" t="s">
        <v>103</v>
      </c>
      <c r="M493" s="31" t="s">
        <v>27</v>
      </c>
      <c r="N493" s="31" t="s">
        <v>122</v>
      </c>
      <c r="O493" s="31" t="s">
        <v>123</v>
      </c>
      <c r="P493" s="31" t="s">
        <v>165</v>
      </c>
      <c r="Q493" s="31" t="s">
        <v>525</v>
      </c>
      <c r="R493" s="31" t="s">
        <v>169</v>
      </c>
      <c r="S493" s="31" t="s">
        <v>43</v>
      </c>
      <c r="T493" s="31" t="s">
        <v>44</v>
      </c>
      <c r="U493" s="31" t="s">
        <v>25</v>
      </c>
      <c r="V493" s="31" t="s">
        <v>127</v>
      </c>
      <c r="W493" s="40" t="s">
        <v>209</v>
      </c>
      <c r="X493" s="50">
        <v>45183</v>
      </c>
      <c r="Y493" s="44" t="s">
        <v>23</v>
      </c>
      <c r="Z493" s="42">
        <v>30</v>
      </c>
    </row>
    <row r="494" spans="6:26" ht="14.4" x14ac:dyDescent="0.2">
      <c r="F494" s="30" t="s">
        <v>24</v>
      </c>
      <c r="G494" s="31" t="s">
        <v>100</v>
      </c>
      <c r="H494" s="31" t="s">
        <v>515</v>
      </c>
      <c r="I494" s="31" t="s">
        <v>101</v>
      </c>
      <c r="J494" s="31" t="s">
        <v>102</v>
      </c>
      <c r="K494" s="31" t="s">
        <v>25</v>
      </c>
      <c r="L494" s="31" t="s">
        <v>103</v>
      </c>
      <c r="M494" s="31" t="s">
        <v>27</v>
      </c>
      <c r="N494" s="31" t="s">
        <v>122</v>
      </c>
      <c r="O494" s="31" t="s">
        <v>123</v>
      </c>
      <c r="P494" s="31" t="s">
        <v>165</v>
      </c>
      <c r="Q494" s="31" t="s">
        <v>525</v>
      </c>
      <c r="R494" s="31" t="s">
        <v>126</v>
      </c>
      <c r="S494" s="31" t="s">
        <v>31</v>
      </c>
      <c r="T494" s="31" t="s">
        <v>32</v>
      </c>
      <c r="U494" s="31" t="s">
        <v>25</v>
      </c>
      <c r="V494" s="31" t="s">
        <v>127</v>
      </c>
      <c r="W494" s="40" t="s">
        <v>209</v>
      </c>
      <c r="X494" s="50">
        <v>45183</v>
      </c>
      <c r="Y494" s="44" t="s">
        <v>23</v>
      </c>
      <c r="Z494" s="42">
        <v>80</v>
      </c>
    </row>
    <row r="495" spans="6:26" ht="14.4" x14ac:dyDescent="0.2">
      <c r="F495" s="30" t="s">
        <v>24</v>
      </c>
      <c r="G495" s="31" t="s">
        <v>100</v>
      </c>
      <c r="H495" s="31" t="s">
        <v>515</v>
      </c>
      <c r="I495" s="31" t="s">
        <v>101</v>
      </c>
      <c r="J495" s="31" t="s">
        <v>102</v>
      </c>
      <c r="K495" s="31" t="s">
        <v>25</v>
      </c>
      <c r="L495" s="31" t="s">
        <v>103</v>
      </c>
      <c r="M495" s="31" t="s">
        <v>27</v>
      </c>
      <c r="N495" s="31" t="s">
        <v>122</v>
      </c>
      <c r="O495" s="31" t="s">
        <v>123</v>
      </c>
      <c r="P495" s="31" t="s">
        <v>165</v>
      </c>
      <c r="Q495" s="31" t="s">
        <v>525</v>
      </c>
      <c r="R495" s="31" t="s">
        <v>143</v>
      </c>
      <c r="S495" s="31" t="s">
        <v>79</v>
      </c>
      <c r="T495" s="31" t="s">
        <v>80</v>
      </c>
      <c r="U495" s="31" t="s">
        <v>25</v>
      </c>
      <c r="V495" s="31" t="s">
        <v>127</v>
      </c>
      <c r="W495" s="40" t="s">
        <v>209</v>
      </c>
      <c r="X495" s="50">
        <v>45183</v>
      </c>
      <c r="Y495" s="44" t="s">
        <v>21</v>
      </c>
      <c r="Z495" s="45">
        <v>216</v>
      </c>
    </row>
    <row r="496" spans="6:26" ht="14.4" x14ac:dyDescent="0.2">
      <c r="F496" s="30" t="s">
        <v>24</v>
      </c>
      <c r="G496" s="31" t="s">
        <v>100</v>
      </c>
      <c r="H496" s="31" t="s">
        <v>515</v>
      </c>
      <c r="I496" s="31" t="s">
        <v>101</v>
      </c>
      <c r="J496" s="31" t="s">
        <v>102</v>
      </c>
      <c r="K496" s="31" t="s">
        <v>25</v>
      </c>
      <c r="L496" s="31" t="s">
        <v>103</v>
      </c>
      <c r="M496" s="31" t="s">
        <v>27</v>
      </c>
      <c r="N496" s="31" t="s">
        <v>122</v>
      </c>
      <c r="O496" s="31" t="s">
        <v>123</v>
      </c>
      <c r="P496" s="31" t="s">
        <v>165</v>
      </c>
      <c r="Q496" s="31" t="s">
        <v>526</v>
      </c>
      <c r="R496" s="31" t="s">
        <v>132</v>
      </c>
      <c r="S496" s="31" t="s">
        <v>45</v>
      </c>
      <c r="T496" s="31" t="s">
        <v>46</v>
      </c>
      <c r="U496" s="31" t="s">
        <v>25</v>
      </c>
      <c r="V496" s="31" t="s">
        <v>127</v>
      </c>
      <c r="W496" s="40" t="s">
        <v>382</v>
      </c>
      <c r="X496" s="50">
        <v>45239</v>
      </c>
      <c r="Y496" s="44" t="s">
        <v>21</v>
      </c>
      <c r="Z496" s="45">
        <v>12</v>
      </c>
    </row>
    <row r="497" spans="6:26" ht="14.4" x14ac:dyDescent="0.2">
      <c r="F497" s="30" t="s">
        <v>24</v>
      </c>
      <c r="G497" s="31" t="s">
        <v>100</v>
      </c>
      <c r="H497" s="31" t="s">
        <v>515</v>
      </c>
      <c r="I497" s="31" t="s">
        <v>101</v>
      </c>
      <c r="J497" s="31" t="s">
        <v>102</v>
      </c>
      <c r="K497" s="31" t="s">
        <v>25</v>
      </c>
      <c r="L497" s="31" t="s">
        <v>103</v>
      </c>
      <c r="M497" s="31" t="s">
        <v>27</v>
      </c>
      <c r="N497" s="31" t="s">
        <v>122</v>
      </c>
      <c r="O497" s="31" t="s">
        <v>123</v>
      </c>
      <c r="P497" s="31" t="s">
        <v>165</v>
      </c>
      <c r="Q497" s="31" t="s">
        <v>526</v>
      </c>
      <c r="R497" s="31" t="s">
        <v>157</v>
      </c>
      <c r="S497" s="31" t="s">
        <v>51</v>
      </c>
      <c r="T497" s="31" t="s">
        <v>52</v>
      </c>
      <c r="U497" s="31" t="s">
        <v>25</v>
      </c>
      <c r="V497" s="31" t="s">
        <v>127</v>
      </c>
      <c r="W497" s="40" t="s">
        <v>382</v>
      </c>
      <c r="X497" s="50">
        <v>45239</v>
      </c>
      <c r="Y497" s="44" t="s">
        <v>22</v>
      </c>
      <c r="Z497" s="46">
        <v>10</v>
      </c>
    </row>
    <row r="498" spans="6:26" ht="14.4" x14ac:dyDescent="0.2">
      <c r="F498" s="30" t="s">
        <v>24</v>
      </c>
      <c r="G498" s="31" t="s">
        <v>100</v>
      </c>
      <c r="H498" s="31" t="s">
        <v>515</v>
      </c>
      <c r="I498" s="31" t="s">
        <v>101</v>
      </c>
      <c r="J498" s="31" t="s">
        <v>102</v>
      </c>
      <c r="K498" s="31" t="s">
        <v>25</v>
      </c>
      <c r="L498" s="31" t="s">
        <v>103</v>
      </c>
      <c r="M498" s="31" t="s">
        <v>27</v>
      </c>
      <c r="N498" s="31" t="s">
        <v>122</v>
      </c>
      <c r="O498" s="31" t="s">
        <v>123</v>
      </c>
      <c r="P498" s="31" t="s">
        <v>165</v>
      </c>
      <c r="Q498" s="31" t="s">
        <v>526</v>
      </c>
      <c r="R498" s="31" t="s">
        <v>169</v>
      </c>
      <c r="S498" s="31" t="s">
        <v>43</v>
      </c>
      <c r="T498" s="31" t="s">
        <v>44</v>
      </c>
      <c r="U498" s="31" t="s">
        <v>25</v>
      </c>
      <c r="V498" s="31" t="s">
        <v>127</v>
      </c>
      <c r="W498" s="40" t="s">
        <v>382</v>
      </c>
      <c r="X498" s="50">
        <v>45239</v>
      </c>
      <c r="Y498" s="44" t="s">
        <v>23</v>
      </c>
      <c r="Z498" s="42">
        <v>30</v>
      </c>
    </row>
    <row r="499" spans="6:26" ht="14.4" x14ac:dyDescent="0.2">
      <c r="F499" s="30" t="s">
        <v>24</v>
      </c>
      <c r="G499" s="31" t="s">
        <v>100</v>
      </c>
      <c r="H499" s="31" t="s">
        <v>515</v>
      </c>
      <c r="I499" s="31" t="s">
        <v>101</v>
      </c>
      <c r="J499" s="31" t="s">
        <v>102</v>
      </c>
      <c r="K499" s="31" t="s">
        <v>25</v>
      </c>
      <c r="L499" s="31" t="s">
        <v>103</v>
      </c>
      <c r="M499" s="31" t="s">
        <v>27</v>
      </c>
      <c r="N499" s="31" t="s">
        <v>122</v>
      </c>
      <c r="O499" s="31" t="s">
        <v>123</v>
      </c>
      <c r="P499" s="31" t="s">
        <v>165</v>
      </c>
      <c r="Q499" s="31" t="s">
        <v>526</v>
      </c>
      <c r="R499" s="31" t="s">
        <v>126</v>
      </c>
      <c r="S499" s="31" t="s">
        <v>31</v>
      </c>
      <c r="T499" s="31" t="s">
        <v>32</v>
      </c>
      <c r="U499" s="31" t="s">
        <v>25</v>
      </c>
      <c r="V499" s="31" t="s">
        <v>127</v>
      </c>
      <c r="W499" s="40" t="s">
        <v>382</v>
      </c>
      <c r="X499" s="50">
        <v>45239</v>
      </c>
      <c r="Y499" s="44" t="s">
        <v>23</v>
      </c>
      <c r="Z499" s="42">
        <v>60</v>
      </c>
    </row>
    <row r="500" spans="6:26" ht="14.4" x14ac:dyDescent="0.2">
      <c r="F500" s="30" t="s">
        <v>24</v>
      </c>
      <c r="G500" s="31" t="s">
        <v>100</v>
      </c>
      <c r="H500" s="31" t="s">
        <v>515</v>
      </c>
      <c r="I500" s="31" t="s">
        <v>101</v>
      </c>
      <c r="J500" s="31" t="s">
        <v>102</v>
      </c>
      <c r="K500" s="31" t="s">
        <v>25</v>
      </c>
      <c r="L500" s="31" t="s">
        <v>103</v>
      </c>
      <c r="M500" s="31" t="s">
        <v>27</v>
      </c>
      <c r="N500" s="31" t="s">
        <v>122</v>
      </c>
      <c r="O500" s="31" t="s">
        <v>123</v>
      </c>
      <c r="P500" s="31" t="s">
        <v>165</v>
      </c>
      <c r="Q500" s="31" t="s">
        <v>526</v>
      </c>
      <c r="R500" s="31" t="s">
        <v>126</v>
      </c>
      <c r="S500" s="31" t="s">
        <v>55</v>
      </c>
      <c r="T500" s="31" t="s">
        <v>56</v>
      </c>
      <c r="U500" s="31" t="s">
        <v>25</v>
      </c>
      <c r="V500" s="31" t="s">
        <v>127</v>
      </c>
      <c r="W500" s="40" t="s">
        <v>382</v>
      </c>
      <c r="X500" s="50">
        <v>45239</v>
      </c>
      <c r="Y500" s="44" t="s">
        <v>21</v>
      </c>
      <c r="Z500" s="45">
        <v>12</v>
      </c>
    </row>
    <row r="501" spans="6:26" ht="14.4" x14ac:dyDescent="0.2">
      <c r="F501" s="30" t="s">
        <v>24</v>
      </c>
      <c r="G501" s="31" t="s">
        <v>100</v>
      </c>
      <c r="H501" s="31" t="s">
        <v>515</v>
      </c>
      <c r="I501" s="31" t="s">
        <v>101</v>
      </c>
      <c r="J501" s="31" t="s">
        <v>102</v>
      </c>
      <c r="K501" s="31" t="s">
        <v>25</v>
      </c>
      <c r="L501" s="31" t="s">
        <v>103</v>
      </c>
      <c r="M501" s="31" t="s">
        <v>27</v>
      </c>
      <c r="N501" s="31" t="s">
        <v>122</v>
      </c>
      <c r="O501" s="31" t="s">
        <v>123</v>
      </c>
      <c r="P501" s="31" t="s">
        <v>165</v>
      </c>
      <c r="Q501" s="31" t="s">
        <v>526</v>
      </c>
      <c r="R501" s="31" t="s">
        <v>143</v>
      </c>
      <c r="S501" s="31" t="s">
        <v>79</v>
      </c>
      <c r="T501" s="31" t="s">
        <v>80</v>
      </c>
      <c r="U501" s="31" t="s">
        <v>25</v>
      </c>
      <c r="V501" s="31" t="s">
        <v>127</v>
      </c>
      <c r="W501" s="40" t="s">
        <v>382</v>
      </c>
      <c r="X501" s="50">
        <v>45239</v>
      </c>
      <c r="Y501" s="44" t="s">
        <v>21</v>
      </c>
      <c r="Z501" s="45">
        <v>216</v>
      </c>
    </row>
    <row r="502" spans="6:26" ht="14.4" x14ac:dyDescent="0.2">
      <c r="F502" s="30" t="s">
        <v>24</v>
      </c>
      <c r="G502" s="31" t="s">
        <v>100</v>
      </c>
      <c r="H502" s="31" t="s">
        <v>515</v>
      </c>
      <c r="I502" s="31" t="s">
        <v>101</v>
      </c>
      <c r="J502" s="31" t="s">
        <v>102</v>
      </c>
      <c r="K502" s="31" t="s">
        <v>25</v>
      </c>
      <c r="L502" s="31" t="s">
        <v>103</v>
      </c>
      <c r="M502" s="31" t="s">
        <v>27</v>
      </c>
      <c r="N502" s="31" t="s">
        <v>122</v>
      </c>
      <c r="O502" s="31" t="s">
        <v>123</v>
      </c>
      <c r="P502" s="31" t="s">
        <v>165</v>
      </c>
      <c r="Q502" s="31" t="s">
        <v>527</v>
      </c>
      <c r="R502" s="31" t="s">
        <v>169</v>
      </c>
      <c r="S502" s="31" t="s">
        <v>43</v>
      </c>
      <c r="T502" s="31" t="s">
        <v>44</v>
      </c>
      <c r="U502" s="31" t="s">
        <v>25</v>
      </c>
      <c r="V502" s="31" t="s">
        <v>127</v>
      </c>
      <c r="W502" s="40" t="s">
        <v>233</v>
      </c>
      <c r="X502" s="50">
        <v>45323</v>
      </c>
      <c r="Y502" s="44" t="s">
        <v>23</v>
      </c>
      <c r="Z502" s="42">
        <v>15</v>
      </c>
    </row>
    <row r="503" spans="6:26" ht="14.4" x14ac:dyDescent="0.2">
      <c r="F503" s="30" t="s">
        <v>24</v>
      </c>
      <c r="G503" s="31" t="s">
        <v>100</v>
      </c>
      <c r="H503" s="31" t="s">
        <v>515</v>
      </c>
      <c r="I503" s="31" t="s">
        <v>101</v>
      </c>
      <c r="J503" s="31" t="s">
        <v>102</v>
      </c>
      <c r="K503" s="31" t="s">
        <v>25</v>
      </c>
      <c r="L503" s="31" t="s">
        <v>103</v>
      </c>
      <c r="M503" s="31" t="s">
        <v>27</v>
      </c>
      <c r="N503" s="31" t="s">
        <v>122</v>
      </c>
      <c r="O503" s="31" t="s">
        <v>123</v>
      </c>
      <c r="P503" s="31" t="s">
        <v>165</v>
      </c>
      <c r="Q503" s="31" t="s">
        <v>527</v>
      </c>
      <c r="R503" s="31" t="s">
        <v>126</v>
      </c>
      <c r="S503" s="31" t="s">
        <v>31</v>
      </c>
      <c r="T503" s="31" t="s">
        <v>32</v>
      </c>
      <c r="U503" s="31" t="s">
        <v>25</v>
      </c>
      <c r="V503" s="31" t="s">
        <v>127</v>
      </c>
      <c r="W503" s="40" t="s">
        <v>233</v>
      </c>
      <c r="X503" s="50">
        <v>45323</v>
      </c>
      <c r="Y503" s="44" t="s">
        <v>23</v>
      </c>
      <c r="Z503" s="42">
        <v>60</v>
      </c>
    </row>
    <row r="504" spans="6:26" ht="14.4" x14ac:dyDescent="0.2">
      <c r="F504" s="30" t="s">
        <v>24</v>
      </c>
      <c r="G504" s="31" t="s">
        <v>100</v>
      </c>
      <c r="H504" s="31" t="s">
        <v>515</v>
      </c>
      <c r="I504" s="31" t="s">
        <v>101</v>
      </c>
      <c r="J504" s="31" t="s">
        <v>102</v>
      </c>
      <c r="K504" s="31" t="s">
        <v>25</v>
      </c>
      <c r="L504" s="31" t="s">
        <v>103</v>
      </c>
      <c r="M504" s="31" t="s">
        <v>27</v>
      </c>
      <c r="N504" s="31" t="s">
        <v>122</v>
      </c>
      <c r="O504" s="31" t="s">
        <v>123</v>
      </c>
      <c r="P504" s="31" t="s">
        <v>165</v>
      </c>
      <c r="Q504" s="31" t="s">
        <v>527</v>
      </c>
      <c r="R504" s="31" t="s">
        <v>126</v>
      </c>
      <c r="S504" s="31" t="s">
        <v>33</v>
      </c>
      <c r="T504" s="31" t="s">
        <v>34</v>
      </c>
      <c r="U504" s="31" t="s">
        <v>25</v>
      </c>
      <c r="V504" s="31" t="s">
        <v>127</v>
      </c>
      <c r="W504" s="40" t="s">
        <v>233</v>
      </c>
      <c r="X504" s="50">
        <v>45323</v>
      </c>
      <c r="Y504" s="44" t="s">
        <v>23</v>
      </c>
      <c r="Z504" s="42">
        <v>60</v>
      </c>
    </row>
    <row r="505" spans="6:26" ht="14.4" x14ac:dyDescent="0.2">
      <c r="F505" s="30" t="s">
        <v>24</v>
      </c>
      <c r="G505" s="31" t="s">
        <v>100</v>
      </c>
      <c r="H505" s="31" t="s">
        <v>515</v>
      </c>
      <c r="I505" s="31" t="s">
        <v>101</v>
      </c>
      <c r="J505" s="31" t="s">
        <v>102</v>
      </c>
      <c r="K505" s="31" t="s">
        <v>25</v>
      </c>
      <c r="L505" s="31" t="s">
        <v>103</v>
      </c>
      <c r="M505" s="31" t="s">
        <v>27</v>
      </c>
      <c r="N505" s="31" t="s">
        <v>122</v>
      </c>
      <c r="O505" s="31" t="s">
        <v>123</v>
      </c>
      <c r="P505" s="31" t="s">
        <v>165</v>
      </c>
      <c r="Q505" s="31" t="s">
        <v>527</v>
      </c>
      <c r="R505" s="31" t="s">
        <v>126</v>
      </c>
      <c r="S505" s="31" t="s">
        <v>55</v>
      </c>
      <c r="T505" s="31" t="s">
        <v>56</v>
      </c>
      <c r="U505" s="31" t="s">
        <v>25</v>
      </c>
      <c r="V505" s="31" t="s">
        <v>127</v>
      </c>
      <c r="W505" s="40" t="s">
        <v>233</v>
      </c>
      <c r="X505" s="50">
        <v>45323</v>
      </c>
      <c r="Y505" s="44" t="s">
        <v>21</v>
      </c>
      <c r="Z505" s="45">
        <v>12</v>
      </c>
    </row>
    <row r="506" spans="6:26" ht="14.4" x14ac:dyDescent="0.2">
      <c r="F506" s="30" t="s">
        <v>24</v>
      </c>
      <c r="G506" s="31" t="s">
        <v>100</v>
      </c>
      <c r="H506" s="31" t="s">
        <v>515</v>
      </c>
      <c r="I506" s="31" t="s">
        <v>101</v>
      </c>
      <c r="J506" s="31" t="s">
        <v>102</v>
      </c>
      <c r="K506" s="31" t="s">
        <v>25</v>
      </c>
      <c r="L506" s="31" t="s">
        <v>103</v>
      </c>
      <c r="M506" s="31" t="s">
        <v>27</v>
      </c>
      <c r="N506" s="31" t="s">
        <v>122</v>
      </c>
      <c r="O506" s="31" t="s">
        <v>123</v>
      </c>
      <c r="P506" s="31" t="s">
        <v>165</v>
      </c>
      <c r="Q506" s="31" t="s">
        <v>527</v>
      </c>
      <c r="R506" s="31" t="s">
        <v>143</v>
      </c>
      <c r="S506" s="31" t="s">
        <v>79</v>
      </c>
      <c r="T506" s="31" t="s">
        <v>80</v>
      </c>
      <c r="U506" s="31" t="s">
        <v>25</v>
      </c>
      <c r="V506" s="31" t="s">
        <v>127</v>
      </c>
      <c r="W506" s="40" t="s">
        <v>233</v>
      </c>
      <c r="X506" s="50">
        <v>45323</v>
      </c>
      <c r="Y506" s="44" t="s">
        <v>21</v>
      </c>
      <c r="Z506" s="45">
        <v>216</v>
      </c>
    </row>
    <row r="507" spans="6:26" ht="14.4" x14ac:dyDescent="0.2">
      <c r="F507" s="30" t="s">
        <v>24</v>
      </c>
      <c r="G507" s="31" t="s">
        <v>100</v>
      </c>
      <c r="H507" s="31" t="s">
        <v>515</v>
      </c>
      <c r="I507" s="31" t="s">
        <v>101</v>
      </c>
      <c r="J507" s="31" t="s">
        <v>102</v>
      </c>
      <c r="K507" s="31" t="s">
        <v>25</v>
      </c>
      <c r="L507" s="31" t="s">
        <v>103</v>
      </c>
      <c r="M507" s="31" t="s">
        <v>27</v>
      </c>
      <c r="N507" s="31" t="s">
        <v>122</v>
      </c>
      <c r="O507" s="31" t="s">
        <v>123</v>
      </c>
      <c r="P507" s="31" t="s">
        <v>165</v>
      </c>
      <c r="Q507" s="31" t="s">
        <v>528</v>
      </c>
      <c r="R507" s="31" t="s">
        <v>157</v>
      </c>
      <c r="S507" s="31" t="s">
        <v>51</v>
      </c>
      <c r="T507" s="31" t="s">
        <v>52</v>
      </c>
      <c r="U507" s="31" t="s">
        <v>25</v>
      </c>
      <c r="V507" s="31" t="s">
        <v>127</v>
      </c>
      <c r="W507" s="40" t="s">
        <v>245</v>
      </c>
      <c r="X507" s="50">
        <v>45351</v>
      </c>
      <c r="Y507" s="44" t="s">
        <v>22</v>
      </c>
      <c r="Z507" s="46">
        <v>10</v>
      </c>
    </row>
    <row r="508" spans="6:26" ht="14.4" x14ac:dyDescent="0.2">
      <c r="F508" s="30" t="s">
        <v>24</v>
      </c>
      <c r="G508" s="31" t="s">
        <v>100</v>
      </c>
      <c r="H508" s="31" t="s">
        <v>515</v>
      </c>
      <c r="I508" s="31" t="s">
        <v>101</v>
      </c>
      <c r="J508" s="31" t="s">
        <v>102</v>
      </c>
      <c r="K508" s="31" t="s">
        <v>25</v>
      </c>
      <c r="L508" s="31" t="s">
        <v>103</v>
      </c>
      <c r="M508" s="31" t="s">
        <v>27</v>
      </c>
      <c r="N508" s="31" t="s">
        <v>122</v>
      </c>
      <c r="O508" s="31" t="s">
        <v>123</v>
      </c>
      <c r="P508" s="31" t="s">
        <v>165</v>
      </c>
      <c r="Q508" s="31" t="s">
        <v>528</v>
      </c>
      <c r="R508" s="31" t="s">
        <v>169</v>
      </c>
      <c r="S508" s="31" t="s">
        <v>43</v>
      </c>
      <c r="T508" s="31" t="s">
        <v>44</v>
      </c>
      <c r="U508" s="31" t="s">
        <v>25</v>
      </c>
      <c r="V508" s="31" t="s">
        <v>127</v>
      </c>
      <c r="W508" s="40" t="s">
        <v>245</v>
      </c>
      <c r="X508" s="50">
        <v>45351</v>
      </c>
      <c r="Y508" s="44" t="s">
        <v>23</v>
      </c>
      <c r="Z508" s="42">
        <v>30</v>
      </c>
    </row>
    <row r="509" spans="6:26" ht="14.4" x14ac:dyDescent="0.2">
      <c r="F509" s="30" t="s">
        <v>24</v>
      </c>
      <c r="G509" s="31" t="s">
        <v>100</v>
      </c>
      <c r="H509" s="31" t="s">
        <v>515</v>
      </c>
      <c r="I509" s="31" t="s">
        <v>101</v>
      </c>
      <c r="J509" s="31" t="s">
        <v>102</v>
      </c>
      <c r="K509" s="31" t="s">
        <v>25</v>
      </c>
      <c r="L509" s="31" t="s">
        <v>103</v>
      </c>
      <c r="M509" s="31" t="s">
        <v>27</v>
      </c>
      <c r="N509" s="31" t="s">
        <v>122</v>
      </c>
      <c r="O509" s="31" t="s">
        <v>123</v>
      </c>
      <c r="P509" s="31" t="s">
        <v>165</v>
      </c>
      <c r="Q509" s="31" t="s">
        <v>528</v>
      </c>
      <c r="R509" s="31" t="s">
        <v>126</v>
      </c>
      <c r="S509" s="31" t="s">
        <v>31</v>
      </c>
      <c r="T509" s="31" t="s">
        <v>32</v>
      </c>
      <c r="U509" s="31" t="s">
        <v>25</v>
      </c>
      <c r="V509" s="31" t="s">
        <v>127</v>
      </c>
      <c r="W509" s="40" t="s">
        <v>245</v>
      </c>
      <c r="X509" s="50">
        <v>45351</v>
      </c>
      <c r="Y509" s="44" t="s">
        <v>23</v>
      </c>
      <c r="Z509" s="42">
        <v>60</v>
      </c>
    </row>
    <row r="510" spans="6:26" ht="14.4" x14ac:dyDescent="0.2">
      <c r="F510" s="30" t="s">
        <v>24</v>
      </c>
      <c r="G510" s="31" t="s">
        <v>100</v>
      </c>
      <c r="H510" s="31" t="s">
        <v>515</v>
      </c>
      <c r="I510" s="31" t="s">
        <v>101</v>
      </c>
      <c r="J510" s="31" t="s">
        <v>102</v>
      </c>
      <c r="K510" s="31" t="s">
        <v>25</v>
      </c>
      <c r="L510" s="31" t="s">
        <v>103</v>
      </c>
      <c r="M510" s="31" t="s">
        <v>27</v>
      </c>
      <c r="N510" s="31" t="s">
        <v>122</v>
      </c>
      <c r="O510" s="31" t="s">
        <v>123</v>
      </c>
      <c r="P510" s="31" t="s">
        <v>165</v>
      </c>
      <c r="Q510" s="31" t="s">
        <v>528</v>
      </c>
      <c r="R510" s="31" t="s">
        <v>126</v>
      </c>
      <c r="S510" s="31" t="s">
        <v>33</v>
      </c>
      <c r="T510" s="31" t="s">
        <v>34</v>
      </c>
      <c r="U510" s="31" t="s">
        <v>25</v>
      </c>
      <c r="V510" s="31" t="s">
        <v>127</v>
      </c>
      <c r="W510" s="40" t="s">
        <v>245</v>
      </c>
      <c r="X510" s="50">
        <v>45351</v>
      </c>
      <c r="Y510" s="44" t="s">
        <v>23</v>
      </c>
      <c r="Z510" s="42">
        <v>60</v>
      </c>
    </row>
    <row r="511" spans="6:26" ht="14.4" x14ac:dyDescent="0.2">
      <c r="F511" s="30" t="s">
        <v>24</v>
      </c>
      <c r="G511" s="31" t="s">
        <v>100</v>
      </c>
      <c r="H511" s="31" t="s">
        <v>515</v>
      </c>
      <c r="I511" s="31" t="s">
        <v>101</v>
      </c>
      <c r="J511" s="31" t="s">
        <v>102</v>
      </c>
      <c r="K511" s="31" t="s">
        <v>25</v>
      </c>
      <c r="L511" s="31" t="s">
        <v>103</v>
      </c>
      <c r="M511" s="31" t="s">
        <v>27</v>
      </c>
      <c r="N511" s="31" t="s">
        <v>122</v>
      </c>
      <c r="O511" s="31" t="s">
        <v>123</v>
      </c>
      <c r="P511" s="31" t="s">
        <v>165</v>
      </c>
      <c r="Q511" s="31" t="s">
        <v>528</v>
      </c>
      <c r="R511" s="31" t="s">
        <v>143</v>
      </c>
      <c r="S511" s="31" t="s">
        <v>79</v>
      </c>
      <c r="T511" s="31" t="s">
        <v>80</v>
      </c>
      <c r="U511" s="31" t="s">
        <v>25</v>
      </c>
      <c r="V511" s="31" t="s">
        <v>127</v>
      </c>
      <c r="W511" s="40" t="s">
        <v>245</v>
      </c>
      <c r="X511" s="50">
        <v>45351</v>
      </c>
      <c r="Y511" s="44" t="s">
        <v>21</v>
      </c>
      <c r="Z511" s="45">
        <v>48</v>
      </c>
    </row>
    <row r="512" spans="6:26" ht="14.4" x14ac:dyDescent="0.2">
      <c r="F512" s="30" t="s">
        <v>24</v>
      </c>
      <c r="G512" s="31" t="s">
        <v>100</v>
      </c>
      <c r="H512" s="31" t="s">
        <v>515</v>
      </c>
      <c r="I512" s="31" t="s">
        <v>101</v>
      </c>
      <c r="J512" s="31" t="s">
        <v>102</v>
      </c>
      <c r="K512" s="31" t="s">
        <v>25</v>
      </c>
      <c r="L512" s="31" t="s">
        <v>103</v>
      </c>
      <c r="M512" s="31" t="s">
        <v>27</v>
      </c>
      <c r="N512" s="31" t="s">
        <v>122</v>
      </c>
      <c r="O512" s="31" t="s">
        <v>123</v>
      </c>
      <c r="P512" s="31" t="s">
        <v>165</v>
      </c>
      <c r="Q512" s="31" t="s">
        <v>529</v>
      </c>
      <c r="R512" s="31" t="s">
        <v>126</v>
      </c>
      <c r="S512" s="31" t="s">
        <v>31</v>
      </c>
      <c r="T512" s="31" t="s">
        <v>32</v>
      </c>
      <c r="U512" s="31" t="s">
        <v>25</v>
      </c>
      <c r="V512" s="31" t="s">
        <v>127</v>
      </c>
      <c r="W512" s="40" t="s">
        <v>257</v>
      </c>
      <c r="X512" s="50">
        <v>45379</v>
      </c>
      <c r="Y512" s="44" t="s">
        <v>23</v>
      </c>
      <c r="Z512" s="42">
        <v>40</v>
      </c>
    </row>
    <row r="513" spans="6:26" ht="14.4" x14ac:dyDescent="0.2">
      <c r="F513" s="30" t="s">
        <v>24</v>
      </c>
      <c r="G513" s="31" t="s">
        <v>100</v>
      </c>
      <c r="H513" s="31" t="s">
        <v>515</v>
      </c>
      <c r="I513" s="31" t="s">
        <v>101</v>
      </c>
      <c r="J513" s="31" t="s">
        <v>102</v>
      </c>
      <c r="K513" s="31" t="s">
        <v>25</v>
      </c>
      <c r="L513" s="31" t="s">
        <v>103</v>
      </c>
      <c r="M513" s="31" t="s">
        <v>27</v>
      </c>
      <c r="N513" s="31" t="s">
        <v>122</v>
      </c>
      <c r="O513" s="31" t="s">
        <v>123</v>
      </c>
      <c r="P513" s="31" t="s">
        <v>165</v>
      </c>
      <c r="Q513" s="31" t="s">
        <v>529</v>
      </c>
      <c r="R513" s="31" t="s">
        <v>143</v>
      </c>
      <c r="S513" s="31" t="s">
        <v>79</v>
      </c>
      <c r="T513" s="31" t="s">
        <v>80</v>
      </c>
      <c r="U513" s="31" t="s">
        <v>25</v>
      </c>
      <c r="V513" s="31" t="s">
        <v>127</v>
      </c>
      <c r="W513" s="40" t="s">
        <v>257</v>
      </c>
      <c r="X513" s="50">
        <v>45379</v>
      </c>
      <c r="Y513" s="44" t="s">
        <v>21</v>
      </c>
      <c r="Z513" s="45">
        <v>72</v>
      </c>
    </row>
    <row r="514" spans="6:26" ht="14.4" x14ac:dyDescent="0.2">
      <c r="F514" s="30" t="s">
        <v>24</v>
      </c>
      <c r="G514" s="31" t="s">
        <v>100</v>
      </c>
      <c r="H514" s="31" t="s">
        <v>515</v>
      </c>
      <c r="I514" s="31" t="s">
        <v>101</v>
      </c>
      <c r="J514" s="31" t="s">
        <v>102</v>
      </c>
      <c r="K514" s="31" t="s">
        <v>25</v>
      </c>
      <c r="L514" s="31" t="s">
        <v>103</v>
      </c>
      <c r="M514" s="31" t="s">
        <v>27</v>
      </c>
      <c r="N514" s="31" t="s">
        <v>122</v>
      </c>
      <c r="O514" s="31" t="s">
        <v>123</v>
      </c>
      <c r="P514" s="31" t="s">
        <v>259</v>
      </c>
      <c r="Q514" s="31" t="s">
        <v>530</v>
      </c>
      <c r="R514" s="31" t="s">
        <v>136</v>
      </c>
      <c r="S514" s="31" t="s">
        <v>41</v>
      </c>
      <c r="T514" s="31" t="s">
        <v>42</v>
      </c>
      <c r="U514" s="31" t="s">
        <v>25</v>
      </c>
      <c r="V514" s="31" t="s">
        <v>137</v>
      </c>
      <c r="W514" s="40" t="s">
        <v>167</v>
      </c>
      <c r="X514" s="50">
        <v>44987</v>
      </c>
      <c r="Y514" s="44" t="s">
        <v>21</v>
      </c>
      <c r="Z514" s="45">
        <v>15</v>
      </c>
    </row>
    <row r="515" spans="6:26" ht="14.4" x14ac:dyDescent="0.2">
      <c r="F515" s="30" t="s">
        <v>24</v>
      </c>
      <c r="G515" s="31" t="s">
        <v>100</v>
      </c>
      <c r="H515" s="31" t="s">
        <v>515</v>
      </c>
      <c r="I515" s="31" t="s">
        <v>101</v>
      </c>
      <c r="J515" s="31" t="s">
        <v>102</v>
      </c>
      <c r="K515" s="31" t="s">
        <v>25</v>
      </c>
      <c r="L515" s="31" t="s">
        <v>103</v>
      </c>
      <c r="M515" s="31" t="s">
        <v>27</v>
      </c>
      <c r="N515" s="31" t="s">
        <v>122</v>
      </c>
      <c r="O515" s="31" t="s">
        <v>123</v>
      </c>
      <c r="P515" s="31" t="s">
        <v>259</v>
      </c>
      <c r="Q515" s="31" t="s">
        <v>531</v>
      </c>
      <c r="R515" s="31" t="s">
        <v>136</v>
      </c>
      <c r="S515" s="31" t="s">
        <v>41</v>
      </c>
      <c r="T515" s="31" t="s">
        <v>42</v>
      </c>
      <c r="U515" s="31" t="s">
        <v>25</v>
      </c>
      <c r="V515" s="31" t="s">
        <v>137</v>
      </c>
      <c r="W515" s="40" t="s">
        <v>374</v>
      </c>
      <c r="X515" s="50">
        <v>45012</v>
      </c>
      <c r="Y515" s="44" t="s">
        <v>21</v>
      </c>
      <c r="Z515" s="45">
        <v>15</v>
      </c>
    </row>
    <row r="516" spans="6:26" ht="14.4" x14ac:dyDescent="0.2">
      <c r="F516" s="30" t="s">
        <v>24</v>
      </c>
      <c r="G516" s="31" t="s">
        <v>100</v>
      </c>
      <c r="H516" s="31" t="s">
        <v>515</v>
      </c>
      <c r="I516" s="31" t="s">
        <v>101</v>
      </c>
      <c r="J516" s="31" t="s">
        <v>102</v>
      </c>
      <c r="K516" s="31" t="s">
        <v>25</v>
      </c>
      <c r="L516" s="31" t="s">
        <v>103</v>
      </c>
      <c r="M516" s="31" t="s">
        <v>27</v>
      </c>
      <c r="N516" s="31" t="s">
        <v>122</v>
      </c>
      <c r="O516" s="31" t="s">
        <v>123</v>
      </c>
      <c r="P516" s="31" t="s">
        <v>259</v>
      </c>
      <c r="Q516" s="31" t="s">
        <v>532</v>
      </c>
      <c r="R516" s="31" t="s">
        <v>136</v>
      </c>
      <c r="S516" s="31" t="s">
        <v>41</v>
      </c>
      <c r="T516" s="31" t="s">
        <v>42</v>
      </c>
      <c r="U516" s="31" t="s">
        <v>25</v>
      </c>
      <c r="V516" s="31" t="s">
        <v>137</v>
      </c>
      <c r="W516" s="40" t="s">
        <v>388</v>
      </c>
      <c r="X516" s="50">
        <v>45027</v>
      </c>
      <c r="Y516" s="44" t="s">
        <v>21</v>
      </c>
      <c r="Z516" s="45">
        <v>15</v>
      </c>
    </row>
    <row r="517" spans="6:26" ht="14.4" x14ac:dyDescent="0.2">
      <c r="F517" s="30" t="s">
        <v>24</v>
      </c>
      <c r="G517" s="31" t="s">
        <v>100</v>
      </c>
      <c r="H517" s="31" t="s">
        <v>515</v>
      </c>
      <c r="I517" s="31" t="s">
        <v>101</v>
      </c>
      <c r="J517" s="31" t="s">
        <v>102</v>
      </c>
      <c r="K517" s="31" t="s">
        <v>25</v>
      </c>
      <c r="L517" s="31" t="s">
        <v>103</v>
      </c>
      <c r="M517" s="31" t="s">
        <v>27</v>
      </c>
      <c r="N517" s="31" t="s">
        <v>122</v>
      </c>
      <c r="O517" s="31" t="s">
        <v>123</v>
      </c>
      <c r="P517" s="31" t="s">
        <v>259</v>
      </c>
      <c r="Q517" s="31" t="s">
        <v>533</v>
      </c>
      <c r="R517" s="31" t="s">
        <v>136</v>
      </c>
      <c r="S517" s="31" t="s">
        <v>41</v>
      </c>
      <c r="T517" s="31" t="s">
        <v>42</v>
      </c>
      <c r="U517" s="31" t="s">
        <v>25</v>
      </c>
      <c r="V517" s="31" t="s">
        <v>137</v>
      </c>
      <c r="W517" s="40" t="s">
        <v>181</v>
      </c>
      <c r="X517" s="50">
        <v>45055</v>
      </c>
      <c r="Y517" s="44" t="s">
        <v>21</v>
      </c>
      <c r="Z517" s="45">
        <v>15</v>
      </c>
    </row>
    <row r="518" spans="6:26" ht="14.4" x14ac:dyDescent="0.2">
      <c r="F518" s="30" t="s">
        <v>24</v>
      </c>
      <c r="G518" s="31" t="s">
        <v>100</v>
      </c>
      <c r="H518" s="31" t="s">
        <v>515</v>
      </c>
      <c r="I518" s="31" t="s">
        <v>101</v>
      </c>
      <c r="J518" s="31" t="s">
        <v>102</v>
      </c>
      <c r="K518" s="31" t="s">
        <v>25</v>
      </c>
      <c r="L518" s="31" t="s">
        <v>103</v>
      </c>
      <c r="M518" s="31" t="s">
        <v>27</v>
      </c>
      <c r="N518" s="31" t="s">
        <v>122</v>
      </c>
      <c r="O518" s="31" t="s">
        <v>123</v>
      </c>
      <c r="P518" s="31" t="s">
        <v>259</v>
      </c>
      <c r="Q518" s="31" t="s">
        <v>534</v>
      </c>
      <c r="R518" s="31" t="s">
        <v>136</v>
      </c>
      <c r="S518" s="31" t="s">
        <v>41</v>
      </c>
      <c r="T518" s="31" t="s">
        <v>42</v>
      </c>
      <c r="U518" s="31" t="s">
        <v>25</v>
      </c>
      <c r="V518" s="31" t="s">
        <v>137</v>
      </c>
      <c r="W518" s="40" t="s">
        <v>187</v>
      </c>
      <c r="X518" s="50">
        <v>45083</v>
      </c>
      <c r="Y518" s="44" t="s">
        <v>21</v>
      </c>
      <c r="Z518" s="45">
        <v>15</v>
      </c>
    </row>
    <row r="519" spans="6:26" ht="14.4" x14ac:dyDescent="0.2">
      <c r="F519" s="30" t="s">
        <v>24</v>
      </c>
      <c r="G519" s="31" t="s">
        <v>100</v>
      </c>
      <c r="H519" s="31" t="s">
        <v>515</v>
      </c>
      <c r="I519" s="31" t="s">
        <v>101</v>
      </c>
      <c r="J519" s="31" t="s">
        <v>102</v>
      </c>
      <c r="K519" s="31" t="s">
        <v>25</v>
      </c>
      <c r="L519" s="31" t="s">
        <v>103</v>
      </c>
      <c r="M519" s="31" t="s">
        <v>27</v>
      </c>
      <c r="N519" s="31" t="s">
        <v>122</v>
      </c>
      <c r="O519" s="31" t="s">
        <v>123</v>
      </c>
      <c r="P519" s="31" t="s">
        <v>259</v>
      </c>
      <c r="Q519" s="31" t="s">
        <v>535</v>
      </c>
      <c r="R519" s="31" t="s">
        <v>136</v>
      </c>
      <c r="S519" s="31" t="s">
        <v>41</v>
      </c>
      <c r="T519" s="31" t="s">
        <v>42</v>
      </c>
      <c r="U519" s="31" t="s">
        <v>25</v>
      </c>
      <c r="V519" s="31" t="s">
        <v>137</v>
      </c>
      <c r="W519" s="40" t="s">
        <v>192</v>
      </c>
      <c r="X519" s="50">
        <v>45099</v>
      </c>
      <c r="Y519" s="44" t="s">
        <v>21</v>
      </c>
      <c r="Z519" s="45">
        <v>1</v>
      </c>
    </row>
    <row r="520" spans="6:26" ht="14.4" x14ac:dyDescent="0.2">
      <c r="F520" s="30" t="s">
        <v>24</v>
      </c>
      <c r="G520" s="31" t="s">
        <v>100</v>
      </c>
      <c r="H520" s="31" t="s">
        <v>515</v>
      </c>
      <c r="I520" s="31" t="s">
        <v>101</v>
      </c>
      <c r="J520" s="31" t="s">
        <v>102</v>
      </c>
      <c r="K520" s="31" t="s">
        <v>25</v>
      </c>
      <c r="L520" s="31" t="s">
        <v>103</v>
      </c>
      <c r="M520" s="31" t="s">
        <v>27</v>
      </c>
      <c r="N520" s="31" t="s">
        <v>122</v>
      </c>
      <c r="O520" s="31" t="s">
        <v>123</v>
      </c>
      <c r="P520" s="31" t="s">
        <v>259</v>
      </c>
      <c r="Q520" s="31" t="s">
        <v>535</v>
      </c>
      <c r="R520" s="31" t="s">
        <v>136</v>
      </c>
      <c r="S520" s="31" t="s">
        <v>47</v>
      </c>
      <c r="T520" s="31" t="s">
        <v>42</v>
      </c>
      <c r="U520" s="31" t="s">
        <v>25</v>
      </c>
      <c r="V520" s="31" t="s">
        <v>137</v>
      </c>
      <c r="W520" s="40" t="s">
        <v>192</v>
      </c>
      <c r="X520" s="50">
        <v>45099</v>
      </c>
      <c r="Y520" s="44" t="s">
        <v>21</v>
      </c>
      <c r="Z520" s="45">
        <v>1</v>
      </c>
    </row>
    <row r="521" spans="6:26" ht="14.4" x14ac:dyDescent="0.2">
      <c r="F521" s="30" t="s">
        <v>24</v>
      </c>
      <c r="G521" s="31" t="s">
        <v>100</v>
      </c>
      <c r="H521" s="31" t="s">
        <v>515</v>
      </c>
      <c r="I521" s="31" t="s">
        <v>101</v>
      </c>
      <c r="J521" s="31" t="s">
        <v>102</v>
      </c>
      <c r="K521" s="31" t="s">
        <v>25</v>
      </c>
      <c r="L521" s="31" t="s">
        <v>103</v>
      </c>
      <c r="M521" s="31" t="s">
        <v>27</v>
      </c>
      <c r="N521" s="31" t="s">
        <v>122</v>
      </c>
      <c r="O521" s="31" t="s">
        <v>123</v>
      </c>
      <c r="P521" s="31" t="s">
        <v>259</v>
      </c>
      <c r="Q521" s="31" t="s">
        <v>536</v>
      </c>
      <c r="R521" s="31" t="s">
        <v>136</v>
      </c>
      <c r="S521" s="31" t="s">
        <v>41</v>
      </c>
      <c r="T521" s="31" t="s">
        <v>42</v>
      </c>
      <c r="U521" s="31" t="s">
        <v>25</v>
      </c>
      <c r="V521" s="31" t="s">
        <v>137</v>
      </c>
      <c r="W521" s="40" t="s">
        <v>209</v>
      </c>
      <c r="X521" s="50">
        <v>45183</v>
      </c>
      <c r="Y521" s="44" t="s">
        <v>21</v>
      </c>
      <c r="Z521" s="45">
        <v>16</v>
      </c>
    </row>
    <row r="522" spans="6:26" ht="14.4" x14ac:dyDescent="0.2">
      <c r="F522" s="30" t="s">
        <v>24</v>
      </c>
      <c r="G522" s="31" t="s">
        <v>100</v>
      </c>
      <c r="H522" s="31" t="s">
        <v>515</v>
      </c>
      <c r="I522" s="31" t="s">
        <v>101</v>
      </c>
      <c r="J522" s="31" t="s">
        <v>102</v>
      </c>
      <c r="K522" s="31" t="s">
        <v>25</v>
      </c>
      <c r="L522" s="31" t="s">
        <v>103</v>
      </c>
      <c r="M522" s="31" t="s">
        <v>27</v>
      </c>
      <c r="N522" s="31" t="s">
        <v>122</v>
      </c>
      <c r="O522" s="31" t="s">
        <v>123</v>
      </c>
      <c r="P522" s="31" t="s">
        <v>259</v>
      </c>
      <c r="Q522" s="31" t="s">
        <v>536</v>
      </c>
      <c r="R522" s="31" t="s">
        <v>136</v>
      </c>
      <c r="S522" s="31" t="s">
        <v>47</v>
      </c>
      <c r="T522" s="31" t="s">
        <v>42</v>
      </c>
      <c r="U522" s="31" t="s">
        <v>25</v>
      </c>
      <c r="V522" s="31" t="s">
        <v>137</v>
      </c>
      <c r="W522" s="40" t="s">
        <v>209</v>
      </c>
      <c r="X522" s="50">
        <v>45183</v>
      </c>
      <c r="Y522" s="44" t="s">
        <v>21</v>
      </c>
      <c r="Z522" s="45">
        <v>1</v>
      </c>
    </row>
    <row r="523" spans="6:26" ht="14.4" x14ac:dyDescent="0.2">
      <c r="F523" s="30" t="s">
        <v>24</v>
      </c>
      <c r="G523" s="31" t="s">
        <v>100</v>
      </c>
      <c r="H523" s="31" t="s">
        <v>515</v>
      </c>
      <c r="I523" s="31" t="s">
        <v>101</v>
      </c>
      <c r="J523" s="31" t="s">
        <v>102</v>
      </c>
      <c r="K523" s="31" t="s">
        <v>25</v>
      </c>
      <c r="L523" s="31" t="s">
        <v>103</v>
      </c>
      <c r="M523" s="31" t="s">
        <v>27</v>
      </c>
      <c r="N523" s="31" t="s">
        <v>122</v>
      </c>
      <c r="O523" s="31" t="s">
        <v>123</v>
      </c>
      <c r="P523" s="31" t="s">
        <v>259</v>
      </c>
      <c r="Q523" s="31" t="s">
        <v>537</v>
      </c>
      <c r="R523" s="31" t="s">
        <v>136</v>
      </c>
      <c r="S523" s="31" t="s">
        <v>41</v>
      </c>
      <c r="T523" s="31" t="s">
        <v>42</v>
      </c>
      <c r="U523" s="31" t="s">
        <v>25</v>
      </c>
      <c r="V523" s="31" t="s">
        <v>137</v>
      </c>
      <c r="W523" s="40" t="s">
        <v>391</v>
      </c>
      <c r="X523" s="50">
        <v>45212</v>
      </c>
      <c r="Y523" s="44" t="s">
        <v>21</v>
      </c>
      <c r="Z523" s="45">
        <v>16</v>
      </c>
    </row>
    <row r="524" spans="6:26" ht="14.4" x14ac:dyDescent="0.2">
      <c r="F524" s="30" t="s">
        <v>24</v>
      </c>
      <c r="G524" s="31" t="s">
        <v>100</v>
      </c>
      <c r="H524" s="31" t="s">
        <v>515</v>
      </c>
      <c r="I524" s="31" t="s">
        <v>101</v>
      </c>
      <c r="J524" s="31" t="s">
        <v>102</v>
      </c>
      <c r="K524" s="31" t="s">
        <v>25</v>
      </c>
      <c r="L524" s="31" t="s">
        <v>103</v>
      </c>
      <c r="M524" s="31" t="s">
        <v>27</v>
      </c>
      <c r="N524" s="31" t="s">
        <v>122</v>
      </c>
      <c r="O524" s="31" t="s">
        <v>123</v>
      </c>
      <c r="P524" s="31" t="s">
        <v>259</v>
      </c>
      <c r="Q524" s="31" t="s">
        <v>537</v>
      </c>
      <c r="R524" s="31" t="s">
        <v>136</v>
      </c>
      <c r="S524" s="31" t="s">
        <v>47</v>
      </c>
      <c r="T524" s="31" t="s">
        <v>42</v>
      </c>
      <c r="U524" s="31" t="s">
        <v>25</v>
      </c>
      <c r="V524" s="31" t="s">
        <v>137</v>
      </c>
      <c r="W524" s="40" t="s">
        <v>391</v>
      </c>
      <c r="X524" s="50">
        <v>45212</v>
      </c>
      <c r="Y524" s="44" t="s">
        <v>21</v>
      </c>
      <c r="Z524" s="45">
        <v>1</v>
      </c>
    </row>
    <row r="525" spans="6:26" ht="14.4" x14ac:dyDescent="0.2">
      <c r="F525" s="30" t="s">
        <v>24</v>
      </c>
      <c r="G525" s="31" t="s">
        <v>100</v>
      </c>
      <c r="H525" s="31" t="s">
        <v>515</v>
      </c>
      <c r="I525" s="31" t="s">
        <v>101</v>
      </c>
      <c r="J525" s="31" t="s">
        <v>102</v>
      </c>
      <c r="K525" s="31" t="s">
        <v>25</v>
      </c>
      <c r="L525" s="31" t="s">
        <v>103</v>
      </c>
      <c r="M525" s="31" t="s">
        <v>27</v>
      </c>
      <c r="N525" s="31" t="s">
        <v>122</v>
      </c>
      <c r="O525" s="31" t="s">
        <v>123</v>
      </c>
      <c r="P525" s="31" t="s">
        <v>259</v>
      </c>
      <c r="Q525" s="31" t="s">
        <v>538</v>
      </c>
      <c r="R525" s="31" t="s">
        <v>136</v>
      </c>
      <c r="S525" s="31" t="s">
        <v>41</v>
      </c>
      <c r="T525" s="31" t="s">
        <v>42</v>
      </c>
      <c r="U525" s="31" t="s">
        <v>25</v>
      </c>
      <c r="V525" s="31" t="s">
        <v>137</v>
      </c>
      <c r="W525" s="40" t="s">
        <v>382</v>
      </c>
      <c r="X525" s="50">
        <v>45239</v>
      </c>
      <c r="Y525" s="44" t="s">
        <v>21</v>
      </c>
      <c r="Z525" s="45">
        <v>16</v>
      </c>
    </row>
    <row r="526" spans="6:26" ht="14.4" x14ac:dyDescent="0.2">
      <c r="F526" s="30" t="s">
        <v>24</v>
      </c>
      <c r="G526" s="31" t="s">
        <v>100</v>
      </c>
      <c r="H526" s="31" t="s">
        <v>515</v>
      </c>
      <c r="I526" s="31" t="s">
        <v>101</v>
      </c>
      <c r="J526" s="31" t="s">
        <v>102</v>
      </c>
      <c r="K526" s="31" t="s">
        <v>25</v>
      </c>
      <c r="L526" s="31" t="s">
        <v>103</v>
      </c>
      <c r="M526" s="31" t="s">
        <v>27</v>
      </c>
      <c r="N526" s="31" t="s">
        <v>122</v>
      </c>
      <c r="O526" s="31" t="s">
        <v>123</v>
      </c>
      <c r="P526" s="31" t="s">
        <v>259</v>
      </c>
      <c r="Q526" s="31" t="s">
        <v>539</v>
      </c>
      <c r="R526" s="31" t="s">
        <v>136</v>
      </c>
      <c r="S526" s="31" t="s">
        <v>41</v>
      </c>
      <c r="T526" s="31" t="s">
        <v>42</v>
      </c>
      <c r="U526" s="31" t="s">
        <v>25</v>
      </c>
      <c r="V526" s="31" t="s">
        <v>137</v>
      </c>
      <c r="W526" s="40" t="s">
        <v>233</v>
      </c>
      <c r="X526" s="50">
        <v>45323</v>
      </c>
      <c r="Y526" s="44" t="s">
        <v>21</v>
      </c>
      <c r="Z526" s="45">
        <v>16</v>
      </c>
    </row>
    <row r="527" spans="6:26" ht="14.4" x14ac:dyDescent="0.2">
      <c r="F527" s="30" t="s">
        <v>24</v>
      </c>
      <c r="G527" s="31" t="s">
        <v>100</v>
      </c>
      <c r="H527" s="31" t="s">
        <v>515</v>
      </c>
      <c r="I527" s="31" t="s">
        <v>101</v>
      </c>
      <c r="J527" s="31" t="s">
        <v>102</v>
      </c>
      <c r="K527" s="31" t="s">
        <v>25</v>
      </c>
      <c r="L527" s="31" t="s">
        <v>103</v>
      </c>
      <c r="M527" s="31" t="s">
        <v>27</v>
      </c>
      <c r="N527" s="31" t="s">
        <v>122</v>
      </c>
      <c r="O527" s="31" t="s">
        <v>123</v>
      </c>
      <c r="P527" s="31" t="s">
        <v>259</v>
      </c>
      <c r="Q527" s="31" t="s">
        <v>539</v>
      </c>
      <c r="R527" s="31" t="s">
        <v>136</v>
      </c>
      <c r="S527" s="31" t="s">
        <v>47</v>
      </c>
      <c r="T527" s="31" t="s">
        <v>42</v>
      </c>
      <c r="U527" s="31" t="s">
        <v>25</v>
      </c>
      <c r="V527" s="31" t="s">
        <v>137</v>
      </c>
      <c r="W527" s="40" t="s">
        <v>233</v>
      </c>
      <c r="X527" s="50">
        <v>45323</v>
      </c>
      <c r="Y527" s="44" t="s">
        <v>21</v>
      </c>
      <c r="Z527" s="45">
        <v>1</v>
      </c>
    </row>
    <row r="528" spans="6:26" ht="14.4" x14ac:dyDescent="0.2">
      <c r="F528" s="30" t="s">
        <v>24</v>
      </c>
      <c r="G528" s="31" t="s">
        <v>100</v>
      </c>
      <c r="H528" s="31" t="s">
        <v>515</v>
      </c>
      <c r="I528" s="31" t="s">
        <v>101</v>
      </c>
      <c r="J528" s="31" t="s">
        <v>102</v>
      </c>
      <c r="K528" s="31" t="s">
        <v>25</v>
      </c>
      <c r="L528" s="31" t="s">
        <v>103</v>
      </c>
      <c r="M528" s="31" t="s">
        <v>27</v>
      </c>
      <c r="N528" s="31" t="s">
        <v>122</v>
      </c>
      <c r="O528" s="31" t="s">
        <v>123</v>
      </c>
      <c r="P528" s="31" t="s">
        <v>259</v>
      </c>
      <c r="Q528" s="31" t="s">
        <v>540</v>
      </c>
      <c r="R528" s="31" t="s">
        <v>136</v>
      </c>
      <c r="S528" s="31" t="s">
        <v>41</v>
      </c>
      <c r="T528" s="31" t="s">
        <v>42</v>
      </c>
      <c r="U528" s="31" t="s">
        <v>25</v>
      </c>
      <c r="V528" s="31" t="s">
        <v>137</v>
      </c>
      <c r="W528" s="40" t="s">
        <v>245</v>
      </c>
      <c r="X528" s="50">
        <v>45351</v>
      </c>
      <c r="Y528" s="44" t="s">
        <v>21</v>
      </c>
      <c r="Z528" s="45">
        <v>16</v>
      </c>
    </row>
    <row r="529" spans="6:26" ht="14.4" x14ac:dyDescent="0.2">
      <c r="F529" s="30" t="s">
        <v>24</v>
      </c>
      <c r="G529" s="31" t="s">
        <v>100</v>
      </c>
      <c r="H529" s="31" t="s">
        <v>515</v>
      </c>
      <c r="I529" s="31" t="s">
        <v>101</v>
      </c>
      <c r="J529" s="31" t="s">
        <v>102</v>
      </c>
      <c r="K529" s="31" t="s">
        <v>25</v>
      </c>
      <c r="L529" s="31" t="s">
        <v>103</v>
      </c>
      <c r="M529" s="31" t="s">
        <v>27</v>
      </c>
      <c r="N529" s="31" t="s">
        <v>122</v>
      </c>
      <c r="O529" s="31" t="s">
        <v>123</v>
      </c>
      <c r="P529" s="31" t="s">
        <v>259</v>
      </c>
      <c r="Q529" s="31" t="s">
        <v>540</v>
      </c>
      <c r="R529" s="31" t="s">
        <v>136</v>
      </c>
      <c r="S529" s="31" t="s">
        <v>47</v>
      </c>
      <c r="T529" s="31" t="s">
        <v>42</v>
      </c>
      <c r="U529" s="31" t="s">
        <v>25</v>
      </c>
      <c r="V529" s="31" t="s">
        <v>137</v>
      </c>
      <c r="W529" s="40" t="s">
        <v>245</v>
      </c>
      <c r="X529" s="50">
        <v>45351</v>
      </c>
      <c r="Y529" s="44" t="s">
        <v>21</v>
      </c>
      <c r="Z529" s="45">
        <v>1</v>
      </c>
    </row>
    <row r="530" spans="6:26" ht="14.4" x14ac:dyDescent="0.2">
      <c r="F530" s="30" t="s">
        <v>24</v>
      </c>
      <c r="G530" s="31" t="s">
        <v>100</v>
      </c>
      <c r="H530" s="31" t="s">
        <v>515</v>
      </c>
      <c r="I530" s="31" t="s">
        <v>101</v>
      </c>
      <c r="J530" s="31" t="s">
        <v>102</v>
      </c>
      <c r="K530" s="31" t="s">
        <v>25</v>
      </c>
      <c r="L530" s="31" t="s">
        <v>103</v>
      </c>
      <c r="M530" s="31" t="s">
        <v>27</v>
      </c>
      <c r="N530" s="31" t="s">
        <v>122</v>
      </c>
      <c r="O530" s="31" t="s">
        <v>123</v>
      </c>
      <c r="P530" s="31" t="s">
        <v>259</v>
      </c>
      <c r="Q530" s="31" t="s">
        <v>541</v>
      </c>
      <c r="R530" s="31" t="s">
        <v>136</v>
      </c>
      <c r="S530" s="31" t="s">
        <v>41</v>
      </c>
      <c r="T530" s="31" t="s">
        <v>42</v>
      </c>
      <c r="U530" s="31" t="s">
        <v>25</v>
      </c>
      <c r="V530" s="31" t="s">
        <v>137</v>
      </c>
      <c r="W530" s="40" t="s">
        <v>257</v>
      </c>
      <c r="X530" s="50">
        <v>45379</v>
      </c>
      <c r="Y530" s="44" t="s">
        <v>21</v>
      </c>
      <c r="Z530" s="45">
        <v>16</v>
      </c>
    </row>
    <row r="531" spans="6:26" ht="14.4" x14ac:dyDescent="0.2">
      <c r="F531" s="30" t="s">
        <v>24</v>
      </c>
      <c r="G531" s="31" t="s">
        <v>100</v>
      </c>
      <c r="H531" s="31" t="s">
        <v>515</v>
      </c>
      <c r="I531" s="31" t="s">
        <v>101</v>
      </c>
      <c r="J531" s="31" t="s">
        <v>102</v>
      </c>
      <c r="K531" s="31" t="s">
        <v>25</v>
      </c>
      <c r="L531" s="31" t="s">
        <v>103</v>
      </c>
      <c r="M531" s="31" t="s">
        <v>27</v>
      </c>
      <c r="N531" s="31" t="s">
        <v>122</v>
      </c>
      <c r="O531" s="31" t="s">
        <v>123</v>
      </c>
      <c r="P531" s="31" t="s">
        <v>259</v>
      </c>
      <c r="Q531" s="31" t="s">
        <v>541</v>
      </c>
      <c r="R531" s="31" t="s">
        <v>136</v>
      </c>
      <c r="S531" s="31" t="s">
        <v>47</v>
      </c>
      <c r="T531" s="31" t="s">
        <v>42</v>
      </c>
      <c r="U531" s="31" t="s">
        <v>25</v>
      </c>
      <c r="V531" s="31" t="s">
        <v>137</v>
      </c>
      <c r="W531" s="40" t="s">
        <v>257</v>
      </c>
      <c r="X531" s="50">
        <v>45379</v>
      </c>
      <c r="Y531" s="44" t="s">
        <v>21</v>
      </c>
      <c r="Z531" s="45">
        <v>1</v>
      </c>
    </row>
    <row r="532" spans="6:26" ht="14.4" x14ac:dyDescent="0.2">
      <c r="F532" s="30" t="s">
        <v>24</v>
      </c>
      <c r="G532" s="31" t="s">
        <v>104</v>
      </c>
      <c r="H532" s="31" t="s">
        <v>542</v>
      </c>
      <c r="I532" s="31" t="s">
        <v>105</v>
      </c>
      <c r="J532" s="31" t="s">
        <v>106</v>
      </c>
      <c r="K532" s="31" t="s">
        <v>25</v>
      </c>
      <c r="L532" s="31" t="s">
        <v>107</v>
      </c>
      <c r="M532" s="31" t="s">
        <v>27</v>
      </c>
      <c r="N532" s="31" t="s">
        <v>122</v>
      </c>
      <c r="O532" s="31" t="s">
        <v>123</v>
      </c>
      <c r="P532" s="31" t="s">
        <v>141</v>
      </c>
      <c r="Q532" s="31" t="s">
        <v>543</v>
      </c>
      <c r="R532" s="31" t="s">
        <v>126</v>
      </c>
      <c r="S532" s="31" t="s">
        <v>31</v>
      </c>
      <c r="T532" s="31" t="s">
        <v>32</v>
      </c>
      <c r="U532" s="31" t="s">
        <v>25</v>
      </c>
      <c r="V532" s="31" t="s">
        <v>127</v>
      </c>
      <c r="W532" s="40" t="s">
        <v>195</v>
      </c>
      <c r="X532" s="50">
        <v>45106</v>
      </c>
      <c r="Y532" s="44" t="s">
        <v>23</v>
      </c>
      <c r="Z532" s="42">
        <v>10</v>
      </c>
    </row>
    <row r="533" spans="6:26" ht="14.4" x14ac:dyDescent="0.2">
      <c r="F533" s="30" t="s">
        <v>24</v>
      </c>
      <c r="G533" s="31" t="s">
        <v>104</v>
      </c>
      <c r="H533" s="31" t="s">
        <v>542</v>
      </c>
      <c r="I533" s="31" t="s">
        <v>105</v>
      </c>
      <c r="J533" s="31" t="s">
        <v>106</v>
      </c>
      <c r="K533" s="31" t="s">
        <v>25</v>
      </c>
      <c r="L533" s="31" t="s">
        <v>107</v>
      </c>
      <c r="M533" s="31" t="s">
        <v>27</v>
      </c>
      <c r="N533" s="31" t="s">
        <v>122</v>
      </c>
      <c r="O533" s="31" t="s">
        <v>123</v>
      </c>
      <c r="P533" s="31" t="s">
        <v>165</v>
      </c>
      <c r="Q533" s="31" t="s">
        <v>544</v>
      </c>
      <c r="R533" s="31" t="s">
        <v>126</v>
      </c>
      <c r="S533" s="31" t="s">
        <v>31</v>
      </c>
      <c r="T533" s="31" t="s">
        <v>32</v>
      </c>
      <c r="U533" s="31" t="s">
        <v>25</v>
      </c>
      <c r="V533" s="31" t="s">
        <v>127</v>
      </c>
      <c r="W533" s="40" t="s">
        <v>374</v>
      </c>
      <c r="X533" s="50">
        <v>45012</v>
      </c>
      <c r="Y533" s="44" t="s">
        <v>23</v>
      </c>
      <c r="Z533" s="42">
        <v>20</v>
      </c>
    </row>
    <row r="534" spans="6:26" ht="14.4" x14ac:dyDescent="0.2">
      <c r="F534" s="30" t="s">
        <v>24</v>
      </c>
      <c r="G534" s="31" t="s">
        <v>104</v>
      </c>
      <c r="H534" s="31" t="s">
        <v>542</v>
      </c>
      <c r="I534" s="31" t="s">
        <v>105</v>
      </c>
      <c r="J534" s="31" t="s">
        <v>106</v>
      </c>
      <c r="K534" s="31" t="s">
        <v>25</v>
      </c>
      <c r="L534" s="31" t="s">
        <v>107</v>
      </c>
      <c r="M534" s="31" t="s">
        <v>27</v>
      </c>
      <c r="N534" s="31" t="s">
        <v>122</v>
      </c>
      <c r="O534" s="31" t="s">
        <v>123</v>
      </c>
      <c r="P534" s="31" t="s">
        <v>165</v>
      </c>
      <c r="Q534" s="31" t="s">
        <v>545</v>
      </c>
      <c r="R534" s="31" t="s">
        <v>157</v>
      </c>
      <c r="S534" s="31" t="s">
        <v>37</v>
      </c>
      <c r="T534" s="31" t="s">
        <v>38</v>
      </c>
      <c r="U534" s="31" t="s">
        <v>25</v>
      </c>
      <c r="V534" s="31" t="s">
        <v>127</v>
      </c>
      <c r="W534" s="40" t="s">
        <v>320</v>
      </c>
      <c r="X534" s="50">
        <v>45037</v>
      </c>
      <c r="Y534" s="44" t="s">
        <v>22</v>
      </c>
      <c r="Z534" s="46">
        <v>1</v>
      </c>
    </row>
    <row r="535" spans="6:26" ht="14.4" x14ac:dyDescent="0.2">
      <c r="F535" s="30" t="s">
        <v>24</v>
      </c>
      <c r="G535" s="31" t="s">
        <v>104</v>
      </c>
      <c r="H535" s="31" t="s">
        <v>542</v>
      </c>
      <c r="I535" s="31" t="s">
        <v>105</v>
      </c>
      <c r="J535" s="31" t="s">
        <v>106</v>
      </c>
      <c r="K535" s="31" t="s">
        <v>25</v>
      </c>
      <c r="L535" s="31" t="s">
        <v>107</v>
      </c>
      <c r="M535" s="31" t="s">
        <v>27</v>
      </c>
      <c r="N535" s="31" t="s">
        <v>122</v>
      </c>
      <c r="O535" s="31" t="s">
        <v>123</v>
      </c>
      <c r="P535" s="31" t="s">
        <v>165</v>
      </c>
      <c r="Q535" s="31" t="s">
        <v>546</v>
      </c>
      <c r="R535" s="31" t="s">
        <v>126</v>
      </c>
      <c r="S535" s="31" t="s">
        <v>31</v>
      </c>
      <c r="T535" s="31" t="s">
        <v>32</v>
      </c>
      <c r="U535" s="31" t="s">
        <v>25</v>
      </c>
      <c r="V535" s="31" t="s">
        <v>127</v>
      </c>
      <c r="W535" s="40" t="s">
        <v>184</v>
      </c>
      <c r="X535" s="50">
        <v>45070</v>
      </c>
      <c r="Y535" s="44" t="s">
        <v>23</v>
      </c>
      <c r="Z535" s="42">
        <v>10</v>
      </c>
    </row>
    <row r="536" spans="6:26" ht="14.4" x14ac:dyDescent="0.2">
      <c r="F536" s="30" t="s">
        <v>24</v>
      </c>
      <c r="G536" s="31" t="s">
        <v>104</v>
      </c>
      <c r="H536" s="31" t="s">
        <v>542</v>
      </c>
      <c r="I536" s="31" t="s">
        <v>105</v>
      </c>
      <c r="J536" s="31" t="s">
        <v>106</v>
      </c>
      <c r="K536" s="31" t="s">
        <v>25</v>
      </c>
      <c r="L536" s="31" t="s">
        <v>107</v>
      </c>
      <c r="M536" s="31" t="s">
        <v>27</v>
      </c>
      <c r="N536" s="31" t="s">
        <v>122</v>
      </c>
      <c r="O536" s="31" t="s">
        <v>123</v>
      </c>
      <c r="P536" s="31" t="s">
        <v>165</v>
      </c>
      <c r="Q536" s="31" t="s">
        <v>546</v>
      </c>
      <c r="R536" s="31" t="s">
        <v>126</v>
      </c>
      <c r="S536" s="31" t="s">
        <v>33</v>
      </c>
      <c r="T536" s="31" t="s">
        <v>34</v>
      </c>
      <c r="U536" s="31" t="s">
        <v>25</v>
      </c>
      <c r="V536" s="31" t="s">
        <v>127</v>
      </c>
      <c r="W536" s="40" t="s">
        <v>184</v>
      </c>
      <c r="X536" s="50">
        <v>45070</v>
      </c>
      <c r="Y536" s="44" t="s">
        <v>23</v>
      </c>
      <c r="Z536" s="42">
        <v>6</v>
      </c>
    </row>
    <row r="537" spans="6:26" ht="14.4" x14ac:dyDescent="0.2">
      <c r="F537" s="30" t="s">
        <v>24</v>
      </c>
      <c r="G537" s="31" t="s">
        <v>104</v>
      </c>
      <c r="H537" s="31" t="s">
        <v>542</v>
      </c>
      <c r="I537" s="31" t="s">
        <v>105</v>
      </c>
      <c r="J537" s="31" t="s">
        <v>106</v>
      </c>
      <c r="K537" s="31" t="s">
        <v>25</v>
      </c>
      <c r="L537" s="31" t="s">
        <v>107</v>
      </c>
      <c r="M537" s="31" t="s">
        <v>27</v>
      </c>
      <c r="N537" s="31" t="s">
        <v>122</v>
      </c>
      <c r="O537" s="31" t="s">
        <v>123</v>
      </c>
      <c r="P537" s="31" t="s">
        <v>165</v>
      </c>
      <c r="Q537" s="31" t="s">
        <v>547</v>
      </c>
      <c r="R537" s="31" t="s">
        <v>157</v>
      </c>
      <c r="S537" s="31" t="s">
        <v>51</v>
      </c>
      <c r="T537" s="31" t="s">
        <v>52</v>
      </c>
      <c r="U537" s="31" t="s">
        <v>25</v>
      </c>
      <c r="V537" s="31" t="s">
        <v>127</v>
      </c>
      <c r="W537" s="40" t="s">
        <v>187</v>
      </c>
      <c r="X537" s="50">
        <v>45083</v>
      </c>
      <c r="Y537" s="44" t="s">
        <v>22</v>
      </c>
      <c r="Z537" s="46">
        <v>12</v>
      </c>
    </row>
    <row r="538" spans="6:26" ht="14.4" x14ac:dyDescent="0.2">
      <c r="F538" s="30" t="s">
        <v>24</v>
      </c>
      <c r="G538" s="31" t="s">
        <v>104</v>
      </c>
      <c r="H538" s="31" t="s">
        <v>542</v>
      </c>
      <c r="I538" s="31" t="s">
        <v>105</v>
      </c>
      <c r="J538" s="31" t="s">
        <v>106</v>
      </c>
      <c r="K538" s="31" t="s">
        <v>25</v>
      </c>
      <c r="L538" s="31" t="s">
        <v>107</v>
      </c>
      <c r="M538" s="31" t="s">
        <v>27</v>
      </c>
      <c r="N538" s="31" t="s">
        <v>122</v>
      </c>
      <c r="O538" s="31" t="s">
        <v>123</v>
      </c>
      <c r="P538" s="31" t="s">
        <v>165</v>
      </c>
      <c r="Q538" s="31" t="s">
        <v>547</v>
      </c>
      <c r="R538" s="31" t="s">
        <v>143</v>
      </c>
      <c r="S538" s="31" t="s">
        <v>79</v>
      </c>
      <c r="T538" s="31" t="s">
        <v>80</v>
      </c>
      <c r="U538" s="31" t="s">
        <v>25</v>
      </c>
      <c r="V538" s="31" t="s">
        <v>127</v>
      </c>
      <c r="W538" s="40" t="s">
        <v>187</v>
      </c>
      <c r="X538" s="50">
        <v>45083</v>
      </c>
      <c r="Y538" s="44" t="s">
        <v>21</v>
      </c>
      <c r="Z538" s="45">
        <v>48</v>
      </c>
    </row>
    <row r="539" spans="6:26" ht="14.4" x14ac:dyDescent="0.2">
      <c r="F539" s="30" t="s">
        <v>24</v>
      </c>
      <c r="G539" s="31" t="s">
        <v>104</v>
      </c>
      <c r="H539" s="31" t="s">
        <v>542</v>
      </c>
      <c r="I539" s="31" t="s">
        <v>105</v>
      </c>
      <c r="J539" s="31" t="s">
        <v>106</v>
      </c>
      <c r="K539" s="31" t="s">
        <v>25</v>
      </c>
      <c r="L539" s="31" t="s">
        <v>107</v>
      </c>
      <c r="M539" s="31" t="s">
        <v>27</v>
      </c>
      <c r="N539" s="31" t="s">
        <v>122</v>
      </c>
      <c r="O539" s="31" t="s">
        <v>123</v>
      </c>
      <c r="P539" s="31" t="s">
        <v>165</v>
      </c>
      <c r="Q539" s="31" t="s">
        <v>548</v>
      </c>
      <c r="R539" s="31" t="s">
        <v>126</v>
      </c>
      <c r="S539" s="31" t="s">
        <v>31</v>
      </c>
      <c r="T539" s="31" t="s">
        <v>32</v>
      </c>
      <c r="U539" s="31" t="s">
        <v>25</v>
      </c>
      <c r="V539" s="31" t="s">
        <v>127</v>
      </c>
      <c r="W539" s="40" t="s">
        <v>209</v>
      </c>
      <c r="X539" s="50">
        <v>45183</v>
      </c>
      <c r="Y539" s="44" t="s">
        <v>23</v>
      </c>
      <c r="Z539" s="42">
        <v>10</v>
      </c>
    </row>
    <row r="540" spans="6:26" ht="14.4" x14ac:dyDescent="0.2">
      <c r="F540" s="30" t="s">
        <v>24</v>
      </c>
      <c r="G540" s="31" t="s">
        <v>104</v>
      </c>
      <c r="H540" s="31" t="s">
        <v>542</v>
      </c>
      <c r="I540" s="31" t="s">
        <v>105</v>
      </c>
      <c r="J540" s="31" t="s">
        <v>106</v>
      </c>
      <c r="K540" s="31" t="s">
        <v>25</v>
      </c>
      <c r="L540" s="31" t="s">
        <v>107</v>
      </c>
      <c r="M540" s="31" t="s">
        <v>27</v>
      </c>
      <c r="N540" s="31" t="s">
        <v>122</v>
      </c>
      <c r="O540" s="31" t="s">
        <v>123</v>
      </c>
      <c r="P540" s="31" t="s">
        <v>165</v>
      </c>
      <c r="Q540" s="31" t="s">
        <v>548</v>
      </c>
      <c r="R540" s="31" t="s">
        <v>126</v>
      </c>
      <c r="S540" s="31" t="s">
        <v>33</v>
      </c>
      <c r="T540" s="31" t="s">
        <v>34</v>
      </c>
      <c r="U540" s="31" t="s">
        <v>25</v>
      </c>
      <c r="V540" s="31" t="s">
        <v>127</v>
      </c>
      <c r="W540" s="40" t="s">
        <v>209</v>
      </c>
      <c r="X540" s="50">
        <v>45183</v>
      </c>
      <c r="Y540" s="44" t="s">
        <v>23</v>
      </c>
      <c r="Z540" s="42">
        <v>6</v>
      </c>
    </row>
    <row r="541" spans="6:26" ht="14.4" x14ac:dyDescent="0.2">
      <c r="F541" s="30" t="s">
        <v>24</v>
      </c>
      <c r="G541" s="31" t="s">
        <v>104</v>
      </c>
      <c r="H541" s="31" t="s">
        <v>542</v>
      </c>
      <c r="I541" s="31" t="s">
        <v>105</v>
      </c>
      <c r="J541" s="31" t="s">
        <v>106</v>
      </c>
      <c r="K541" s="31" t="s">
        <v>25</v>
      </c>
      <c r="L541" s="31" t="s">
        <v>107</v>
      </c>
      <c r="M541" s="31" t="s">
        <v>27</v>
      </c>
      <c r="N541" s="31" t="s">
        <v>122</v>
      </c>
      <c r="O541" s="31" t="s">
        <v>123</v>
      </c>
      <c r="P541" s="31" t="s">
        <v>165</v>
      </c>
      <c r="Q541" s="31" t="s">
        <v>549</v>
      </c>
      <c r="R541" s="31" t="s">
        <v>157</v>
      </c>
      <c r="S541" s="31" t="s">
        <v>51</v>
      </c>
      <c r="T541" s="31" t="s">
        <v>52</v>
      </c>
      <c r="U541" s="31" t="s">
        <v>25</v>
      </c>
      <c r="V541" s="31" t="s">
        <v>127</v>
      </c>
      <c r="W541" s="40" t="s">
        <v>152</v>
      </c>
      <c r="X541" s="50">
        <v>45205</v>
      </c>
      <c r="Y541" s="44" t="s">
        <v>22</v>
      </c>
      <c r="Z541" s="46">
        <v>2</v>
      </c>
    </row>
    <row r="542" spans="6:26" ht="14.4" x14ac:dyDescent="0.2">
      <c r="F542" s="30" t="s">
        <v>24</v>
      </c>
      <c r="G542" s="31" t="s">
        <v>104</v>
      </c>
      <c r="H542" s="31" t="s">
        <v>542</v>
      </c>
      <c r="I542" s="31" t="s">
        <v>105</v>
      </c>
      <c r="J542" s="31" t="s">
        <v>106</v>
      </c>
      <c r="K542" s="31" t="s">
        <v>25</v>
      </c>
      <c r="L542" s="31" t="s">
        <v>107</v>
      </c>
      <c r="M542" s="31" t="s">
        <v>27</v>
      </c>
      <c r="N542" s="31" t="s">
        <v>122</v>
      </c>
      <c r="O542" s="31" t="s">
        <v>123</v>
      </c>
      <c r="P542" s="31" t="s">
        <v>165</v>
      </c>
      <c r="Q542" s="31" t="s">
        <v>549</v>
      </c>
      <c r="R542" s="31" t="s">
        <v>143</v>
      </c>
      <c r="S542" s="31" t="s">
        <v>79</v>
      </c>
      <c r="T542" s="31" t="s">
        <v>80</v>
      </c>
      <c r="U542" s="31" t="s">
        <v>25</v>
      </c>
      <c r="V542" s="31" t="s">
        <v>127</v>
      </c>
      <c r="W542" s="40" t="s">
        <v>152</v>
      </c>
      <c r="X542" s="50">
        <v>45205</v>
      </c>
      <c r="Y542" s="44" t="s">
        <v>21</v>
      </c>
      <c r="Z542" s="45">
        <v>48</v>
      </c>
    </row>
    <row r="543" spans="6:26" ht="14.4" x14ac:dyDescent="0.2">
      <c r="F543" s="30" t="s">
        <v>24</v>
      </c>
      <c r="G543" s="31" t="s">
        <v>104</v>
      </c>
      <c r="H543" s="31" t="s">
        <v>542</v>
      </c>
      <c r="I543" s="31" t="s">
        <v>105</v>
      </c>
      <c r="J543" s="31" t="s">
        <v>106</v>
      </c>
      <c r="K543" s="31" t="s">
        <v>25</v>
      </c>
      <c r="L543" s="31" t="s">
        <v>107</v>
      </c>
      <c r="M543" s="31" t="s">
        <v>27</v>
      </c>
      <c r="N543" s="31" t="s">
        <v>122</v>
      </c>
      <c r="O543" s="31" t="s">
        <v>123</v>
      </c>
      <c r="P543" s="31" t="s">
        <v>165</v>
      </c>
      <c r="Q543" s="31" t="s">
        <v>550</v>
      </c>
      <c r="R543" s="31" t="s">
        <v>157</v>
      </c>
      <c r="S543" s="31" t="s">
        <v>51</v>
      </c>
      <c r="T543" s="31" t="s">
        <v>52</v>
      </c>
      <c r="U543" s="31" t="s">
        <v>25</v>
      </c>
      <c r="V543" s="31" t="s">
        <v>127</v>
      </c>
      <c r="W543" s="40" t="s">
        <v>155</v>
      </c>
      <c r="X543" s="50">
        <v>45233</v>
      </c>
      <c r="Y543" s="44" t="s">
        <v>22</v>
      </c>
      <c r="Z543" s="46">
        <v>2</v>
      </c>
    </row>
    <row r="544" spans="6:26" ht="14.4" x14ac:dyDescent="0.2">
      <c r="F544" s="30" t="s">
        <v>24</v>
      </c>
      <c r="G544" s="31" t="s">
        <v>104</v>
      </c>
      <c r="H544" s="31" t="s">
        <v>542</v>
      </c>
      <c r="I544" s="31" t="s">
        <v>105</v>
      </c>
      <c r="J544" s="31" t="s">
        <v>106</v>
      </c>
      <c r="K544" s="31" t="s">
        <v>25</v>
      </c>
      <c r="L544" s="31" t="s">
        <v>107</v>
      </c>
      <c r="M544" s="31" t="s">
        <v>27</v>
      </c>
      <c r="N544" s="31" t="s">
        <v>122</v>
      </c>
      <c r="O544" s="31" t="s">
        <v>123</v>
      </c>
      <c r="P544" s="31" t="s">
        <v>165</v>
      </c>
      <c r="Q544" s="31" t="s">
        <v>550</v>
      </c>
      <c r="R544" s="31" t="s">
        <v>143</v>
      </c>
      <c r="S544" s="31" t="s">
        <v>79</v>
      </c>
      <c r="T544" s="31" t="s">
        <v>80</v>
      </c>
      <c r="U544" s="31" t="s">
        <v>25</v>
      </c>
      <c r="V544" s="31" t="s">
        <v>127</v>
      </c>
      <c r="W544" s="40" t="s">
        <v>155</v>
      </c>
      <c r="X544" s="50">
        <v>45233</v>
      </c>
      <c r="Y544" s="44" t="s">
        <v>21</v>
      </c>
      <c r="Z544" s="45">
        <v>48</v>
      </c>
    </row>
    <row r="545" spans="6:26" ht="14.4" x14ac:dyDescent="0.2">
      <c r="F545" s="30" t="s">
        <v>24</v>
      </c>
      <c r="G545" s="31" t="s">
        <v>104</v>
      </c>
      <c r="H545" s="31" t="s">
        <v>542</v>
      </c>
      <c r="I545" s="31" t="s">
        <v>105</v>
      </c>
      <c r="J545" s="31" t="s">
        <v>106</v>
      </c>
      <c r="K545" s="31" t="s">
        <v>25</v>
      </c>
      <c r="L545" s="31" t="s">
        <v>107</v>
      </c>
      <c r="M545" s="31" t="s">
        <v>27</v>
      </c>
      <c r="N545" s="31" t="s">
        <v>122</v>
      </c>
      <c r="O545" s="31" t="s">
        <v>123</v>
      </c>
      <c r="P545" s="31" t="s">
        <v>165</v>
      </c>
      <c r="Q545" s="31" t="s">
        <v>551</v>
      </c>
      <c r="R545" s="31" t="s">
        <v>126</v>
      </c>
      <c r="S545" s="31" t="s">
        <v>31</v>
      </c>
      <c r="T545" s="31" t="s">
        <v>32</v>
      </c>
      <c r="U545" s="31" t="s">
        <v>25</v>
      </c>
      <c r="V545" s="31" t="s">
        <v>127</v>
      </c>
      <c r="W545" s="40" t="s">
        <v>382</v>
      </c>
      <c r="X545" s="50">
        <v>45239</v>
      </c>
      <c r="Y545" s="44" t="s">
        <v>23</v>
      </c>
      <c r="Z545" s="42">
        <v>10</v>
      </c>
    </row>
    <row r="546" spans="6:26" ht="14.4" x14ac:dyDescent="0.2">
      <c r="F546" s="30" t="s">
        <v>24</v>
      </c>
      <c r="G546" s="31" t="s">
        <v>104</v>
      </c>
      <c r="H546" s="31" t="s">
        <v>542</v>
      </c>
      <c r="I546" s="31" t="s">
        <v>105</v>
      </c>
      <c r="J546" s="31" t="s">
        <v>106</v>
      </c>
      <c r="K546" s="31" t="s">
        <v>25</v>
      </c>
      <c r="L546" s="31" t="s">
        <v>107</v>
      </c>
      <c r="M546" s="31" t="s">
        <v>27</v>
      </c>
      <c r="N546" s="31" t="s">
        <v>122</v>
      </c>
      <c r="O546" s="31" t="s">
        <v>123</v>
      </c>
      <c r="P546" s="31" t="s">
        <v>165</v>
      </c>
      <c r="Q546" s="31" t="s">
        <v>551</v>
      </c>
      <c r="R546" s="31" t="s">
        <v>126</v>
      </c>
      <c r="S546" s="31" t="s">
        <v>33</v>
      </c>
      <c r="T546" s="31" t="s">
        <v>34</v>
      </c>
      <c r="U546" s="31" t="s">
        <v>25</v>
      </c>
      <c r="V546" s="31" t="s">
        <v>127</v>
      </c>
      <c r="W546" s="40" t="s">
        <v>382</v>
      </c>
      <c r="X546" s="50">
        <v>45239</v>
      </c>
      <c r="Y546" s="44" t="s">
        <v>23</v>
      </c>
      <c r="Z546" s="42">
        <v>6</v>
      </c>
    </row>
    <row r="547" spans="6:26" ht="14.4" x14ac:dyDescent="0.2">
      <c r="F547" s="30" t="s">
        <v>24</v>
      </c>
      <c r="G547" s="31" t="s">
        <v>104</v>
      </c>
      <c r="H547" s="31" t="s">
        <v>542</v>
      </c>
      <c r="I547" s="31" t="s">
        <v>105</v>
      </c>
      <c r="J547" s="31" t="s">
        <v>106</v>
      </c>
      <c r="K547" s="31" t="s">
        <v>25</v>
      </c>
      <c r="L547" s="31" t="s">
        <v>107</v>
      </c>
      <c r="M547" s="31" t="s">
        <v>27</v>
      </c>
      <c r="N547" s="31" t="s">
        <v>122</v>
      </c>
      <c r="O547" s="31" t="s">
        <v>123</v>
      </c>
      <c r="P547" s="31" t="s">
        <v>165</v>
      </c>
      <c r="Q547" s="31" t="s">
        <v>552</v>
      </c>
      <c r="R547" s="31" t="s">
        <v>157</v>
      </c>
      <c r="S547" s="31" t="s">
        <v>51</v>
      </c>
      <c r="T547" s="31" t="s">
        <v>52</v>
      </c>
      <c r="U547" s="31" t="s">
        <v>25</v>
      </c>
      <c r="V547" s="31" t="s">
        <v>127</v>
      </c>
      <c r="W547" s="40" t="s">
        <v>220</v>
      </c>
      <c r="X547" s="50">
        <v>45260</v>
      </c>
      <c r="Y547" s="44" t="s">
        <v>22</v>
      </c>
      <c r="Z547" s="46">
        <v>2</v>
      </c>
    </row>
    <row r="548" spans="6:26" ht="14.4" x14ac:dyDescent="0.2">
      <c r="F548" s="30" t="s">
        <v>24</v>
      </c>
      <c r="G548" s="31" t="s">
        <v>104</v>
      </c>
      <c r="H548" s="31" t="s">
        <v>542</v>
      </c>
      <c r="I548" s="31" t="s">
        <v>105</v>
      </c>
      <c r="J548" s="31" t="s">
        <v>106</v>
      </c>
      <c r="K548" s="31" t="s">
        <v>25</v>
      </c>
      <c r="L548" s="31" t="s">
        <v>107</v>
      </c>
      <c r="M548" s="31" t="s">
        <v>27</v>
      </c>
      <c r="N548" s="31" t="s">
        <v>122</v>
      </c>
      <c r="O548" s="31" t="s">
        <v>123</v>
      </c>
      <c r="P548" s="31" t="s">
        <v>165</v>
      </c>
      <c r="Q548" s="31" t="s">
        <v>552</v>
      </c>
      <c r="R548" s="31" t="s">
        <v>143</v>
      </c>
      <c r="S548" s="31" t="s">
        <v>79</v>
      </c>
      <c r="T548" s="31" t="s">
        <v>80</v>
      </c>
      <c r="U548" s="31" t="s">
        <v>25</v>
      </c>
      <c r="V548" s="31" t="s">
        <v>127</v>
      </c>
      <c r="W548" s="40" t="s">
        <v>220</v>
      </c>
      <c r="X548" s="50">
        <v>45260</v>
      </c>
      <c r="Y548" s="44" t="s">
        <v>21</v>
      </c>
      <c r="Z548" s="45">
        <v>48</v>
      </c>
    </row>
    <row r="549" spans="6:26" ht="14.4" x14ac:dyDescent="0.2">
      <c r="F549" s="30" t="s">
        <v>24</v>
      </c>
      <c r="G549" s="31" t="s">
        <v>104</v>
      </c>
      <c r="H549" s="31" t="s">
        <v>542</v>
      </c>
      <c r="I549" s="31" t="s">
        <v>105</v>
      </c>
      <c r="J549" s="31" t="s">
        <v>106</v>
      </c>
      <c r="K549" s="31" t="s">
        <v>25</v>
      </c>
      <c r="L549" s="31" t="s">
        <v>107</v>
      </c>
      <c r="M549" s="31" t="s">
        <v>27</v>
      </c>
      <c r="N549" s="31" t="s">
        <v>122</v>
      </c>
      <c r="O549" s="31" t="s">
        <v>123</v>
      </c>
      <c r="P549" s="31" t="s">
        <v>165</v>
      </c>
      <c r="Q549" s="31" t="s">
        <v>553</v>
      </c>
      <c r="R549" s="31" t="s">
        <v>126</v>
      </c>
      <c r="S549" s="31" t="s">
        <v>31</v>
      </c>
      <c r="T549" s="31" t="s">
        <v>32</v>
      </c>
      <c r="U549" s="31" t="s">
        <v>25</v>
      </c>
      <c r="V549" s="31" t="s">
        <v>127</v>
      </c>
      <c r="W549" s="40" t="s">
        <v>140</v>
      </c>
      <c r="X549" s="50">
        <v>45275</v>
      </c>
      <c r="Y549" s="44" t="s">
        <v>23</v>
      </c>
      <c r="Z549" s="42">
        <v>30</v>
      </c>
    </row>
    <row r="550" spans="6:26" ht="14.4" x14ac:dyDescent="0.2">
      <c r="F550" s="30" t="s">
        <v>24</v>
      </c>
      <c r="G550" s="31" t="s">
        <v>104</v>
      </c>
      <c r="H550" s="31" t="s">
        <v>542</v>
      </c>
      <c r="I550" s="31" t="s">
        <v>105</v>
      </c>
      <c r="J550" s="31" t="s">
        <v>106</v>
      </c>
      <c r="K550" s="31" t="s">
        <v>25</v>
      </c>
      <c r="L550" s="31" t="s">
        <v>107</v>
      </c>
      <c r="M550" s="31" t="s">
        <v>27</v>
      </c>
      <c r="N550" s="31" t="s">
        <v>122</v>
      </c>
      <c r="O550" s="31" t="s">
        <v>123</v>
      </c>
      <c r="P550" s="31" t="s">
        <v>165</v>
      </c>
      <c r="Q550" s="31" t="s">
        <v>554</v>
      </c>
      <c r="R550" s="31" t="s">
        <v>157</v>
      </c>
      <c r="S550" s="31" t="s">
        <v>51</v>
      </c>
      <c r="T550" s="31" t="s">
        <v>52</v>
      </c>
      <c r="U550" s="31" t="s">
        <v>25</v>
      </c>
      <c r="V550" s="31" t="s">
        <v>127</v>
      </c>
      <c r="W550" s="40" t="s">
        <v>229</v>
      </c>
      <c r="X550" s="50">
        <v>45317</v>
      </c>
      <c r="Y550" s="44" t="s">
        <v>22</v>
      </c>
      <c r="Z550" s="46">
        <v>2</v>
      </c>
    </row>
    <row r="551" spans="6:26" ht="14.4" x14ac:dyDescent="0.2">
      <c r="F551" s="30" t="s">
        <v>24</v>
      </c>
      <c r="G551" s="31" t="s">
        <v>104</v>
      </c>
      <c r="H551" s="31" t="s">
        <v>542</v>
      </c>
      <c r="I551" s="31" t="s">
        <v>105</v>
      </c>
      <c r="J551" s="31" t="s">
        <v>106</v>
      </c>
      <c r="K551" s="31" t="s">
        <v>25</v>
      </c>
      <c r="L551" s="31" t="s">
        <v>107</v>
      </c>
      <c r="M551" s="31" t="s">
        <v>27</v>
      </c>
      <c r="N551" s="31" t="s">
        <v>122</v>
      </c>
      <c r="O551" s="31" t="s">
        <v>123</v>
      </c>
      <c r="P551" s="31" t="s">
        <v>165</v>
      </c>
      <c r="Q551" s="31" t="s">
        <v>554</v>
      </c>
      <c r="R551" s="31" t="s">
        <v>143</v>
      </c>
      <c r="S551" s="31" t="s">
        <v>79</v>
      </c>
      <c r="T551" s="31" t="s">
        <v>80</v>
      </c>
      <c r="U551" s="31" t="s">
        <v>25</v>
      </c>
      <c r="V551" s="31" t="s">
        <v>127</v>
      </c>
      <c r="W551" s="40" t="s">
        <v>229</v>
      </c>
      <c r="X551" s="50">
        <v>45317</v>
      </c>
      <c r="Y551" s="44" t="s">
        <v>21</v>
      </c>
      <c r="Z551" s="45">
        <v>48</v>
      </c>
    </row>
    <row r="552" spans="6:26" ht="14.4" x14ac:dyDescent="0.2">
      <c r="F552" s="30" t="s">
        <v>24</v>
      </c>
      <c r="G552" s="31" t="s">
        <v>104</v>
      </c>
      <c r="H552" s="31" t="s">
        <v>542</v>
      </c>
      <c r="I552" s="31" t="s">
        <v>105</v>
      </c>
      <c r="J552" s="31" t="s">
        <v>106</v>
      </c>
      <c r="K552" s="31" t="s">
        <v>25</v>
      </c>
      <c r="L552" s="31" t="s">
        <v>107</v>
      </c>
      <c r="M552" s="31" t="s">
        <v>27</v>
      </c>
      <c r="N552" s="31" t="s">
        <v>122</v>
      </c>
      <c r="O552" s="31" t="s">
        <v>123</v>
      </c>
      <c r="P552" s="31" t="s">
        <v>165</v>
      </c>
      <c r="Q552" s="31" t="s">
        <v>555</v>
      </c>
      <c r="R552" s="31" t="s">
        <v>126</v>
      </c>
      <c r="S552" s="31" t="s">
        <v>31</v>
      </c>
      <c r="T552" s="31" t="s">
        <v>32</v>
      </c>
      <c r="U552" s="31" t="s">
        <v>25</v>
      </c>
      <c r="V552" s="31" t="s">
        <v>127</v>
      </c>
      <c r="W552" s="40" t="s">
        <v>233</v>
      </c>
      <c r="X552" s="50">
        <v>45323</v>
      </c>
      <c r="Y552" s="44" t="s">
        <v>23</v>
      </c>
      <c r="Z552" s="42">
        <v>10</v>
      </c>
    </row>
    <row r="553" spans="6:26" ht="14.4" x14ac:dyDescent="0.2">
      <c r="F553" s="30" t="s">
        <v>24</v>
      </c>
      <c r="G553" s="31" t="s">
        <v>104</v>
      </c>
      <c r="H553" s="31" t="s">
        <v>542</v>
      </c>
      <c r="I553" s="31" t="s">
        <v>105</v>
      </c>
      <c r="J553" s="31" t="s">
        <v>106</v>
      </c>
      <c r="K553" s="31" t="s">
        <v>25</v>
      </c>
      <c r="L553" s="31" t="s">
        <v>107</v>
      </c>
      <c r="M553" s="31" t="s">
        <v>27</v>
      </c>
      <c r="N553" s="31" t="s">
        <v>122</v>
      </c>
      <c r="O553" s="31" t="s">
        <v>123</v>
      </c>
      <c r="P553" s="31" t="s">
        <v>165</v>
      </c>
      <c r="Q553" s="31" t="s">
        <v>555</v>
      </c>
      <c r="R553" s="31" t="s">
        <v>126</v>
      </c>
      <c r="S553" s="31" t="s">
        <v>33</v>
      </c>
      <c r="T553" s="31" t="s">
        <v>34</v>
      </c>
      <c r="U553" s="31" t="s">
        <v>25</v>
      </c>
      <c r="V553" s="31" t="s">
        <v>127</v>
      </c>
      <c r="W553" s="40" t="s">
        <v>233</v>
      </c>
      <c r="X553" s="50">
        <v>45323</v>
      </c>
      <c r="Y553" s="44" t="s">
        <v>23</v>
      </c>
      <c r="Z553" s="42">
        <v>6</v>
      </c>
    </row>
    <row r="554" spans="6:26" ht="14.4" x14ac:dyDescent="0.2">
      <c r="F554" s="30" t="s">
        <v>24</v>
      </c>
      <c r="G554" s="31" t="s">
        <v>104</v>
      </c>
      <c r="H554" s="31" t="s">
        <v>542</v>
      </c>
      <c r="I554" s="31" t="s">
        <v>105</v>
      </c>
      <c r="J554" s="31" t="s">
        <v>106</v>
      </c>
      <c r="K554" s="31" t="s">
        <v>25</v>
      </c>
      <c r="L554" s="31" t="s">
        <v>107</v>
      </c>
      <c r="M554" s="31" t="s">
        <v>27</v>
      </c>
      <c r="N554" s="31" t="s">
        <v>122</v>
      </c>
      <c r="O554" s="31" t="s">
        <v>123</v>
      </c>
      <c r="P554" s="31" t="s">
        <v>165</v>
      </c>
      <c r="Q554" s="31" t="s">
        <v>556</v>
      </c>
      <c r="R554" s="31" t="s">
        <v>157</v>
      </c>
      <c r="S554" s="31" t="s">
        <v>51</v>
      </c>
      <c r="T554" s="31" t="s">
        <v>52</v>
      </c>
      <c r="U554" s="31" t="s">
        <v>25</v>
      </c>
      <c r="V554" s="31" t="s">
        <v>127</v>
      </c>
      <c r="W554" s="40" t="s">
        <v>242</v>
      </c>
      <c r="X554" s="50">
        <v>45344</v>
      </c>
      <c r="Y554" s="44" t="s">
        <v>22</v>
      </c>
      <c r="Z554" s="46">
        <v>2</v>
      </c>
    </row>
    <row r="555" spans="6:26" ht="14.4" x14ac:dyDescent="0.2">
      <c r="F555" s="30" t="s">
        <v>24</v>
      </c>
      <c r="G555" s="31" t="s">
        <v>104</v>
      </c>
      <c r="H555" s="31" t="s">
        <v>542</v>
      </c>
      <c r="I555" s="31" t="s">
        <v>105</v>
      </c>
      <c r="J555" s="31" t="s">
        <v>106</v>
      </c>
      <c r="K555" s="31" t="s">
        <v>25</v>
      </c>
      <c r="L555" s="31" t="s">
        <v>107</v>
      </c>
      <c r="M555" s="31" t="s">
        <v>27</v>
      </c>
      <c r="N555" s="31" t="s">
        <v>122</v>
      </c>
      <c r="O555" s="31" t="s">
        <v>123</v>
      </c>
      <c r="P555" s="31" t="s">
        <v>165</v>
      </c>
      <c r="Q555" s="31" t="s">
        <v>557</v>
      </c>
      <c r="R555" s="31" t="s">
        <v>126</v>
      </c>
      <c r="S555" s="31" t="s">
        <v>31</v>
      </c>
      <c r="T555" s="31" t="s">
        <v>32</v>
      </c>
      <c r="U555" s="31" t="s">
        <v>25</v>
      </c>
      <c r="V555" s="31" t="s">
        <v>127</v>
      </c>
      <c r="W555" s="40" t="s">
        <v>245</v>
      </c>
      <c r="X555" s="50">
        <v>45351</v>
      </c>
      <c r="Y555" s="44" t="s">
        <v>23</v>
      </c>
      <c r="Z555" s="42">
        <v>10</v>
      </c>
    </row>
    <row r="556" spans="6:26" ht="14.4" x14ac:dyDescent="0.2">
      <c r="F556" s="30" t="s">
        <v>24</v>
      </c>
      <c r="G556" s="31" t="s">
        <v>104</v>
      </c>
      <c r="H556" s="31" t="s">
        <v>542</v>
      </c>
      <c r="I556" s="31" t="s">
        <v>105</v>
      </c>
      <c r="J556" s="31" t="s">
        <v>106</v>
      </c>
      <c r="K556" s="31" t="s">
        <v>25</v>
      </c>
      <c r="L556" s="31" t="s">
        <v>107</v>
      </c>
      <c r="M556" s="31" t="s">
        <v>27</v>
      </c>
      <c r="N556" s="31" t="s">
        <v>122</v>
      </c>
      <c r="O556" s="31" t="s">
        <v>123</v>
      </c>
      <c r="P556" s="31" t="s">
        <v>165</v>
      </c>
      <c r="Q556" s="31" t="s">
        <v>557</v>
      </c>
      <c r="R556" s="31" t="s">
        <v>126</v>
      </c>
      <c r="S556" s="31" t="s">
        <v>33</v>
      </c>
      <c r="T556" s="31" t="s">
        <v>34</v>
      </c>
      <c r="U556" s="31" t="s">
        <v>25</v>
      </c>
      <c r="V556" s="31" t="s">
        <v>127</v>
      </c>
      <c r="W556" s="40" t="s">
        <v>245</v>
      </c>
      <c r="X556" s="50">
        <v>45351</v>
      </c>
      <c r="Y556" s="44" t="s">
        <v>23</v>
      </c>
      <c r="Z556" s="42">
        <v>6</v>
      </c>
    </row>
    <row r="557" spans="6:26" ht="14.4" x14ac:dyDescent="0.2">
      <c r="F557" s="30" t="s">
        <v>24</v>
      </c>
      <c r="G557" s="31" t="s">
        <v>104</v>
      </c>
      <c r="H557" s="31" t="s">
        <v>542</v>
      </c>
      <c r="I557" s="31" t="s">
        <v>105</v>
      </c>
      <c r="J557" s="31" t="s">
        <v>106</v>
      </c>
      <c r="K557" s="31" t="s">
        <v>25</v>
      </c>
      <c r="L557" s="31" t="s">
        <v>107</v>
      </c>
      <c r="M557" s="31" t="s">
        <v>27</v>
      </c>
      <c r="N557" s="31" t="s">
        <v>122</v>
      </c>
      <c r="O557" s="31" t="s">
        <v>123</v>
      </c>
      <c r="P557" s="31" t="s">
        <v>165</v>
      </c>
      <c r="Q557" s="31" t="s">
        <v>558</v>
      </c>
      <c r="R557" s="31" t="s">
        <v>157</v>
      </c>
      <c r="S557" s="31" t="s">
        <v>51</v>
      </c>
      <c r="T557" s="31" t="s">
        <v>52</v>
      </c>
      <c r="U557" s="31" t="s">
        <v>25</v>
      </c>
      <c r="V557" s="31" t="s">
        <v>127</v>
      </c>
      <c r="W557" s="40" t="s">
        <v>254</v>
      </c>
      <c r="X557" s="50">
        <v>45372</v>
      </c>
      <c r="Y557" s="44" t="s">
        <v>22</v>
      </c>
      <c r="Z557" s="46">
        <v>2</v>
      </c>
    </row>
    <row r="558" spans="6:26" ht="14.4" x14ac:dyDescent="0.2">
      <c r="F558" s="30" t="s">
        <v>24</v>
      </c>
      <c r="G558" s="31" t="s">
        <v>104</v>
      </c>
      <c r="H558" s="31" t="s">
        <v>542</v>
      </c>
      <c r="I558" s="31" t="s">
        <v>105</v>
      </c>
      <c r="J558" s="31" t="s">
        <v>106</v>
      </c>
      <c r="K558" s="31" t="s">
        <v>25</v>
      </c>
      <c r="L558" s="31" t="s">
        <v>107</v>
      </c>
      <c r="M558" s="31" t="s">
        <v>27</v>
      </c>
      <c r="N558" s="31" t="s">
        <v>122</v>
      </c>
      <c r="O558" s="31" t="s">
        <v>123</v>
      </c>
      <c r="P558" s="31" t="s">
        <v>165</v>
      </c>
      <c r="Q558" s="31" t="s">
        <v>558</v>
      </c>
      <c r="R558" s="31" t="s">
        <v>143</v>
      </c>
      <c r="S558" s="31" t="s">
        <v>79</v>
      </c>
      <c r="T558" s="31" t="s">
        <v>80</v>
      </c>
      <c r="U558" s="31" t="s">
        <v>25</v>
      </c>
      <c r="V558" s="31" t="s">
        <v>127</v>
      </c>
      <c r="W558" s="40" t="s">
        <v>254</v>
      </c>
      <c r="X558" s="50">
        <v>45372</v>
      </c>
      <c r="Y558" s="44" t="s">
        <v>21</v>
      </c>
      <c r="Z558" s="45">
        <v>48</v>
      </c>
    </row>
    <row r="559" spans="6:26" ht="14.4" x14ac:dyDescent="0.2">
      <c r="F559" s="30" t="s">
        <v>24</v>
      </c>
      <c r="G559" s="31" t="s">
        <v>104</v>
      </c>
      <c r="H559" s="31" t="s">
        <v>542</v>
      </c>
      <c r="I559" s="31" t="s">
        <v>105</v>
      </c>
      <c r="J559" s="31" t="s">
        <v>106</v>
      </c>
      <c r="K559" s="31" t="s">
        <v>25</v>
      </c>
      <c r="L559" s="31" t="s">
        <v>107</v>
      </c>
      <c r="M559" s="31" t="s">
        <v>27</v>
      </c>
      <c r="N559" s="31" t="s">
        <v>122</v>
      </c>
      <c r="O559" s="31" t="s">
        <v>123</v>
      </c>
      <c r="P559" s="31" t="s">
        <v>165</v>
      </c>
      <c r="Q559" s="31" t="s">
        <v>559</v>
      </c>
      <c r="R559" s="31" t="s">
        <v>126</v>
      </c>
      <c r="S559" s="31" t="s">
        <v>31</v>
      </c>
      <c r="T559" s="31" t="s">
        <v>32</v>
      </c>
      <c r="U559" s="31" t="s">
        <v>25</v>
      </c>
      <c r="V559" s="31" t="s">
        <v>127</v>
      </c>
      <c r="W559" s="40" t="s">
        <v>257</v>
      </c>
      <c r="X559" s="50">
        <v>45379</v>
      </c>
      <c r="Y559" s="44" t="s">
        <v>23</v>
      </c>
      <c r="Z559" s="42">
        <v>10</v>
      </c>
    </row>
    <row r="560" spans="6:26" ht="14.4" x14ac:dyDescent="0.2">
      <c r="F560" s="30" t="s">
        <v>24</v>
      </c>
      <c r="G560" s="31" t="s">
        <v>108</v>
      </c>
      <c r="H560" s="31" t="s">
        <v>560</v>
      </c>
      <c r="I560" s="31" t="s">
        <v>90</v>
      </c>
      <c r="J560" s="31" t="s">
        <v>109</v>
      </c>
      <c r="K560" s="31" t="s">
        <v>25</v>
      </c>
      <c r="L560" s="31" t="s">
        <v>110</v>
      </c>
      <c r="M560" s="31" t="s">
        <v>111</v>
      </c>
      <c r="N560" s="31" t="s">
        <v>122</v>
      </c>
      <c r="O560" s="31" t="s">
        <v>123</v>
      </c>
      <c r="P560" s="31" t="s">
        <v>165</v>
      </c>
      <c r="Q560" s="31" t="s">
        <v>561</v>
      </c>
      <c r="R560" s="31" t="s">
        <v>157</v>
      </c>
      <c r="S560" s="31" t="s">
        <v>37</v>
      </c>
      <c r="T560" s="31" t="s">
        <v>38</v>
      </c>
      <c r="U560" s="31" t="s">
        <v>25</v>
      </c>
      <c r="V560" s="31" t="s">
        <v>127</v>
      </c>
      <c r="W560" s="40" t="s">
        <v>562</v>
      </c>
      <c r="X560" s="50">
        <v>45021</v>
      </c>
      <c r="Y560" s="44" t="s">
        <v>22</v>
      </c>
      <c r="Z560" s="46">
        <v>12</v>
      </c>
    </row>
    <row r="561" spans="6:26" ht="14.4" x14ac:dyDescent="0.2">
      <c r="F561" s="30" t="s">
        <v>24</v>
      </c>
      <c r="G561" s="31" t="s">
        <v>108</v>
      </c>
      <c r="H561" s="31" t="s">
        <v>560</v>
      </c>
      <c r="I561" s="31" t="s">
        <v>90</v>
      </c>
      <c r="J561" s="31" t="s">
        <v>109</v>
      </c>
      <c r="K561" s="31" t="s">
        <v>25</v>
      </c>
      <c r="L561" s="31" t="s">
        <v>110</v>
      </c>
      <c r="M561" s="31" t="s">
        <v>111</v>
      </c>
      <c r="N561" s="31" t="s">
        <v>122</v>
      </c>
      <c r="O561" s="31" t="s">
        <v>123</v>
      </c>
      <c r="P561" s="31" t="s">
        <v>165</v>
      </c>
      <c r="Q561" s="31" t="s">
        <v>561</v>
      </c>
      <c r="R561" s="31" t="s">
        <v>126</v>
      </c>
      <c r="S561" s="31" t="s">
        <v>31</v>
      </c>
      <c r="T561" s="31" t="s">
        <v>32</v>
      </c>
      <c r="U561" s="31" t="s">
        <v>25</v>
      </c>
      <c r="V561" s="31" t="s">
        <v>127</v>
      </c>
      <c r="W561" s="40" t="s">
        <v>562</v>
      </c>
      <c r="X561" s="50">
        <v>45021</v>
      </c>
      <c r="Y561" s="44" t="s">
        <v>23</v>
      </c>
      <c r="Z561" s="42">
        <v>18</v>
      </c>
    </row>
    <row r="562" spans="6:26" ht="14.4" x14ac:dyDescent="0.2">
      <c r="F562" s="30" t="s">
        <v>24</v>
      </c>
      <c r="G562" s="31" t="s">
        <v>108</v>
      </c>
      <c r="H562" s="31" t="s">
        <v>560</v>
      </c>
      <c r="I562" s="31" t="s">
        <v>90</v>
      </c>
      <c r="J562" s="31" t="s">
        <v>109</v>
      </c>
      <c r="K562" s="31" t="s">
        <v>25</v>
      </c>
      <c r="L562" s="31" t="s">
        <v>110</v>
      </c>
      <c r="M562" s="31" t="s">
        <v>111</v>
      </c>
      <c r="N562" s="31" t="s">
        <v>122</v>
      </c>
      <c r="O562" s="31" t="s">
        <v>123</v>
      </c>
      <c r="P562" s="31" t="s">
        <v>165</v>
      </c>
      <c r="Q562" s="31" t="s">
        <v>563</v>
      </c>
      <c r="R562" s="31" t="s">
        <v>157</v>
      </c>
      <c r="S562" s="31" t="s">
        <v>37</v>
      </c>
      <c r="T562" s="31" t="s">
        <v>38</v>
      </c>
      <c r="U562" s="31" t="s">
        <v>25</v>
      </c>
      <c r="V562" s="31" t="s">
        <v>127</v>
      </c>
      <c r="W562" s="40" t="s">
        <v>322</v>
      </c>
      <c r="X562" s="50">
        <v>45063</v>
      </c>
      <c r="Y562" s="44" t="s">
        <v>22</v>
      </c>
      <c r="Z562" s="46">
        <v>10</v>
      </c>
    </row>
    <row r="563" spans="6:26" ht="14.4" x14ac:dyDescent="0.2">
      <c r="F563" s="30" t="s">
        <v>24</v>
      </c>
      <c r="G563" s="31" t="s">
        <v>108</v>
      </c>
      <c r="H563" s="31" t="s">
        <v>560</v>
      </c>
      <c r="I563" s="31" t="s">
        <v>90</v>
      </c>
      <c r="J563" s="31" t="s">
        <v>109</v>
      </c>
      <c r="K563" s="31" t="s">
        <v>25</v>
      </c>
      <c r="L563" s="31" t="s">
        <v>110</v>
      </c>
      <c r="M563" s="31" t="s">
        <v>111</v>
      </c>
      <c r="N563" s="31" t="s">
        <v>122</v>
      </c>
      <c r="O563" s="31" t="s">
        <v>123</v>
      </c>
      <c r="P563" s="31" t="s">
        <v>165</v>
      </c>
      <c r="Q563" s="31" t="s">
        <v>564</v>
      </c>
      <c r="R563" s="31" t="s">
        <v>126</v>
      </c>
      <c r="S563" s="31" t="s">
        <v>31</v>
      </c>
      <c r="T563" s="31" t="s">
        <v>32</v>
      </c>
      <c r="U563" s="31" t="s">
        <v>25</v>
      </c>
      <c r="V563" s="31" t="s">
        <v>127</v>
      </c>
      <c r="W563" s="40" t="s">
        <v>565</v>
      </c>
      <c r="X563" s="50">
        <v>45182</v>
      </c>
      <c r="Y563" s="44" t="s">
        <v>23</v>
      </c>
      <c r="Z563" s="42">
        <v>20</v>
      </c>
    </row>
    <row r="564" spans="6:26" ht="14.4" x14ac:dyDescent="0.2">
      <c r="F564" s="30" t="s">
        <v>24</v>
      </c>
      <c r="G564" s="31" t="s">
        <v>108</v>
      </c>
      <c r="H564" s="31" t="s">
        <v>560</v>
      </c>
      <c r="I564" s="31" t="s">
        <v>90</v>
      </c>
      <c r="J564" s="31" t="s">
        <v>109</v>
      </c>
      <c r="K564" s="31" t="s">
        <v>25</v>
      </c>
      <c r="L564" s="31" t="s">
        <v>110</v>
      </c>
      <c r="M564" s="31" t="s">
        <v>111</v>
      </c>
      <c r="N564" s="31" t="s">
        <v>122</v>
      </c>
      <c r="O564" s="31" t="s">
        <v>123</v>
      </c>
      <c r="P564" s="31" t="s">
        <v>165</v>
      </c>
      <c r="Q564" s="31" t="s">
        <v>566</v>
      </c>
      <c r="R564" s="31" t="s">
        <v>126</v>
      </c>
      <c r="S564" s="31" t="s">
        <v>55</v>
      </c>
      <c r="T564" s="31" t="s">
        <v>56</v>
      </c>
      <c r="U564" s="31" t="s">
        <v>25</v>
      </c>
      <c r="V564" s="31" t="s">
        <v>127</v>
      </c>
      <c r="W564" s="40" t="s">
        <v>382</v>
      </c>
      <c r="X564" s="50">
        <v>45239</v>
      </c>
      <c r="Y564" s="44" t="s">
        <v>21</v>
      </c>
      <c r="Z564" s="45">
        <v>6</v>
      </c>
    </row>
    <row r="565" spans="6:26" ht="14.4" x14ac:dyDescent="0.2">
      <c r="F565" s="30" t="s">
        <v>24</v>
      </c>
      <c r="G565" s="31" t="s">
        <v>108</v>
      </c>
      <c r="H565" s="31" t="s">
        <v>560</v>
      </c>
      <c r="I565" s="31" t="s">
        <v>90</v>
      </c>
      <c r="J565" s="31" t="s">
        <v>109</v>
      </c>
      <c r="K565" s="31" t="s">
        <v>25</v>
      </c>
      <c r="L565" s="31" t="s">
        <v>110</v>
      </c>
      <c r="M565" s="31" t="s">
        <v>111</v>
      </c>
      <c r="N565" s="31" t="s">
        <v>122</v>
      </c>
      <c r="O565" s="31" t="s">
        <v>123</v>
      </c>
      <c r="P565" s="31" t="s">
        <v>165</v>
      </c>
      <c r="Q565" s="31" t="s">
        <v>567</v>
      </c>
      <c r="R565" s="31" t="s">
        <v>126</v>
      </c>
      <c r="S565" s="31" t="s">
        <v>31</v>
      </c>
      <c r="T565" s="31" t="s">
        <v>32</v>
      </c>
      <c r="U565" s="31" t="s">
        <v>25</v>
      </c>
      <c r="V565" s="31" t="s">
        <v>127</v>
      </c>
      <c r="W565" s="40" t="s">
        <v>117</v>
      </c>
      <c r="X565" s="50">
        <v>45266</v>
      </c>
      <c r="Y565" s="44" t="s">
        <v>23</v>
      </c>
      <c r="Z565" s="42">
        <v>20</v>
      </c>
    </row>
    <row r="566" spans="6:26" ht="14.4" x14ac:dyDescent="0.2">
      <c r="F566" s="30" t="s">
        <v>24</v>
      </c>
      <c r="G566" s="31" t="s">
        <v>108</v>
      </c>
      <c r="H566" s="31" t="s">
        <v>560</v>
      </c>
      <c r="I566" s="31" t="s">
        <v>90</v>
      </c>
      <c r="J566" s="31" t="s">
        <v>109</v>
      </c>
      <c r="K566" s="31" t="s">
        <v>25</v>
      </c>
      <c r="L566" s="31" t="s">
        <v>110</v>
      </c>
      <c r="M566" s="31" t="s">
        <v>111</v>
      </c>
      <c r="N566" s="31" t="s">
        <v>122</v>
      </c>
      <c r="O566" s="31" t="s">
        <v>123</v>
      </c>
      <c r="P566" s="31" t="s">
        <v>259</v>
      </c>
      <c r="Q566" s="31" t="s">
        <v>568</v>
      </c>
      <c r="R566" s="31" t="s">
        <v>136</v>
      </c>
      <c r="S566" s="31" t="s">
        <v>41</v>
      </c>
      <c r="T566" s="31" t="s">
        <v>42</v>
      </c>
      <c r="U566" s="31" t="s">
        <v>25</v>
      </c>
      <c r="V566" s="31" t="s">
        <v>137</v>
      </c>
      <c r="W566" s="40" t="s">
        <v>569</v>
      </c>
      <c r="X566" s="50">
        <v>45007</v>
      </c>
      <c r="Y566" s="44" t="s">
        <v>21</v>
      </c>
      <c r="Z566" s="45">
        <v>6</v>
      </c>
    </row>
    <row r="567" spans="6:26" ht="14.4" x14ac:dyDescent="0.2">
      <c r="F567" s="30" t="s">
        <v>24</v>
      </c>
      <c r="G567" s="31" t="s">
        <v>108</v>
      </c>
      <c r="H567" s="31" t="s">
        <v>560</v>
      </c>
      <c r="I567" s="31" t="s">
        <v>90</v>
      </c>
      <c r="J567" s="31" t="s">
        <v>109</v>
      </c>
      <c r="K567" s="31" t="s">
        <v>25</v>
      </c>
      <c r="L567" s="31" t="s">
        <v>110</v>
      </c>
      <c r="M567" s="31" t="s">
        <v>111</v>
      </c>
      <c r="N567" s="31" t="s">
        <v>122</v>
      </c>
      <c r="O567" s="31" t="s">
        <v>123</v>
      </c>
      <c r="P567" s="31" t="s">
        <v>259</v>
      </c>
      <c r="Q567" s="31" t="s">
        <v>570</v>
      </c>
      <c r="R567" s="31" t="s">
        <v>136</v>
      </c>
      <c r="S567" s="31" t="s">
        <v>41</v>
      </c>
      <c r="T567" s="31" t="s">
        <v>42</v>
      </c>
      <c r="U567" s="31" t="s">
        <v>25</v>
      </c>
      <c r="V567" s="31" t="s">
        <v>137</v>
      </c>
      <c r="W567" s="40" t="s">
        <v>562</v>
      </c>
      <c r="X567" s="50">
        <v>45021</v>
      </c>
      <c r="Y567" s="44" t="s">
        <v>21</v>
      </c>
      <c r="Z567" s="45">
        <v>6</v>
      </c>
    </row>
    <row r="568" spans="6:26" ht="14.4" x14ac:dyDescent="0.2">
      <c r="F568" s="30" t="s">
        <v>24</v>
      </c>
      <c r="G568" s="31" t="s">
        <v>108</v>
      </c>
      <c r="H568" s="31" t="s">
        <v>560</v>
      </c>
      <c r="I568" s="31" t="s">
        <v>90</v>
      </c>
      <c r="J568" s="31" t="s">
        <v>109</v>
      </c>
      <c r="K568" s="31" t="s">
        <v>25</v>
      </c>
      <c r="L568" s="31" t="s">
        <v>110</v>
      </c>
      <c r="M568" s="31" t="s">
        <v>111</v>
      </c>
      <c r="N568" s="31" t="s">
        <v>122</v>
      </c>
      <c r="O568" s="31" t="s">
        <v>123</v>
      </c>
      <c r="P568" s="31" t="s">
        <v>259</v>
      </c>
      <c r="Q568" s="31" t="s">
        <v>571</v>
      </c>
      <c r="R568" s="31" t="s">
        <v>136</v>
      </c>
      <c r="S568" s="31" t="s">
        <v>41</v>
      </c>
      <c r="T568" s="31" t="s">
        <v>42</v>
      </c>
      <c r="U568" s="31" t="s">
        <v>25</v>
      </c>
      <c r="V568" s="31" t="s">
        <v>137</v>
      </c>
      <c r="W568" s="40" t="s">
        <v>572</v>
      </c>
      <c r="X568" s="50">
        <v>45085</v>
      </c>
      <c r="Y568" s="44" t="s">
        <v>21</v>
      </c>
      <c r="Z568" s="45">
        <v>6</v>
      </c>
    </row>
    <row r="569" spans="6:26" ht="14.4" x14ac:dyDescent="0.2">
      <c r="F569" s="30" t="s">
        <v>24</v>
      </c>
      <c r="G569" s="31" t="s">
        <v>108</v>
      </c>
      <c r="H569" s="31" t="s">
        <v>560</v>
      </c>
      <c r="I569" s="31" t="s">
        <v>90</v>
      </c>
      <c r="J569" s="31" t="s">
        <v>109</v>
      </c>
      <c r="K569" s="31" t="s">
        <v>25</v>
      </c>
      <c r="L569" s="31" t="s">
        <v>110</v>
      </c>
      <c r="M569" s="31" t="s">
        <v>111</v>
      </c>
      <c r="N569" s="31" t="s">
        <v>122</v>
      </c>
      <c r="O569" s="31" t="s">
        <v>123</v>
      </c>
      <c r="P569" s="31" t="s">
        <v>259</v>
      </c>
      <c r="Q569" s="31" t="s">
        <v>573</v>
      </c>
      <c r="R569" s="31" t="s">
        <v>136</v>
      </c>
      <c r="S569" s="31" t="s">
        <v>41</v>
      </c>
      <c r="T569" s="31" t="s">
        <v>42</v>
      </c>
      <c r="U569" s="31" t="s">
        <v>25</v>
      </c>
      <c r="V569" s="31" t="s">
        <v>137</v>
      </c>
      <c r="W569" s="40" t="s">
        <v>574</v>
      </c>
      <c r="X569" s="50">
        <v>45112</v>
      </c>
      <c r="Y569" s="44" t="s">
        <v>21</v>
      </c>
      <c r="Z569" s="45">
        <v>6</v>
      </c>
    </row>
    <row r="570" spans="6:26" ht="14.4" x14ac:dyDescent="0.2">
      <c r="F570" s="30" t="s">
        <v>24</v>
      </c>
      <c r="G570" s="31" t="s">
        <v>108</v>
      </c>
      <c r="H570" s="31" t="s">
        <v>560</v>
      </c>
      <c r="I570" s="31" t="s">
        <v>90</v>
      </c>
      <c r="J570" s="31" t="s">
        <v>109</v>
      </c>
      <c r="K570" s="31" t="s">
        <v>25</v>
      </c>
      <c r="L570" s="31" t="s">
        <v>110</v>
      </c>
      <c r="M570" s="31" t="s">
        <v>111</v>
      </c>
      <c r="N570" s="31" t="s">
        <v>122</v>
      </c>
      <c r="O570" s="31" t="s">
        <v>123</v>
      </c>
      <c r="P570" s="31" t="s">
        <v>259</v>
      </c>
      <c r="Q570" s="31" t="s">
        <v>575</v>
      </c>
      <c r="R570" s="31" t="s">
        <v>136</v>
      </c>
      <c r="S570" s="31" t="s">
        <v>41</v>
      </c>
      <c r="T570" s="31" t="s">
        <v>42</v>
      </c>
      <c r="U570" s="31" t="s">
        <v>25</v>
      </c>
      <c r="V570" s="31" t="s">
        <v>137</v>
      </c>
      <c r="W570" s="40" t="s">
        <v>565</v>
      </c>
      <c r="X570" s="50">
        <v>45182</v>
      </c>
      <c r="Y570" s="44" t="s">
        <v>21</v>
      </c>
      <c r="Z570" s="45">
        <v>6</v>
      </c>
    </row>
    <row r="571" spans="6:26" ht="14.4" x14ac:dyDescent="0.2">
      <c r="F571" s="30" t="s">
        <v>24</v>
      </c>
      <c r="G571" s="31" t="s">
        <v>108</v>
      </c>
      <c r="H571" s="31" t="s">
        <v>560</v>
      </c>
      <c r="I571" s="31" t="s">
        <v>90</v>
      </c>
      <c r="J571" s="31" t="s">
        <v>109</v>
      </c>
      <c r="K571" s="31" t="s">
        <v>25</v>
      </c>
      <c r="L571" s="31" t="s">
        <v>110</v>
      </c>
      <c r="M571" s="31" t="s">
        <v>111</v>
      </c>
      <c r="N571" s="31" t="s">
        <v>122</v>
      </c>
      <c r="O571" s="31" t="s">
        <v>123</v>
      </c>
      <c r="P571" s="31" t="s">
        <v>259</v>
      </c>
      <c r="Q571" s="31" t="s">
        <v>576</v>
      </c>
      <c r="R571" s="31" t="s">
        <v>136</v>
      </c>
      <c r="S571" s="31" t="s">
        <v>41</v>
      </c>
      <c r="T571" s="31" t="s">
        <v>42</v>
      </c>
      <c r="U571" s="31" t="s">
        <v>25</v>
      </c>
      <c r="V571" s="31" t="s">
        <v>137</v>
      </c>
      <c r="W571" s="40" t="s">
        <v>577</v>
      </c>
      <c r="X571" s="50">
        <v>45210</v>
      </c>
      <c r="Y571" s="44" t="s">
        <v>21</v>
      </c>
      <c r="Z571" s="45">
        <v>6</v>
      </c>
    </row>
    <row r="572" spans="6:26" ht="14.4" x14ac:dyDescent="0.2">
      <c r="F572" s="30" t="s">
        <v>24</v>
      </c>
      <c r="G572" s="31" t="s">
        <v>108</v>
      </c>
      <c r="H572" s="31" t="s">
        <v>560</v>
      </c>
      <c r="I572" s="31" t="s">
        <v>90</v>
      </c>
      <c r="J572" s="31" t="s">
        <v>109</v>
      </c>
      <c r="K572" s="31" t="s">
        <v>25</v>
      </c>
      <c r="L572" s="31" t="s">
        <v>110</v>
      </c>
      <c r="M572" s="31" t="s">
        <v>111</v>
      </c>
      <c r="N572" s="31" t="s">
        <v>122</v>
      </c>
      <c r="O572" s="31" t="s">
        <v>123</v>
      </c>
      <c r="P572" s="31" t="s">
        <v>259</v>
      </c>
      <c r="Q572" s="31" t="s">
        <v>578</v>
      </c>
      <c r="R572" s="31" t="s">
        <v>136</v>
      </c>
      <c r="S572" s="31" t="s">
        <v>41</v>
      </c>
      <c r="T572" s="31" t="s">
        <v>42</v>
      </c>
      <c r="U572" s="31" t="s">
        <v>25</v>
      </c>
      <c r="V572" s="31" t="s">
        <v>137</v>
      </c>
      <c r="W572" s="40" t="s">
        <v>382</v>
      </c>
      <c r="X572" s="50">
        <v>45239</v>
      </c>
      <c r="Y572" s="44" t="s">
        <v>21</v>
      </c>
      <c r="Z572" s="45">
        <v>6</v>
      </c>
    </row>
    <row r="573" spans="6:26" ht="14.4" x14ac:dyDescent="0.2">
      <c r="F573" s="30" t="s">
        <v>24</v>
      </c>
      <c r="G573" s="31" t="s">
        <v>108</v>
      </c>
      <c r="H573" s="31" t="s">
        <v>560</v>
      </c>
      <c r="I573" s="31" t="s">
        <v>90</v>
      </c>
      <c r="J573" s="31" t="s">
        <v>109</v>
      </c>
      <c r="K573" s="31" t="s">
        <v>25</v>
      </c>
      <c r="L573" s="31" t="s">
        <v>110</v>
      </c>
      <c r="M573" s="31" t="s">
        <v>111</v>
      </c>
      <c r="N573" s="31" t="s">
        <v>122</v>
      </c>
      <c r="O573" s="31" t="s">
        <v>123</v>
      </c>
      <c r="P573" s="31" t="s">
        <v>259</v>
      </c>
      <c r="Q573" s="31" t="s">
        <v>579</v>
      </c>
      <c r="R573" s="31" t="s">
        <v>136</v>
      </c>
      <c r="S573" s="31" t="s">
        <v>41</v>
      </c>
      <c r="T573" s="31" t="s">
        <v>42</v>
      </c>
      <c r="U573" s="31" t="s">
        <v>25</v>
      </c>
      <c r="V573" s="31" t="s">
        <v>137</v>
      </c>
      <c r="W573" s="40" t="s">
        <v>117</v>
      </c>
      <c r="X573" s="50">
        <v>45266</v>
      </c>
      <c r="Y573" s="44" t="s">
        <v>21</v>
      </c>
      <c r="Z573" s="45">
        <v>6</v>
      </c>
    </row>
    <row r="574" spans="6:26" ht="14.4" x14ac:dyDescent="0.2">
      <c r="F574" s="30" t="s">
        <v>24</v>
      </c>
      <c r="G574" s="31" t="s">
        <v>108</v>
      </c>
      <c r="H574" s="31" t="s">
        <v>560</v>
      </c>
      <c r="I574" s="31" t="s">
        <v>90</v>
      </c>
      <c r="J574" s="31" t="s">
        <v>109</v>
      </c>
      <c r="K574" s="31" t="s">
        <v>25</v>
      </c>
      <c r="L574" s="31" t="s">
        <v>110</v>
      </c>
      <c r="M574" s="31" t="s">
        <v>111</v>
      </c>
      <c r="N574" s="31" t="s">
        <v>122</v>
      </c>
      <c r="O574" s="31" t="s">
        <v>123</v>
      </c>
      <c r="P574" s="31" t="s">
        <v>259</v>
      </c>
      <c r="Q574" s="31" t="s">
        <v>580</v>
      </c>
      <c r="R574" s="31" t="s">
        <v>136</v>
      </c>
      <c r="S574" s="31" t="s">
        <v>41</v>
      </c>
      <c r="T574" s="31" t="s">
        <v>42</v>
      </c>
      <c r="U574" s="31" t="s">
        <v>25</v>
      </c>
      <c r="V574" s="31" t="s">
        <v>137</v>
      </c>
      <c r="W574" s="40" t="s">
        <v>581</v>
      </c>
      <c r="X574" s="50">
        <v>45329</v>
      </c>
      <c r="Y574" s="44" t="s">
        <v>21</v>
      </c>
      <c r="Z574" s="45">
        <v>6</v>
      </c>
    </row>
    <row r="575" spans="6:26" ht="14.4" x14ac:dyDescent="0.2">
      <c r="F575" s="30" t="s">
        <v>24</v>
      </c>
      <c r="G575" s="31" t="s">
        <v>108</v>
      </c>
      <c r="H575" s="31" t="s">
        <v>560</v>
      </c>
      <c r="I575" s="31" t="s">
        <v>90</v>
      </c>
      <c r="J575" s="31" t="s">
        <v>109</v>
      </c>
      <c r="K575" s="31" t="s">
        <v>25</v>
      </c>
      <c r="L575" s="31" t="s">
        <v>110</v>
      </c>
      <c r="M575" s="31" t="s">
        <v>111</v>
      </c>
      <c r="N575" s="31" t="s">
        <v>122</v>
      </c>
      <c r="O575" s="31" t="s">
        <v>123</v>
      </c>
      <c r="P575" s="31" t="s">
        <v>259</v>
      </c>
      <c r="Q575" s="31" t="s">
        <v>582</v>
      </c>
      <c r="R575" s="31" t="s">
        <v>136</v>
      </c>
      <c r="S575" s="31" t="s">
        <v>41</v>
      </c>
      <c r="T575" s="31" t="s">
        <v>42</v>
      </c>
      <c r="U575" s="31" t="s">
        <v>25</v>
      </c>
      <c r="V575" s="31" t="s">
        <v>137</v>
      </c>
      <c r="W575" s="40" t="s">
        <v>386</v>
      </c>
      <c r="X575" s="50">
        <v>45350</v>
      </c>
      <c r="Y575" s="44" t="s">
        <v>21</v>
      </c>
      <c r="Z575" s="45">
        <v>6</v>
      </c>
    </row>
    <row r="576" spans="6:26" ht="14.4" x14ac:dyDescent="0.2">
      <c r="F576" s="37" t="s">
        <v>24</v>
      </c>
      <c r="G576" s="32" t="s">
        <v>108</v>
      </c>
      <c r="H576" s="32" t="s">
        <v>560</v>
      </c>
      <c r="I576" s="32" t="s">
        <v>90</v>
      </c>
      <c r="J576" s="32" t="s">
        <v>109</v>
      </c>
      <c r="K576" s="32" t="s">
        <v>25</v>
      </c>
      <c r="L576" s="32" t="s">
        <v>110</v>
      </c>
      <c r="M576" s="32" t="s">
        <v>111</v>
      </c>
      <c r="N576" s="32" t="s">
        <v>122</v>
      </c>
      <c r="O576" s="32" t="s">
        <v>123</v>
      </c>
      <c r="P576" s="32" t="s">
        <v>259</v>
      </c>
      <c r="Q576" s="32" t="s">
        <v>583</v>
      </c>
      <c r="R576" s="32" t="s">
        <v>136</v>
      </c>
      <c r="S576" s="32" t="s">
        <v>41</v>
      </c>
      <c r="T576" s="32" t="s">
        <v>42</v>
      </c>
      <c r="U576" s="32" t="s">
        <v>25</v>
      </c>
      <c r="V576" s="32" t="s">
        <v>137</v>
      </c>
      <c r="W576" s="47" t="s">
        <v>584</v>
      </c>
      <c r="X576" s="50">
        <v>45378</v>
      </c>
      <c r="Y576" s="44" t="s">
        <v>21</v>
      </c>
      <c r="Z576" s="48">
        <v>6</v>
      </c>
    </row>
    <row r="577" spans="6:25" ht="14.4" x14ac:dyDescent="0.3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</row>
    <row r="578" spans="6:25" ht="14.4" x14ac:dyDescent="0.3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</row>
    <row r="579" spans="6:25" ht="14.4" x14ac:dyDescent="0.3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</row>
    <row r="580" spans="6:25" ht="14.4" x14ac:dyDescent="0.3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</row>
    <row r="581" spans="6:25" ht="14.4" x14ac:dyDescent="0.3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</row>
    <row r="582" spans="6:25" ht="14.4" x14ac:dyDescent="0.3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</row>
    <row r="583" spans="6:25" ht="14.4" x14ac:dyDescent="0.3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</row>
    <row r="584" spans="6:25" ht="14.4" x14ac:dyDescent="0.3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</row>
    <row r="585" spans="6:25" ht="14.4" x14ac:dyDescent="0.3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</row>
    <row r="586" spans="6:25" ht="14.4" x14ac:dyDescent="0.3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</row>
    <row r="587" spans="6:25" ht="14.4" x14ac:dyDescent="0.3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</row>
    <row r="588" spans="6:25" ht="14.4" x14ac:dyDescent="0.3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</row>
    <row r="589" spans="6:25" ht="14.4" x14ac:dyDescent="0.3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</row>
    <row r="590" spans="6:25" ht="14.4" x14ac:dyDescent="0.3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</row>
    <row r="591" spans="6:25" ht="14.4" x14ac:dyDescent="0.3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</row>
    <row r="592" spans="6:25" ht="14.4" x14ac:dyDescent="0.3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</row>
    <row r="593" spans="6:25" ht="14.4" x14ac:dyDescent="0.3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</row>
    <row r="594" spans="6:25" ht="14.4" x14ac:dyDescent="0.3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</row>
    <row r="595" spans="6:25" ht="14.4" x14ac:dyDescent="0.3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</row>
    <row r="596" spans="6:25" ht="14.4" x14ac:dyDescent="0.3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</row>
    <row r="597" spans="6:25" ht="14.4" x14ac:dyDescent="0.3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</row>
    <row r="598" spans="6:25" ht="14.4" x14ac:dyDescent="0.3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</row>
    <row r="599" spans="6:25" ht="14.4" x14ac:dyDescent="0.3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</row>
    <row r="600" spans="6:25" ht="14.4" x14ac:dyDescent="0.3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</row>
    <row r="601" spans="6:25" ht="14.4" x14ac:dyDescent="0.3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</row>
    <row r="602" spans="6:25" ht="14.4" x14ac:dyDescent="0.3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</row>
    <row r="603" spans="6:25" ht="14.4" x14ac:dyDescent="0.3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</row>
    <row r="604" spans="6:25" ht="14.4" x14ac:dyDescent="0.3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</row>
    <row r="605" spans="6:25" ht="14.4" x14ac:dyDescent="0.3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</row>
    <row r="606" spans="6:25" ht="14.4" x14ac:dyDescent="0.3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</row>
    <row r="607" spans="6:25" ht="14.4" x14ac:dyDescent="0.3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</row>
    <row r="608" spans="6:25" ht="14.4" x14ac:dyDescent="0.3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</row>
    <row r="609" spans="6:25" ht="14.4" x14ac:dyDescent="0.3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</row>
    <row r="610" spans="6:25" ht="14.4" x14ac:dyDescent="0.3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</row>
    <row r="611" spans="6:25" ht="14.4" x14ac:dyDescent="0.3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</row>
    <row r="612" spans="6:25" ht="14.4" x14ac:dyDescent="0.3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</row>
    <row r="613" spans="6:25" ht="14.4" x14ac:dyDescent="0.3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</row>
    <row r="614" spans="6:25" ht="14.4" x14ac:dyDescent="0.3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</row>
    <row r="615" spans="6:25" ht="14.4" x14ac:dyDescent="0.3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</row>
    <row r="616" spans="6:25" ht="14.4" x14ac:dyDescent="0.3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</row>
    <row r="617" spans="6:25" ht="14.4" x14ac:dyDescent="0.3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</row>
    <row r="618" spans="6:25" ht="14.4" x14ac:dyDescent="0.3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</row>
    <row r="619" spans="6:25" ht="14.4" x14ac:dyDescent="0.3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</row>
    <row r="620" spans="6:25" ht="14.4" x14ac:dyDescent="0.3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</row>
    <row r="621" spans="6:25" ht="14.4" x14ac:dyDescent="0.3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</row>
    <row r="622" spans="6:25" ht="14.4" x14ac:dyDescent="0.3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</row>
    <row r="623" spans="6:25" ht="14.4" x14ac:dyDescent="0.3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</row>
    <row r="624" spans="6:25" ht="14.4" x14ac:dyDescent="0.3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</row>
    <row r="625" spans="6:25" ht="14.4" x14ac:dyDescent="0.3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</row>
    <row r="626" spans="6:25" ht="14.4" x14ac:dyDescent="0.3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</row>
    <row r="627" spans="6:25" ht="14.4" x14ac:dyDescent="0.3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</row>
    <row r="628" spans="6:25" ht="14.4" x14ac:dyDescent="0.3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</row>
    <row r="629" spans="6:25" ht="14.4" x14ac:dyDescent="0.3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</row>
    <row r="630" spans="6:25" ht="14.4" x14ac:dyDescent="0.3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</row>
    <row r="631" spans="6:25" ht="14.4" x14ac:dyDescent="0.3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</row>
    <row r="632" spans="6:25" ht="14.4" x14ac:dyDescent="0.3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</row>
    <row r="633" spans="6:25" ht="14.4" x14ac:dyDescent="0.3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</row>
    <row r="634" spans="6:25" ht="14.4" x14ac:dyDescent="0.3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</row>
    <row r="635" spans="6:25" ht="14.4" x14ac:dyDescent="0.3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</row>
    <row r="636" spans="6:25" ht="14.4" x14ac:dyDescent="0.3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</row>
    <row r="637" spans="6:25" ht="14.4" x14ac:dyDescent="0.3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</row>
    <row r="638" spans="6:25" ht="14.4" x14ac:dyDescent="0.3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</row>
    <row r="639" spans="6:25" ht="14.4" x14ac:dyDescent="0.3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</row>
    <row r="640" spans="6:25" ht="14.4" x14ac:dyDescent="0.3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</row>
    <row r="641" spans="6:25" ht="14.4" x14ac:dyDescent="0.3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</row>
    <row r="642" spans="6:25" ht="14.4" x14ac:dyDescent="0.3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</row>
    <row r="643" spans="6:25" ht="14.4" x14ac:dyDescent="0.3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</row>
    <row r="644" spans="6:25" ht="14.4" x14ac:dyDescent="0.3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</row>
    <row r="645" spans="6:25" ht="14.4" x14ac:dyDescent="0.3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</row>
    <row r="646" spans="6:25" ht="14.4" x14ac:dyDescent="0.3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</row>
    <row r="647" spans="6:25" ht="14.4" x14ac:dyDescent="0.3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</row>
    <row r="648" spans="6:25" ht="14.4" x14ac:dyDescent="0.3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</row>
    <row r="649" spans="6:25" ht="14.4" x14ac:dyDescent="0.3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</row>
    <row r="650" spans="6:25" ht="14.4" x14ac:dyDescent="0.3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</row>
    <row r="651" spans="6:25" ht="14.4" x14ac:dyDescent="0.3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</row>
    <row r="652" spans="6:25" ht="14.4" x14ac:dyDescent="0.3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</row>
    <row r="653" spans="6:25" ht="14.4" x14ac:dyDescent="0.3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</row>
    <row r="654" spans="6:25" ht="14.4" x14ac:dyDescent="0.3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</row>
    <row r="655" spans="6:25" ht="14.4" x14ac:dyDescent="0.3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</row>
    <row r="656" spans="6:25" ht="14.4" x14ac:dyDescent="0.3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</row>
    <row r="657" spans="6:25" ht="14.4" x14ac:dyDescent="0.3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</row>
    <row r="658" spans="6:25" ht="14.4" x14ac:dyDescent="0.3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</row>
    <row r="659" spans="6:25" ht="14.4" x14ac:dyDescent="0.3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</row>
    <row r="660" spans="6:25" ht="14.4" x14ac:dyDescent="0.3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</row>
    <row r="661" spans="6:25" ht="14.4" x14ac:dyDescent="0.3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</row>
    <row r="662" spans="6:25" ht="14.4" x14ac:dyDescent="0.3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</row>
    <row r="663" spans="6:25" ht="14.4" x14ac:dyDescent="0.3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</row>
    <row r="664" spans="6:25" ht="14.4" x14ac:dyDescent="0.3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</row>
    <row r="665" spans="6:25" ht="14.4" x14ac:dyDescent="0.3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</row>
    <row r="666" spans="6:25" ht="14.4" x14ac:dyDescent="0.3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</row>
    <row r="667" spans="6:25" ht="14.4" x14ac:dyDescent="0.3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</row>
    <row r="668" spans="6:25" ht="14.4" x14ac:dyDescent="0.3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</row>
    <row r="669" spans="6:25" ht="14.4" x14ac:dyDescent="0.3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6:25" ht="14.4" x14ac:dyDescent="0.3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6:25" ht="14.4" x14ac:dyDescent="0.3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</row>
    <row r="672" spans="6:25" ht="14.4" x14ac:dyDescent="0.3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</row>
    <row r="673" spans="6:25" ht="14.4" x14ac:dyDescent="0.3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</row>
    <row r="674" spans="6:25" ht="14.4" x14ac:dyDescent="0.3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</row>
    <row r="675" spans="6:25" ht="14.4" x14ac:dyDescent="0.3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</row>
    <row r="676" spans="6:25" ht="14.4" x14ac:dyDescent="0.3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</row>
    <row r="677" spans="6:25" ht="14.4" x14ac:dyDescent="0.3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</row>
    <row r="678" spans="6:25" ht="14.4" x14ac:dyDescent="0.3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</row>
    <row r="679" spans="6:25" ht="14.4" x14ac:dyDescent="0.3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</row>
    <row r="680" spans="6:25" ht="14.4" x14ac:dyDescent="0.3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</row>
    <row r="681" spans="6:25" ht="14.4" x14ac:dyDescent="0.3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</row>
    <row r="682" spans="6:25" ht="14.4" x14ac:dyDescent="0.3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</row>
    <row r="683" spans="6:25" ht="14.4" x14ac:dyDescent="0.3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</row>
    <row r="684" spans="6:25" ht="14.4" x14ac:dyDescent="0.3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</row>
    <row r="685" spans="6:25" ht="14.4" x14ac:dyDescent="0.3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</row>
    <row r="686" spans="6:25" ht="14.4" x14ac:dyDescent="0.3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</row>
    <row r="687" spans="6:25" ht="14.4" x14ac:dyDescent="0.3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</row>
    <row r="688" spans="6:25" ht="14.4" x14ac:dyDescent="0.3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</row>
    <row r="689" spans="6:25" ht="14.4" x14ac:dyDescent="0.3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</row>
    <row r="690" spans="6:25" ht="14.4" x14ac:dyDescent="0.3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</row>
    <row r="691" spans="6:25" ht="14.4" x14ac:dyDescent="0.3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</row>
    <row r="692" spans="6:25" ht="14.4" x14ac:dyDescent="0.3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</row>
    <row r="693" spans="6:25" ht="14.4" x14ac:dyDescent="0.3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</row>
    <row r="694" spans="6:25" ht="14.4" x14ac:dyDescent="0.3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</row>
    <row r="695" spans="6:25" ht="14.4" x14ac:dyDescent="0.3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</row>
    <row r="696" spans="6:25" ht="14.4" x14ac:dyDescent="0.3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</row>
    <row r="697" spans="6:25" ht="14.4" x14ac:dyDescent="0.3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</row>
    <row r="698" spans="6:25" ht="14.4" x14ac:dyDescent="0.3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</row>
    <row r="699" spans="6:25" ht="14.4" x14ac:dyDescent="0.3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</row>
    <row r="700" spans="6:25" ht="14.4" x14ac:dyDescent="0.3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</row>
    <row r="701" spans="6:25" ht="14.4" x14ac:dyDescent="0.3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</row>
    <row r="702" spans="6:25" ht="14.4" x14ac:dyDescent="0.3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</row>
    <row r="703" spans="6:25" ht="14.4" x14ac:dyDescent="0.3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</row>
    <row r="704" spans="6:25" ht="14.4" x14ac:dyDescent="0.3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</row>
    <row r="705" spans="6:25" ht="14.4" x14ac:dyDescent="0.3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</row>
    <row r="706" spans="6:25" ht="14.4" x14ac:dyDescent="0.3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</row>
    <row r="707" spans="6:25" ht="14.4" x14ac:dyDescent="0.3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</row>
    <row r="708" spans="6:25" ht="14.4" x14ac:dyDescent="0.3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</row>
    <row r="709" spans="6:25" ht="14.4" x14ac:dyDescent="0.3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</row>
    <row r="710" spans="6:25" ht="14.4" x14ac:dyDescent="0.3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</row>
    <row r="711" spans="6:25" ht="14.4" x14ac:dyDescent="0.3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</row>
    <row r="712" spans="6:25" ht="14.4" x14ac:dyDescent="0.3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</row>
    <row r="713" spans="6:25" ht="14.4" x14ac:dyDescent="0.3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</row>
    <row r="714" spans="6:25" ht="14.4" x14ac:dyDescent="0.3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</row>
    <row r="715" spans="6:25" ht="14.4" x14ac:dyDescent="0.3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</row>
    <row r="716" spans="6:25" ht="14.4" x14ac:dyDescent="0.3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</row>
    <row r="717" spans="6:25" ht="14.4" x14ac:dyDescent="0.3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</row>
    <row r="718" spans="6:25" ht="14.4" x14ac:dyDescent="0.3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</row>
    <row r="719" spans="6:25" ht="14.4" x14ac:dyDescent="0.3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</row>
    <row r="720" spans="6:25" ht="14.4" x14ac:dyDescent="0.3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</row>
    <row r="721" spans="6:25" ht="14.4" x14ac:dyDescent="0.3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</row>
    <row r="722" spans="6:25" ht="14.4" x14ac:dyDescent="0.3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</row>
    <row r="723" spans="6:25" ht="14.4" x14ac:dyDescent="0.3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</row>
    <row r="724" spans="6:25" ht="14.4" x14ac:dyDescent="0.3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</row>
    <row r="725" spans="6:25" ht="14.4" x14ac:dyDescent="0.3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</row>
    <row r="726" spans="6:25" ht="14.4" x14ac:dyDescent="0.3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</row>
    <row r="727" spans="6:25" ht="14.4" x14ac:dyDescent="0.3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</row>
    <row r="728" spans="6:25" ht="14.4" x14ac:dyDescent="0.3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</row>
    <row r="729" spans="6:25" ht="14.4" x14ac:dyDescent="0.3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</row>
    <row r="730" spans="6:25" ht="14.4" x14ac:dyDescent="0.3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</row>
    <row r="731" spans="6:25" ht="14.4" x14ac:dyDescent="0.3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</row>
    <row r="732" spans="6:25" ht="14.4" x14ac:dyDescent="0.3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</row>
    <row r="733" spans="6:25" ht="14.4" x14ac:dyDescent="0.3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</row>
    <row r="734" spans="6:25" ht="14.4" x14ac:dyDescent="0.3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</row>
    <row r="735" spans="6:25" ht="14.4" x14ac:dyDescent="0.3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</row>
    <row r="736" spans="6:25" ht="14.4" x14ac:dyDescent="0.3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</row>
    <row r="737" spans="6:25" ht="14.4" x14ac:dyDescent="0.3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</row>
    <row r="738" spans="6:25" ht="14.4" x14ac:dyDescent="0.3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</row>
    <row r="739" spans="6:25" ht="14.4" x14ac:dyDescent="0.3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</row>
    <row r="740" spans="6:25" ht="14.4" x14ac:dyDescent="0.3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</row>
    <row r="741" spans="6:25" ht="14.4" x14ac:dyDescent="0.3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</row>
    <row r="742" spans="6:25" ht="14.4" x14ac:dyDescent="0.3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</row>
    <row r="743" spans="6:25" ht="14.4" x14ac:dyDescent="0.3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</row>
    <row r="744" spans="6:25" ht="14.4" x14ac:dyDescent="0.3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</row>
    <row r="745" spans="6:25" ht="14.4" x14ac:dyDescent="0.3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</row>
    <row r="746" spans="6:25" ht="14.4" x14ac:dyDescent="0.3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</row>
    <row r="747" spans="6:25" ht="14.4" x14ac:dyDescent="0.3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</row>
    <row r="748" spans="6:25" ht="14.4" x14ac:dyDescent="0.3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</row>
    <row r="749" spans="6:25" ht="14.4" x14ac:dyDescent="0.3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</row>
    <row r="750" spans="6:25" ht="14.4" x14ac:dyDescent="0.3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</row>
    <row r="751" spans="6:25" ht="14.4" x14ac:dyDescent="0.3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</row>
    <row r="752" spans="6:25" ht="14.4" x14ac:dyDescent="0.3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</row>
    <row r="753" spans="6:25" ht="14.4" x14ac:dyDescent="0.3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</row>
    <row r="754" spans="6:25" ht="14.4" x14ac:dyDescent="0.3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</row>
    <row r="755" spans="6:25" ht="14.4" x14ac:dyDescent="0.3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</row>
    <row r="756" spans="6:25" ht="14.4" x14ac:dyDescent="0.3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</row>
    <row r="757" spans="6:25" ht="14.4" x14ac:dyDescent="0.3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</row>
    <row r="758" spans="6:25" ht="14.4" x14ac:dyDescent="0.3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</row>
    <row r="759" spans="6:25" ht="14.4" x14ac:dyDescent="0.3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</row>
    <row r="760" spans="6:25" ht="14.4" x14ac:dyDescent="0.3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</row>
    <row r="761" spans="6:25" ht="14.4" x14ac:dyDescent="0.3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</row>
    <row r="762" spans="6:25" ht="14.4" x14ac:dyDescent="0.3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</row>
    <row r="763" spans="6:25" ht="14.4" x14ac:dyDescent="0.3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</row>
    <row r="764" spans="6:25" ht="14.4" x14ac:dyDescent="0.3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</row>
    <row r="765" spans="6:25" ht="14.4" x14ac:dyDescent="0.3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</row>
    <row r="766" spans="6:25" ht="14.4" x14ac:dyDescent="0.3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</row>
    <row r="767" spans="6:25" ht="14.4" x14ac:dyDescent="0.3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</row>
    <row r="768" spans="6:25" ht="14.4" x14ac:dyDescent="0.3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</row>
    <row r="769" spans="6:25" ht="14.4" x14ac:dyDescent="0.3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</row>
    <row r="770" spans="6:25" ht="14.4" x14ac:dyDescent="0.3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</row>
    <row r="771" spans="6:25" ht="14.4" x14ac:dyDescent="0.3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</row>
    <row r="772" spans="6:25" ht="14.4" x14ac:dyDescent="0.3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</row>
    <row r="773" spans="6:25" ht="14.4" x14ac:dyDescent="0.3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</row>
    <row r="774" spans="6:25" ht="14.4" x14ac:dyDescent="0.3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</row>
    <row r="775" spans="6:25" ht="14.4" x14ac:dyDescent="0.3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</row>
    <row r="776" spans="6:25" ht="14.4" x14ac:dyDescent="0.3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</row>
    <row r="777" spans="6:25" ht="14.4" x14ac:dyDescent="0.3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</row>
    <row r="778" spans="6:25" ht="14.4" x14ac:dyDescent="0.3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</row>
    <row r="779" spans="6:25" ht="14.4" x14ac:dyDescent="0.3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</row>
    <row r="780" spans="6:25" ht="14.4" x14ac:dyDescent="0.3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</row>
    <row r="781" spans="6:25" ht="14.4" x14ac:dyDescent="0.3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</row>
    <row r="782" spans="6:25" ht="14.4" x14ac:dyDescent="0.3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</row>
    <row r="783" spans="6:25" ht="14.4" x14ac:dyDescent="0.3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</row>
    <row r="784" spans="6:25" ht="14.4" x14ac:dyDescent="0.3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</row>
    <row r="785" spans="6:25" ht="14.4" x14ac:dyDescent="0.3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</row>
    <row r="786" spans="6:25" ht="14.4" x14ac:dyDescent="0.3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</row>
    <row r="787" spans="6:25" ht="14.4" x14ac:dyDescent="0.3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</row>
    <row r="788" spans="6:25" ht="14.4" x14ac:dyDescent="0.3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</row>
    <row r="789" spans="6:25" ht="14.4" x14ac:dyDescent="0.3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</row>
    <row r="790" spans="6:25" ht="14.4" x14ac:dyDescent="0.3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</row>
    <row r="791" spans="6:25" ht="14.4" x14ac:dyDescent="0.3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</row>
    <row r="792" spans="6:25" ht="14.4" x14ac:dyDescent="0.3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</row>
    <row r="793" spans="6:25" ht="14.4" x14ac:dyDescent="0.3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</row>
    <row r="794" spans="6:25" ht="14.4" x14ac:dyDescent="0.3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</row>
    <row r="795" spans="6:25" ht="14.4" x14ac:dyDescent="0.3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</row>
    <row r="796" spans="6:25" ht="14.4" x14ac:dyDescent="0.3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</row>
    <row r="797" spans="6:25" ht="14.4" x14ac:dyDescent="0.3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</row>
    <row r="798" spans="6:25" ht="14.4" x14ac:dyDescent="0.3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</row>
    <row r="799" spans="6:25" ht="14.4" x14ac:dyDescent="0.3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</row>
    <row r="800" spans="6:25" ht="14.4" x14ac:dyDescent="0.3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</row>
    <row r="801" spans="6:25" ht="14.4" x14ac:dyDescent="0.3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</row>
    <row r="802" spans="6:25" ht="14.4" x14ac:dyDescent="0.3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</row>
    <row r="803" spans="6:25" ht="14.4" x14ac:dyDescent="0.3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</row>
    <row r="804" spans="6:25" ht="14.4" x14ac:dyDescent="0.3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</row>
    <row r="805" spans="6:25" ht="14.4" x14ac:dyDescent="0.3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</row>
    <row r="806" spans="6:25" ht="14.4" x14ac:dyDescent="0.3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</row>
    <row r="807" spans="6:25" ht="14.4" x14ac:dyDescent="0.3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</row>
    <row r="808" spans="6:25" ht="14.4" x14ac:dyDescent="0.3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</row>
    <row r="809" spans="6:25" ht="14.4" x14ac:dyDescent="0.3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</row>
    <row r="810" spans="6:25" ht="14.4" x14ac:dyDescent="0.3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</row>
    <row r="811" spans="6:25" ht="14.4" x14ac:dyDescent="0.3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6:25" ht="14.4" x14ac:dyDescent="0.3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6:25" ht="14.4" x14ac:dyDescent="0.3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</row>
    <row r="814" spans="6:25" ht="14.4" x14ac:dyDescent="0.3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</row>
    <row r="815" spans="6:25" ht="14.4" x14ac:dyDescent="0.3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</row>
    <row r="816" spans="6:25" ht="14.4" x14ac:dyDescent="0.3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</row>
    <row r="817" spans="6:25" ht="14.4" x14ac:dyDescent="0.3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</row>
    <row r="818" spans="6:25" ht="14.4" x14ac:dyDescent="0.3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</row>
    <row r="819" spans="6:25" ht="14.4" x14ac:dyDescent="0.3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</row>
    <row r="820" spans="6:25" ht="14.4" x14ac:dyDescent="0.3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</row>
    <row r="821" spans="6:25" ht="14.4" x14ac:dyDescent="0.3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</row>
    <row r="822" spans="6:25" ht="14.4" x14ac:dyDescent="0.3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</row>
    <row r="823" spans="6:25" ht="14.4" x14ac:dyDescent="0.3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</row>
    <row r="824" spans="6:25" ht="14.4" x14ac:dyDescent="0.3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</row>
    <row r="825" spans="6:25" ht="14.4" x14ac:dyDescent="0.3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</row>
    <row r="826" spans="6:25" ht="14.4" x14ac:dyDescent="0.3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</row>
    <row r="827" spans="6:25" ht="14.4" x14ac:dyDescent="0.3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</row>
    <row r="828" spans="6:25" ht="14.4" x14ac:dyDescent="0.3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</row>
    <row r="829" spans="6:25" ht="14.4" x14ac:dyDescent="0.3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</row>
    <row r="830" spans="6:25" ht="14.4" x14ac:dyDescent="0.3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</row>
    <row r="831" spans="6:25" ht="14.4" x14ac:dyDescent="0.3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</row>
    <row r="832" spans="6:25" ht="14.4" x14ac:dyDescent="0.3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</row>
    <row r="833" spans="6:25" ht="14.4" x14ac:dyDescent="0.3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</row>
    <row r="834" spans="6:25" ht="14.4" x14ac:dyDescent="0.3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</row>
    <row r="835" spans="6:25" ht="14.4" x14ac:dyDescent="0.3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</row>
    <row r="836" spans="6:25" ht="14.4" x14ac:dyDescent="0.3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</row>
    <row r="837" spans="6:25" ht="14.4" x14ac:dyDescent="0.3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</row>
    <row r="838" spans="6:25" ht="14.4" x14ac:dyDescent="0.3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</row>
    <row r="839" spans="6:25" ht="14.4" x14ac:dyDescent="0.3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</row>
    <row r="840" spans="6:25" ht="14.4" x14ac:dyDescent="0.3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</row>
    <row r="841" spans="6:25" ht="14.4" x14ac:dyDescent="0.3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</row>
    <row r="842" spans="6:25" ht="14.4" x14ac:dyDescent="0.3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</row>
    <row r="843" spans="6:25" ht="14.4" x14ac:dyDescent="0.3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</row>
    <row r="844" spans="6:25" ht="14.4" x14ac:dyDescent="0.3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</row>
    <row r="845" spans="6:25" ht="14.4" x14ac:dyDescent="0.3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</row>
    <row r="846" spans="6:25" ht="14.4" x14ac:dyDescent="0.3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</row>
    <row r="847" spans="6:25" ht="14.4" x14ac:dyDescent="0.3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</row>
    <row r="848" spans="6:25" ht="14.4" x14ac:dyDescent="0.3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</row>
    <row r="849" spans="6:25" ht="14.4" x14ac:dyDescent="0.3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</row>
    <row r="850" spans="6:25" ht="14.4" x14ac:dyDescent="0.3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</row>
    <row r="851" spans="6:25" ht="14.4" x14ac:dyDescent="0.3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</row>
    <row r="852" spans="6:25" ht="14.4" x14ac:dyDescent="0.3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</row>
    <row r="853" spans="6:25" ht="14.4" x14ac:dyDescent="0.3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</row>
    <row r="854" spans="6:25" ht="14.4" x14ac:dyDescent="0.3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</row>
    <row r="855" spans="6:25" ht="14.4" x14ac:dyDescent="0.3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</row>
    <row r="856" spans="6:25" ht="14.4" x14ac:dyDescent="0.3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</row>
    <row r="857" spans="6:25" ht="14.4" x14ac:dyDescent="0.3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</row>
    <row r="858" spans="6:25" ht="14.4" x14ac:dyDescent="0.3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</row>
    <row r="859" spans="6:25" ht="14.4" x14ac:dyDescent="0.3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</row>
    <row r="860" spans="6:25" ht="14.4" x14ac:dyDescent="0.3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</row>
    <row r="861" spans="6:25" ht="14.4" x14ac:dyDescent="0.3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</row>
    <row r="862" spans="6:25" ht="14.4" x14ac:dyDescent="0.3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</row>
    <row r="863" spans="6:25" ht="14.4" x14ac:dyDescent="0.3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</row>
    <row r="864" spans="6:25" ht="14.4" x14ac:dyDescent="0.3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</row>
    <row r="865" spans="6:25" ht="14.4" x14ac:dyDescent="0.3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</row>
    <row r="866" spans="6:25" ht="14.4" x14ac:dyDescent="0.3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</row>
    <row r="867" spans="6:25" ht="14.4" x14ac:dyDescent="0.3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</row>
    <row r="868" spans="6:25" ht="14.4" x14ac:dyDescent="0.3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</row>
    <row r="869" spans="6:25" ht="14.4" x14ac:dyDescent="0.3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</row>
    <row r="870" spans="6:25" ht="14.4" x14ac:dyDescent="0.3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</row>
    <row r="871" spans="6:25" ht="14.4" x14ac:dyDescent="0.3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</row>
    <row r="872" spans="6:25" ht="14.4" x14ac:dyDescent="0.3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</row>
    <row r="873" spans="6:25" ht="14.4" x14ac:dyDescent="0.3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</row>
    <row r="874" spans="6:25" ht="14.4" x14ac:dyDescent="0.3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</row>
    <row r="875" spans="6:25" ht="14.4" x14ac:dyDescent="0.3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</row>
    <row r="876" spans="6:25" ht="14.4" x14ac:dyDescent="0.3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</row>
    <row r="877" spans="6:25" ht="14.4" x14ac:dyDescent="0.3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</row>
    <row r="878" spans="6:25" ht="14.4" x14ac:dyDescent="0.3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</row>
    <row r="879" spans="6:25" ht="14.4" x14ac:dyDescent="0.3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</row>
    <row r="880" spans="6:25" ht="14.4" x14ac:dyDescent="0.3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</row>
    <row r="881" spans="6:25" ht="14.4" x14ac:dyDescent="0.3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</row>
    <row r="882" spans="6:25" ht="14.4" x14ac:dyDescent="0.3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</row>
    <row r="883" spans="6:25" ht="14.4" x14ac:dyDescent="0.3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</row>
    <row r="884" spans="6:25" ht="14.4" x14ac:dyDescent="0.3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</row>
    <row r="885" spans="6:25" ht="14.4" x14ac:dyDescent="0.3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</row>
    <row r="886" spans="6:25" ht="14.4" x14ac:dyDescent="0.3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</row>
    <row r="887" spans="6:25" ht="14.4" x14ac:dyDescent="0.3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</row>
    <row r="888" spans="6:25" ht="14.4" x14ac:dyDescent="0.3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</row>
    <row r="889" spans="6:25" ht="14.4" x14ac:dyDescent="0.3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</row>
    <row r="890" spans="6:25" ht="14.4" x14ac:dyDescent="0.3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</row>
    <row r="891" spans="6:25" ht="14.4" x14ac:dyDescent="0.3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</row>
    <row r="892" spans="6:25" ht="14.4" x14ac:dyDescent="0.3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</row>
    <row r="893" spans="6:25" ht="14.4" x14ac:dyDescent="0.3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</row>
    <row r="894" spans="6:25" ht="14.4" x14ac:dyDescent="0.3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</row>
    <row r="895" spans="6:25" ht="14.4" x14ac:dyDescent="0.3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</row>
    <row r="896" spans="6:25" ht="14.4" x14ac:dyDescent="0.3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</row>
    <row r="897" spans="6:25" ht="14.4" x14ac:dyDescent="0.3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</row>
    <row r="898" spans="6:25" ht="14.4" x14ac:dyDescent="0.3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</row>
    <row r="899" spans="6:25" ht="14.4" x14ac:dyDescent="0.3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</row>
    <row r="900" spans="6:25" ht="14.4" x14ac:dyDescent="0.3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</row>
    <row r="901" spans="6:25" ht="14.4" x14ac:dyDescent="0.3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</row>
    <row r="902" spans="6:25" ht="14.4" x14ac:dyDescent="0.3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</row>
    <row r="903" spans="6:25" ht="14.4" x14ac:dyDescent="0.3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</row>
    <row r="904" spans="6:25" ht="14.4" x14ac:dyDescent="0.3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</row>
    <row r="905" spans="6:25" ht="14.4" x14ac:dyDescent="0.3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</row>
    <row r="906" spans="6:25" ht="14.4" x14ac:dyDescent="0.3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</row>
    <row r="907" spans="6:25" ht="14.4" x14ac:dyDescent="0.3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</row>
    <row r="908" spans="6:25" ht="14.4" x14ac:dyDescent="0.3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</row>
    <row r="909" spans="6:25" ht="14.4" x14ac:dyDescent="0.3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</row>
    <row r="910" spans="6:25" ht="14.4" x14ac:dyDescent="0.3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</row>
    <row r="911" spans="6:25" ht="14.4" x14ac:dyDescent="0.3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</row>
    <row r="912" spans="6:25" ht="14.4" x14ac:dyDescent="0.3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</row>
    <row r="913" spans="6:25" ht="14.4" x14ac:dyDescent="0.3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</row>
    <row r="914" spans="6:25" ht="14.4" x14ac:dyDescent="0.3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</row>
    <row r="915" spans="6:25" ht="14.4" x14ac:dyDescent="0.3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</row>
    <row r="916" spans="6:25" ht="14.4" x14ac:dyDescent="0.3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</row>
    <row r="917" spans="6:25" ht="14.4" x14ac:dyDescent="0.3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</row>
    <row r="918" spans="6:25" ht="14.4" x14ac:dyDescent="0.3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</row>
    <row r="919" spans="6:25" ht="14.4" x14ac:dyDescent="0.3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</row>
    <row r="920" spans="6:25" ht="14.4" x14ac:dyDescent="0.3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</row>
    <row r="921" spans="6:25" ht="14.4" x14ac:dyDescent="0.3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</row>
    <row r="922" spans="6:25" ht="14.4" x14ac:dyDescent="0.3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</row>
    <row r="923" spans="6:25" ht="14.4" x14ac:dyDescent="0.3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</row>
    <row r="924" spans="6:25" ht="14.4" x14ac:dyDescent="0.3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</row>
    <row r="925" spans="6:25" ht="14.4" x14ac:dyDescent="0.3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</row>
    <row r="926" spans="6:25" ht="14.4" x14ac:dyDescent="0.3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</row>
    <row r="927" spans="6:25" ht="14.4" x14ac:dyDescent="0.3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</row>
    <row r="928" spans="6:25" ht="14.4" x14ac:dyDescent="0.3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</row>
    <row r="929" spans="6:25" ht="14.4" x14ac:dyDescent="0.3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</row>
    <row r="930" spans="6:25" ht="14.4" x14ac:dyDescent="0.3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</row>
    <row r="931" spans="6:25" ht="14.4" x14ac:dyDescent="0.3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</row>
    <row r="932" spans="6:25" ht="14.4" x14ac:dyDescent="0.3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</row>
    <row r="933" spans="6:25" ht="14.4" x14ac:dyDescent="0.3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</row>
    <row r="934" spans="6:25" ht="14.4" x14ac:dyDescent="0.3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</row>
    <row r="935" spans="6:25" ht="14.4" x14ac:dyDescent="0.3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</row>
    <row r="936" spans="6:25" ht="14.4" x14ac:dyDescent="0.3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</row>
    <row r="937" spans="6:25" ht="14.4" x14ac:dyDescent="0.3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</row>
    <row r="938" spans="6:25" ht="14.4" x14ac:dyDescent="0.3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</row>
    <row r="939" spans="6:25" ht="14.4" x14ac:dyDescent="0.3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</row>
    <row r="940" spans="6:25" ht="14.4" x14ac:dyDescent="0.3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</row>
    <row r="941" spans="6:25" ht="14.4" x14ac:dyDescent="0.3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</row>
    <row r="942" spans="6:25" ht="14.4" x14ac:dyDescent="0.3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</row>
    <row r="943" spans="6:25" ht="14.4" x14ac:dyDescent="0.3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</row>
    <row r="944" spans="6:25" ht="14.4" x14ac:dyDescent="0.3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</row>
    <row r="945" spans="6:25" ht="14.4" x14ac:dyDescent="0.3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</row>
    <row r="946" spans="6:25" ht="14.4" x14ac:dyDescent="0.3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</row>
    <row r="947" spans="6:25" ht="14.4" x14ac:dyDescent="0.3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</row>
    <row r="948" spans="6:25" ht="14.4" x14ac:dyDescent="0.3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</row>
    <row r="949" spans="6:25" ht="14.4" x14ac:dyDescent="0.3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</row>
    <row r="950" spans="6:25" ht="14.4" x14ac:dyDescent="0.3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</row>
    <row r="951" spans="6:25" ht="14.4" x14ac:dyDescent="0.3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</row>
    <row r="952" spans="6:25" ht="14.4" x14ac:dyDescent="0.3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</row>
    <row r="953" spans="6:25" ht="14.4" x14ac:dyDescent="0.3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</row>
    <row r="954" spans="6:25" ht="14.4" x14ac:dyDescent="0.3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</row>
    <row r="955" spans="6:25" ht="14.4" x14ac:dyDescent="0.3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</row>
    <row r="956" spans="6:25" ht="14.4" x14ac:dyDescent="0.3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</row>
    <row r="957" spans="6:25" ht="14.4" x14ac:dyDescent="0.3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</row>
    <row r="958" spans="6:25" ht="14.4" x14ac:dyDescent="0.3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</row>
    <row r="959" spans="6:25" ht="14.4" x14ac:dyDescent="0.3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6:25" ht="14.4" x14ac:dyDescent="0.3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</row>
    <row r="961" spans="6:25" ht="14.4" x14ac:dyDescent="0.3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</row>
    <row r="962" spans="6:25" ht="14.4" x14ac:dyDescent="0.3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</row>
    <row r="963" spans="6:25" ht="14.4" x14ac:dyDescent="0.3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</row>
    <row r="964" spans="6:25" ht="14.4" x14ac:dyDescent="0.3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</row>
    <row r="965" spans="6:25" ht="14.4" x14ac:dyDescent="0.3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</row>
    <row r="966" spans="6:25" ht="14.4" x14ac:dyDescent="0.3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</row>
    <row r="967" spans="6:25" ht="14.4" x14ac:dyDescent="0.3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</row>
    <row r="968" spans="6:25" ht="14.4" x14ac:dyDescent="0.3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</row>
    <row r="969" spans="6:25" ht="14.4" x14ac:dyDescent="0.3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</row>
    <row r="970" spans="6:25" ht="14.4" x14ac:dyDescent="0.3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</row>
    <row r="971" spans="6:25" ht="14.4" x14ac:dyDescent="0.3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</row>
    <row r="972" spans="6:25" ht="14.4" x14ac:dyDescent="0.3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6:25" ht="14.4" x14ac:dyDescent="0.3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</row>
    <row r="974" spans="6:25" ht="14.4" x14ac:dyDescent="0.3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</row>
    <row r="975" spans="6:25" ht="14.4" x14ac:dyDescent="0.3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</row>
    <row r="976" spans="6:25" ht="14.4" x14ac:dyDescent="0.3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</row>
    <row r="977" spans="6:25" ht="14.4" x14ac:dyDescent="0.3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</row>
    <row r="978" spans="6:25" ht="14.4" x14ac:dyDescent="0.3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</row>
    <row r="979" spans="6:25" ht="14.4" x14ac:dyDescent="0.3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</row>
    <row r="980" spans="6:25" ht="14.4" x14ac:dyDescent="0.3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</row>
    <row r="981" spans="6:25" ht="14.4" x14ac:dyDescent="0.3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</row>
    <row r="982" spans="6:25" ht="14.4" x14ac:dyDescent="0.3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</row>
    <row r="983" spans="6:25" ht="14.4" x14ac:dyDescent="0.3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</row>
    <row r="984" spans="6:25" ht="14.4" x14ac:dyDescent="0.3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</row>
    <row r="985" spans="6:25" ht="14.4" x14ac:dyDescent="0.3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</row>
    <row r="986" spans="6:25" ht="14.4" x14ac:dyDescent="0.3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</row>
    <row r="987" spans="6:25" ht="14.4" x14ac:dyDescent="0.3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</row>
    <row r="988" spans="6:25" ht="14.4" x14ac:dyDescent="0.3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</row>
    <row r="989" spans="6:25" ht="14.4" x14ac:dyDescent="0.3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</row>
    <row r="990" spans="6:25" ht="14.4" x14ac:dyDescent="0.3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</row>
    <row r="991" spans="6:25" ht="14.4" x14ac:dyDescent="0.3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</row>
    <row r="992" spans="6:25" ht="14.4" x14ac:dyDescent="0.3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</row>
    <row r="993" spans="6:25" ht="14.4" x14ac:dyDescent="0.3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</row>
    <row r="994" spans="6:25" ht="14.4" x14ac:dyDescent="0.3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</row>
    <row r="995" spans="6:25" ht="14.4" x14ac:dyDescent="0.3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</row>
    <row r="996" spans="6:25" ht="14.4" x14ac:dyDescent="0.3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</row>
    <row r="997" spans="6:25" ht="14.4" x14ac:dyDescent="0.3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</row>
    <row r="998" spans="6:25" ht="14.4" x14ac:dyDescent="0.3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</row>
    <row r="999" spans="6:25" ht="14.4" x14ac:dyDescent="0.3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</row>
    <row r="1000" spans="6:25" ht="14.4" x14ac:dyDescent="0.3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</row>
    <row r="1001" spans="6:25" ht="14.4" x14ac:dyDescent="0.3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</row>
    <row r="1002" spans="6:25" ht="14.4" x14ac:dyDescent="0.3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</row>
    <row r="1003" spans="6:25" ht="14.4" x14ac:dyDescent="0.3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</row>
    <row r="1004" spans="6:25" ht="14.4" x14ac:dyDescent="0.3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</row>
    <row r="1005" spans="6:25" ht="14.4" x14ac:dyDescent="0.3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</row>
    <row r="1006" spans="6:25" ht="14.4" x14ac:dyDescent="0.3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</row>
    <row r="1007" spans="6:25" ht="14.4" x14ac:dyDescent="0.3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</row>
    <row r="1008" spans="6:25" ht="14.4" x14ac:dyDescent="0.3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</row>
    <row r="1009" spans="6:25" ht="14.4" x14ac:dyDescent="0.3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</row>
    <row r="1010" spans="6:25" ht="14.4" x14ac:dyDescent="0.3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</row>
    <row r="1011" spans="6:25" ht="14.4" x14ac:dyDescent="0.3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</row>
    <row r="1012" spans="6:25" ht="14.4" x14ac:dyDescent="0.3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</row>
    <row r="1013" spans="6:25" ht="14.4" x14ac:dyDescent="0.3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</row>
    <row r="1014" spans="6:25" ht="14.4" x14ac:dyDescent="0.3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</row>
    <row r="1015" spans="6:25" ht="14.4" x14ac:dyDescent="0.3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</row>
    <row r="1016" spans="6:25" ht="14.4" x14ac:dyDescent="0.3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</row>
    <row r="1017" spans="6:25" ht="14.4" x14ac:dyDescent="0.3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</row>
    <row r="1018" spans="6:25" ht="14.4" x14ac:dyDescent="0.3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</row>
    <row r="1019" spans="6:25" ht="14.4" x14ac:dyDescent="0.3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</row>
    <row r="1020" spans="6:25" ht="14.4" x14ac:dyDescent="0.3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</row>
    <row r="1021" spans="6:25" ht="14.4" x14ac:dyDescent="0.3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</row>
    <row r="1022" spans="6:25" ht="14.4" x14ac:dyDescent="0.3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</row>
    <row r="1023" spans="6:25" ht="14.4" x14ac:dyDescent="0.3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</row>
    <row r="1024" spans="6:25" ht="14.4" x14ac:dyDescent="0.3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</row>
    <row r="1025" spans="6:25" ht="14.4" x14ac:dyDescent="0.3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</row>
    <row r="1026" spans="6:25" ht="14.4" x14ac:dyDescent="0.3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</row>
    <row r="1027" spans="6:25" ht="14.4" x14ac:dyDescent="0.3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</row>
    <row r="1028" spans="6:25" ht="14.4" x14ac:dyDescent="0.3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</row>
    <row r="1029" spans="6:25" ht="14.4" x14ac:dyDescent="0.3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</row>
    <row r="1030" spans="6:25" ht="14.4" x14ac:dyDescent="0.3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</row>
    <row r="1031" spans="6:25" ht="14.4" x14ac:dyDescent="0.3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</row>
    <row r="1032" spans="6:25" ht="14.4" x14ac:dyDescent="0.3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</row>
    <row r="1033" spans="6:25" ht="14.4" x14ac:dyDescent="0.3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</row>
    <row r="1034" spans="6:25" ht="14.4" x14ac:dyDescent="0.3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</row>
    <row r="1035" spans="6:25" ht="14.4" x14ac:dyDescent="0.3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</row>
    <row r="1036" spans="6:25" ht="14.4" x14ac:dyDescent="0.3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</row>
    <row r="1037" spans="6:25" ht="14.4" x14ac:dyDescent="0.3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</row>
    <row r="1038" spans="6:25" ht="14.4" x14ac:dyDescent="0.3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</row>
    <row r="1039" spans="6:25" ht="14.4" x14ac:dyDescent="0.3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</row>
    <row r="1040" spans="6:25" ht="14.4" x14ac:dyDescent="0.3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</row>
    <row r="1041" spans="6:25" ht="14.4" x14ac:dyDescent="0.3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</row>
    <row r="1042" spans="6:25" ht="14.4" x14ac:dyDescent="0.3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</row>
    <row r="1043" spans="6:25" ht="14.4" x14ac:dyDescent="0.3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</row>
    <row r="1044" spans="6:25" ht="14.4" x14ac:dyDescent="0.3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</row>
    <row r="1045" spans="6:25" ht="14.4" x14ac:dyDescent="0.3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</row>
    <row r="1046" spans="6:25" ht="14.4" x14ac:dyDescent="0.3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</row>
    <row r="1047" spans="6:25" ht="14.4" x14ac:dyDescent="0.3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</row>
    <row r="1048" spans="6:25" ht="14.4" x14ac:dyDescent="0.3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</row>
    <row r="1049" spans="6:25" ht="14.4" x14ac:dyDescent="0.3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</row>
    <row r="1050" spans="6:25" ht="14.4" x14ac:dyDescent="0.3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</row>
    <row r="1051" spans="6:25" ht="14.4" x14ac:dyDescent="0.3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</row>
    <row r="1052" spans="6:25" ht="14.4" x14ac:dyDescent="0.3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</row>
    <row r="1053" spans="6:25" ht="14.4" x14ac:dyDescent="0.3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</row>
    <row r="1054" spans="6:25" ht="14.4" x14ac:dyDescent="0.3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</row>
    <row r="1055" spans="6:25" ht="14.4" x14ac:dyDescent="0.3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</row>
    <row r="1056" spans="6:25" ht="14.4" x14ac:dyDescent="0.3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</row>
    <row r="1057" spans="6:25" ht="14.4" x14ac:dyDescent="0.3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</row>
    <row r="1058" spans="6:25" ht="14.4" x14ac:dyDescent="0.3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</row>
    <row r="1059" spans="6:25" ht="14.4" x14ac:dyDescent="0.3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</row>
    <row r="1060" spans="6:25" ht="14.4" x14ac:dyDescent="0.3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</row>
    <row r="1061" spans="6:25" ht="14.4" x14ac:dyDescent="0.3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</row>
    <row r="1062" spans="6:25" ht="14.4" x14ac:dyDescent="0.3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</row>
    <row r="1063" spans="6:25" ht="14.4" x14ac:dyDescent="0.3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</row>
    <row r="1064" spans="6:25" ht="14.4" x14ac:dyDescent="0.3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</row>
    <row r="1065" spans="6:25" ht="14.4" x14ac:dyDescent="0.3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</row>
    <row r="1066" spans="6:25" ht="14.4" x14ac:dyDescent="0.3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</row>
    <row r="1067" spans="6:25" ht="14.4" x14ac:dyDescent="0.3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</row>
    <row r="1068" spans="6:25" ht="14.4" x14ac:dyDescent="0.3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</row>
    <row r="1069" spans="6:25" ht="14.4" x14ac:dyDescent="0.3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</row>
    <row r="1070" spans="6:25" ht="14.4" x14ac:dyDescent="0.3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</row>
    <row r="1071" spans="6:25" ht="14.4" x14ac:dyDescent="0.3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</row>
    <row r="1072" spans="6:25" ht="14.4" x14ac:dyDescent="0.3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</row>
    <row r="1073" spans="6:25" ht="14.4" x14ac:dyDescent="0.3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</row>
    <row r="1074" spans="6:25" ht="14.4" x14ac:dyDescent="0.3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</row>
    <row r="1075" spans="6:25" ht="14.4" x14ac:dyDescent="0.3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</row>
    <row r="1076" spans="6:25" ht="14.4" x14ac:dyDescent="0.3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</row>
    <row r="1077" spans="6:25" ht="14.4" x14ac:dyDescent="0.3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</row>
    <row r="1078" spans="6:25" ht="14.4" x14ac:dyDescent="0.3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</row>
    <row r="1079" spans="6:25" ht="14.4" x14ac:dyDescent="0.3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</row>
    <row r="1080" spans="6:25" ht="14.4" x14ac:dyDescent="0.3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</row>
    <row r="1081" spans="6:25" ht="14.4" x14ac:dyDescent="0.3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</row>
    <row r="1082" spans="6:25" ht="14.4" x14ac:dyDescent="0.3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</row>
    <row r="1083" spans="6:25" ht="14.4" x14ac:dyDescent="0.3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</row>
    <row r="1084" spans="6:25" ht="14.4" x14ac:dyDescent="0.3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</row>
    <row r="1085" spans="6:25" ht="14.4" x14ac:dyDescent="0.3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</row>
    <row r="1086" spans="6:25" ht="14.4" x14ac:dyDescent="0.3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</row>
    <row r="1087" spans="6:25" ht="14.4" x14ac:dyDescent="0.3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</row>
    <row r="1088" spans="6:25" ht="14.4" x14ac:dyDescent="0.3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</row>
    <row r="1089" spans="6:25" ht="14.4" x14ac:dyDescent="0.3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</row>
    <row r="1090" spans="6:25" ht="14.4" x14ac:dyDescent="0.3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</row>
    <row r="1091" spans="6:25" ht="14.4" x14ac:dyDescent="0.3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</row>
    <row r="1092" spans="6:25" ht="14.4" x14ac:dyDescent="0.3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</row>
    <row r="1093" spans="6:25" ht="14.4" x14ac:dyDescent="0.3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</row>
    <row r="1094" spans="6:25" ht="14.4" x14ac:dyDescent="0.3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</row>
    <row r="1095" spans="6:25" ht="14.4" x14ac:dyDescent="0.3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</row>
    <row r="1096" spans="6:25" ht="14.4" x14ac:dyDescent="0.3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</row>
    <row r="1097" spans="6:25" ht="14.4" x14ac:dyDescent="0.3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</row>
    <row r="1098" spans="6:25" ht="14.4" x14ac:dyDescent="0.3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</row>
    <row r="1099" spans="6:25" ht="14.4" x14ac:dyDescent="0.3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</row>
    <row r="1100" spans="6:25" ht="14.4" x14ac:dyDescent="0.3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</row>
    <row r="1101" spans="6:25" ht="14.4" x14ac:dyDescent="0.3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</row>
    <row r="1102" spans="6:25" ht="14.4" x14ac:dyDescent="0.3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</row>
    <row r="1103" spans="6:25" ht="14.4" x14ac:dyDescent="0.3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</row>
    <row r="1104" spans="6:25" ht="14.4" x14ac:dyDescent="0.3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</row>
    <row r="1105" spans="6:25" ht="14.4" x14ac:dyDescent="0.3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</row>
    <row r="1106" spans="6:25" ht="14.4" x14ac:dyDescent="0.3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</row>
    <row r="1107" spans="6:25" ht="14.4" x14ac:dyDescent="0.3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</row>
    <row r="1108" spans="6:25" ht="14.4" x14ac:dyDescent="0.3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</row>
    <row r="1109" spans="6:25" ht="14.4" x14ac:dyDescent="0.3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</row>
    <row r="1110" spans="6:25" ht="14.4" x14ac:dyDescent="0.3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</row>
    <row r="1111" spans="6:25" ht="14.4" x14ac:dyDescent="0.3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</row>
    <row r="1112" spans="6:25" ht="14.4" x14ac:dyDescent="0.3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</row>
    <row r="1113" spans="6:25" ht="14.4" x14ac:dyDescent="0.3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</row>
    <row r="1114" spans="6:25" ht="14.4" x14ac:dyDescent="0.3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</row>
    <row r="1115" spans="6:25" ht="14.4" x14ac:dyDescent="0.3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</row>
    <row r="1116" spans="6:25" ht="14.4" x14ac:dyDescent="0.3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</row>
    <row r="1117" spans="6:25" ht="14.4" x14ac:dyDescent="0.3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</row>
    <row r="1118" spans="6:25" ht="14.4" x14ac:dyDescent="0.3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</row>
    <row r="1119" spans="6:25" ht="14.4" x14ac:dyDescent="0.3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</row>
    <row r="1120" spans="6:25" ht="14.4" x14ac:dyDescent="0.3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</row>
    <row r="1121" spans="6:25" ht="14.4" x14ac:dyDescent="0.3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</row>
    <row r="1122" spans="6:25" ht="14.4" x14ac:dyDescent="0.3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</row>
    <row r="1123" spans="6:25" ht="14.4" x14ac:dyDescent="0.3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</row>
    <row r="1124" spans="6:25" ht="14.4" x14ac:dyDescent="0.3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</row>
    <row r="1125" spans="6:25" ht="14.4" x14ac:dyDescent="0.3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</row>
    <row r="1126" spans="6:25" ht="14.4" x14ac:dyDescent="0.3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</row>
    <row r="1127" spans="6:25" ht="14.4" x14ac:dyDescent="0.3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</row>
    <row r="1128" spans="6:25" ht="14.4" x14ac:dyDescent="0.3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</row>
    <row r="1129" spans="6:25" ht="14.4" x14ac:dyDescent="0.3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</row>
    <row r="1130" spans="6:25" ht="14.4" x14ac:dyDescent="0.3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</row>
    <row r="1131" spans="6:25" ht="14.4" x14ac:dyDescent="0.3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</row>
    <row r="1132" spans="6:25" ht="14.4" x14ac:dyDescent="0.3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</row>
    <row r="1133" spans="6:25" ht="14.4" x14ac:dyDescent="0.3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</row>
    <row r="1134" spans="6:25" ht="14.4" x14ac:dyDescent="0.3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</row>
    <row r="1135" spans="6:25" ht="14.4" x14ac:dyDescent="0.3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</row>
    <row r="1136" spans="6:25" ht="14.4" x14ac:dyDescent="0.3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</row>
    <row r="1137" spans="6:25" ht="14.4" x14ac:dyDescent="0.3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</row>
    <row r="1138" spans="6:25" ht="14.4" x14ac:dyDescent="0.3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</row>
    <row r="1139" spans="6:25" ht="14.4" x14ac:dyDescent="0.3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</row>
    <row r="1140" spans="6:25" ht="14.4" x14ac:dyDescent="0.3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</row>
    <row r="1141" spans="6:25" ht="14.4" x14ac:dyDescent="0.3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</row>
    <row r="1142" spans="6:25" ht="14.4" x14ac:dyDescent="0.3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</row>
    <row r="1143" spans="6:25" ht="14.4" x14ac:dyDescent="0.3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</row>
    <row r="1144" spans="6:25" ht="14.4" x14ac:dyDescent="0.3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</row>
    <row r="1145" spans="6:25" ht="14.4" x14ac:dyDescent="0.3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</row>
    <row r="1146" spans="6:25" ht="14.4" x14ac:dyDescent="0.3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</row>
    <row r="1147" spans="6:25" ht="14.4" x14ac:dyDescent="0.3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</row>
    <row r="1148" spans="6:25" ht="14.4" x14ac:dyDescent="0.3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</row>
    <row r="1149" spans="6:25" ht="14.4" x14ac:dyDescent="0.3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</row>
    <row r="1150" spans="6:25" ht="14.4" x14ac:dyDescent="0.3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</row>
    <row r="1151" spans="6:25" ht="14.4" x14ac:dyDescent="0.3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</row>
    <row r="1152" spans="6:25" ht="14.4" x14ac:dyDescent="0.3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</row>
    <row r="1153" spans="6:25" ht="14.4" x14ac:dyDescent="0.3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</row>
    <row r="1154" spans="6:25" ht="14.4" x14ac:dyDescent="0.3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</row>
    <row r="1155" spans="6:25" ht="14.4" x14ac:dyDescent="0.3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</row>
    <row r="1156" spans="6:25" ht="14.4" x14ac:dyDescent="0.3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</row>
    <row r="1157" spans="6:25" ht="14.4" x14ac:dyDescent="0.3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</row>
    <row r="1158" spans="6:25" ht="14.4" x14ac:dyDescent="0.3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</row>
    <row r="1159" spans="6:25" ht="14.4" x14ac:dyDescent="0.3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</row>
    <row r="1160" spans="6:25" ht="14.4" x14ac:dyDescent="0.3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</row>
    <row r="1161" spans="6:25" ht="14.4" x14ac:dyDescent="0.3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</row>
    <row r="1162" spans="6:25" ht="14.4" x14ac:dyDescent="0.3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</row>
    <row r="1163" spans="6:25" ht="14.4" x14ac:dyDescent="0.3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</row>
    <row r="1164" spans="6:25" ht="14.4" x14ac:dyDescent="0.3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</row>
    <row r="1165" spans="6:25" ht="14.4" x14ac:dyDescent="0.3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</row>
    <row r="1166" spans="6:25" ht="14.4" x14ac:dyDescent="0.3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</row>
    <row r="1167" spans="6:25" ht="14.4" x14ac:dyDescent="0.3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</row>
    <row r="1168" spans="6:25" ht="14.4" x14ac:dyDescent="0.3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</row>
    <row r="1169" spans="6:25" ht="14.4" x14ac:dyDescent="0.3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</row>
    <row r="1170" spans="6:25" ht="14.4" x14ac:dyDescent="0.3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</row>
    <row r="1171" spans="6:25" ht="14.4" x14ac:dyDescent="0.3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</row>
    <row r="1172" spans="6:25" ht="14.4" x14ac:dyDescent="0.3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</row>
    <row r="1173" spans="6:25" ht="14.4" x14ac:dyDescent="0.3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</row>
    <row r="1174" spans="6:25" ht="14.4" x14ac:dyDescent="0.3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</row>
    <row r="1175" spans="6:25" ht="14.4" x14ac:dyDescent="0.3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</row>
    <row r="1176" spans="6:25" ht="14.4" x14ac:dyDescent="0.3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</row>
    <row r="1177" spans="6:25" ht="14.4" x14ac:dyDescent="0.3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</row>
    <row r="1178" spans="6:25" ht="14.4" x14ac:dyDescent="0.3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</row>
    <row r="1179" spans="6:25" ht="14.4" x14ac:dyDescent="0.3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</row>
    <row r="1180" spans="6:25" ht="14.4" x14ac:dyDescent="0.3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</row>
    <row r="1181" spans="6:25" ht="14.4" x14ac:dyDescent="0.3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</row>
    <row r="1182" spans="6:25" ht="14.4" x14ac:dyDescent="0.3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</row>
    <row r="1183" spans="6:25" ht="14.4" x14ac:dyDescent="0.3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</row>
    <row r="1184" spans="6:25" ht="14.4" x14ac:dyDescent="0.3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</row>
    <row r="1185" spans="6:25" ht="14.4" x14ac:dyDescent="0.3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</row>
    <row r="1186" spans="6:25" ht="14.4" x14ac:dyDescent="0.3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</row>
    <row r="1187" spans="6:25" ht="14.4" x14ac:dyDescent="0.3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</row>
    <row r="1188" spans="6:25" ht="14.4" x14ac:dyDescent="0.3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6:25" ht="14.4" x14ac:dyDescent="0.3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</row>
    <row r="1190" spans="6:25" ht="14.4" x14ac:dyDescent="0.3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</row>
    <row r="1191" spans="6:25" ht="14.4" x14ac:dyDescent="0.3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</row>
    <row r="1192" spans="6:25" ht="14.4" x14ac:dyDescent="0.3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</row>
    <row r="1193" spans="6:25" ht="14.4" x14ac:dyDescent="0.3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</row>
    <row r="1194" spans="6:25" ht="14.4" x14ac:dyDescent="0.3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</row>
    <row r="1195" spans="6:25" ht="14.4" x14ac:dyDescent="0.3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</row>
    <row r="1196" spans="6:25" ht="14.4" x14ac:dyDescent="0.3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</row>
    <row r="1197" spans="6:25" ht="14.4" x14ac:dyDescent="0.3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</row>
    <row r="1198" spans="6:25" ht="14.4" x14ac:dyDescent="0.3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</row>
    <row r="1199" spans="6:25" ht="14.4" x14ac:dyDescent="0.3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</row>
    <row r="1200" spans="6:25" ht="14.4" x14ac:dyDescent="0.3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</row>
    <row r="1201" spans="6:25" ht="14.4" x14ac:dyDescent="0.3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</row>
    <row r="1202" spans="6:25" ht="14.4" x14ac:dyDescent="0.3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</row>
    <row r="1203" spans="6:25" ht="14.4" x14ac:dyDescent="0.3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</row>
    <row r="1204" spans="6:25" ht="14.4" x14ac:dyDescent="0.3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</row>
    <row r="1205" spans="6:25" ht="14.4" x14ac:dyDescent="0.3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</row>
    <row r="1206" spans="6:25" ht="14.4" x14ac:dyDescent="0.3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</row>
    <row r="1207" spans="6:25" ht="14.4" x14ac:dyDescent="0.3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</row>
    <row r="1208" spans="6:25" ht="14.4" x14ac:dyDescent="0.3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</row>
    <row r="1209" spans="6:25" ht="14.4" x14ac:dyDescent="0.3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</row>
    <row r="1210" spans="6:25" ht="14.4" x14ac:dyDescent="0.3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</row>
    <row r="1211" spans="6:25" ht="14.4" x14ac:dyDescent="0.3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</row>
    <row r="1212" spans="6:25" ht="14.4" x14ac:dyDescent="0.3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</row>
    <row r="1213" spans="6:25" ht="14.4" x14ac:dyDescent="0.3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</row>
    <row r="1214" spans="6:25" ht="14.4" x14ac:dyDescent="0.3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</row>
    <row r="1215" spans="6:25" ht="14.4" x14ac:dyDescent="0.3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</row>
    <row r="1216" spans="6:25" ht="14.4" x14ac:dyDescent="0.3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</row>
    <row r="1217" spans="6:25" ht="14.4" x14ac:dyDescent="0.3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</row>
    <row r="1218" spans="6:25" ht="14.4" x14ac:dyDescent="0.3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</row>
    <row r="1219" spans="6:25" ht="14.4" x14ac:dyDescent="0.3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</row>
    <row r="1220" spans="6:25" ht="14.4" x14ac:dyDescent="0.3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</row>
    <row r="1221" spans="6:25" ht="14.4" x14ac:dyDescent="0.3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</row>
    <row r="1222" spans="6:25" ht="14.4" x14ac:dyDescent="0.3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</row>
    <row r="1223" spans="6:25" ht="14.4" x14ac:dyDescent="0.3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</row>
    <row r="1224" spans="6:25" ht="14.4" x14ac:dyDescent="0.3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</row>
    <row r="1225" spans="6:25" ht="14.4" x14ac:dyDescent="0.3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</row>
    <row r="1226" spans="6:25" ht="14.4" x14ac:dyDescent="0.3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</row>
    <row r="1227" spans="6:25" ht="14.4" x14ac:dyDescent="0.3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</row>
    <row r="1228" spans="6:25" ht="14.4" x14ac:dyDescent="0.3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</row>
    <row r="1229" spans="6:25" ht="14.4" x14ac:dyDescent="0.3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</row>
    <row r="1230" spans="6:25" ht="14.4" x14ac:dyDescent="0.3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</row>
    <row r="1231" spans="6:25" ht="14.4" x14ac:dyDescent="0.3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</row>
    <row r="1232" spans="6:25" ht="14.4" x14ac:dyDescent="0.3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</row>
    <row r="1233" spans="6:25" ht="14.4" x14ac:dyDescent="0.3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</row>
    <row r="1234" spans="6:25" ht="14.4" x14ac:dyDescent="0.3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</row>
    <row r="1235" spans="6:25" ht="14.4" x14ac:dyDescent="0.3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</row>
    <row r="1236" spans="6:25" ht="14.4" x14ac:dyDescent="0.3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</row>
    <row r="1237" spans="6:25" ht="14.4" x14ac:dyDescent="0.3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</row>
    <row r="1238" spans="6:25" ht="14.4" x14ac:dyDescent="0.3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</row>
    <row r="1239" spans="6:25" ht="14.4" x14ac:dyDescent="0.3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</row>
    <row r="1240" spans="6:25" ht="14.4" x14ac:dyDescent="0.3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</row>
    <row r="1241" spans="6:25" ht="14.4" x14ac:dyDescent="0.3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</row>
    <row r="1242" spans="6:25" ht="14.4" x14ac:dyDescent="0.3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</row>
    <row r="1243" spans="6:25" ht="14.4" x14ac:dyDescent="0.3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</row>
    <row r="1244" spans="6:25" ht="14.4" x14ac:dyDescent="0.3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</row>
    <row r="1245" spans="6:25" ht="14.4" x14ac:dyDescent="0.3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</row>
    <row r="1246" spans="6:25" ht="14.4" x14ac:dyDescent="0.3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</row>
    <row r="1247" spans="6:25" ht="14.4" x14ac:dyDescent="0.3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</row>
    <row r="1248" spans="6:25" ht="14.4" x14ac:dyDescent="0.3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</row>
    <row r="1249" spans="6:25" ht="14.4" x14ac:dyDescent="0.3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</row>
    <row r="1250" spans="6:25" ht="14.4" x14ac:dyDescent="0.3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</row>
    <row r="1251" spans="6:25" ht="14.4" x14ac:dyDescent="0.3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</row>
    <row r="1252" spans="6:25" ht="14.4" x14ac:dyDescent="0.3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</row>
    <row r="1253" spans="6:25" ht="14.4" x14ac:dyDescent="0.3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</row>
    <row r="1254" spans="6:25" ht="14.4" x14ac:dyDescent="0.3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</row>
    <row r="1255" spans="6:25" ht="14.4" x14ac:dyDescent="0.3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</row>
    <row r="1256" spans="6:25" ht="14.4" x14ac:dyDescent="0.3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</row>
    <row r="1257" spans="6:25" ht="14.4" x14ac:dyDescent="0.3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</row>
    <row r="1258" spans="6:25" ht="14.4" x14ac:dyDescent="0.3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</row>
    <row r="1259" spans="6:25" ht="14.4" x14ac:dyDescent="0.3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</row>
    <row r="1260" spans="6:25" ht="14.4" x14ac:dyDescent="0.3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</row>
    <row r="1261" spans="6:25" ht="14.4" x14ac:dyDescent="0.3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</row>
    <row r="1262" spans="6:25" ht="14.4" x14ac:dyDescent="0.3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</row>
    <row r="1263" spans="6:25" ht="14.4" x14ac:dyDescent="0.3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</row>
    <row r="1264" spans="6:25" ht="14.4" x14ac:dyDescent="0.3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</row>
    <row r="1265" spans="6:25" ht="14.4" x14ac:dyDescent="0.3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</row>
    <row r="1266" spans="6:25" ht="14.4" x14ac:dyDescent="0.3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</row>
    <row r="1267" spans="6:25" ht="14.4" x14ac:dyDescent="0.3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</row>
    <row r="1268" spans="6:25" ht="14.4" x14ac:dyDescent="0.3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</row>
    <row r="1269" spans="6:25" ht="14.4" x14ac:dyDescent="0.3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</row>
    <row r="1270" spans="6:25" ht="14.4" x14ac:dyDescent="0.3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</row>
    <row r="1271" spans="6:25" ht="14.4" x14ac:dyDescent="0.3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</row>
    <row r="1272" spans="6:25" ht="14.4" x14ac:dyDescent="0.3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</row>
    <row r="1273" spans="6:25" ht="14.4" x14ac:dyDescent="0.3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</row>
    <row r="1274" spans="6:25" ht="14.4" x14ac:dyDescent="0.3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</row>
    <row r="1275" spans="6:25" ht="14.4" x14ac:dyDescent="0.3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</row>
    <row r="1276" spans="6:25" ht="14.4" x14ac:dyDescent="0.3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</row>
    <row r="1277" spans="6:25" ht="14.4" x14ac:dyDescent="0.3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</row>
    <row r="1278" spans="6:25" ht="14.4" x14ac:dyDescent="0.3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</row>
    <row r="1279" spans="6:25" ht="14.4" x14ac:dyDescent="0.3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</row>
    <row r="1280" spans="6:25" ht="14.4" x14ac:dyDescent="0.3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</row>
    <row r="1281" spans="6:25" ht="14.4" x14ac:dyDescent="0.3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</row>
    <row r="1282" spans="6:25" ht="14.4" x14ac:dyDescent="0.3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</row>
    <row r="1283" spans="6:25" ht="14.4" x14ac:dyDescent="0.3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</row>
    <row r="1284" spans="6:25" ht="14.4" x14ac:dyDescent="0.3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</row>
    <row r="1285" spans="6:25" ht="14.4" x14ac:dyDescent="0.3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</row>
    <row r="1286" spans="6:25" ht="14.4" x14ac:dyDescent="0.3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</row>
    <row r="1287" spans="6:25" ht="14.4" x14ac:dyDescent="0.3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</row>
    <row r="1288" spans="6:25" ht="14.4" x14ac:dyDescent="0.3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</row>
    <row r="1289" spans="6:25" ht="14.4" x14ac:dyDescent="0.3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</row>
    <row r="1290" spans="6:25" ht="14.4" x14ac:dyDescent="0.3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</row>
    <row r="1291" spans="6:25" ht="14.4" x14ac:dyDescent="0.3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</row>
    <row r="1292" spans="6:25" ht="14.4" x14ac:dyDescent="0.3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</row>
    <row r="1293" spans="6:25" ht="14.4" x14ac:dyDescent="0.3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</row>
    <row r="1294" spans="6:25" ht="14.4" x14ac:dyDescent="0.3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</row>
    <row r="1295" spans="6:25" ht="14.4" x14ac:dyDescent="0.3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</row>
    <row r="1296" spans="6:25" ht="14.4" x14ac:dyDescent="0.3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</row>
    <row r="1297" spans="6:25" ht="14.4" x14ac:dyDescent="0.3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</row>
    <row r="1298" spans="6:25" ht="14.4" x14ac:dyDescent="0.3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</row>
    <row r="1299" spans="6:25" ht="14.4" x14ac:dyDescent="0.3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</row>
    <row r="1300" spans="6:25" ht="14.4" x14ac:dyDescent="0.3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</row>
    <row r="1301" spans="6:25" ht="14.4" x14ac:dyDescent="0.3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</row>
    <row r="1302" spans="6:25" ht="14.4" x14ac:dyDescent="0.3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</row>
    <row r="1303" spans="6:25" ht="14.4" x14ac:dyDescent="0.3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</row>
    <row r="1304" spans="6:25" ht="14.4" x14ac:dyDescent="0.3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</row>
    <row r="1305" spans="6:25" ht="14.4" x14ac:dyDescent="0.3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</row>
    <row r="1306" spans="6:25" ht="14.4" x14ac:dyDescent="0.3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</row>
    <row r="1307" spans="6:25" ht="14.4" x14ac:dyDescent="0.3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</row>
    <row r="1308" spans="6:25" ht="14.4" x14ac:dyDescent="0.3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</row>
    <row r="1309" spans="6:25" ht="14.4" x14ac:dyDescent="0.3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</row>
    <row r="1310" spans="6:25" ht="14.4" x14ac:dyDescent="0.3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</row>
    <row r="1311" spans="6:25" ht="14.4" x14ac:dyDescent="0.3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</row>
    <row r="1312" spans="6:25" ht="14.4" x14ac:dyDescent="0.3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</row>
    <row r="1313" spans="6:25" ht="14.4" x14ac:dyDescent="0.3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</row>
    <row r="1314" spans="6:25" ht="14.4" x14ac:dyDescent="0.3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</row>
    <row r="1315" spans="6:25" ht="14.4" x14ac:dyDescent="0.3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</row>
    <row r="1316" spans="6:25" ht="14.4" x14ac:dyDescent="0.3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</row>
    <row r="1317" spans="6:25" ht="14.4" x14ac:dyDescent="0.3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</row>
    <row r="1318" spans="6:25" ht="14.4" x14ac:dyDescent="0.3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</row>
    <row r="1319" spans="6:25" ht="14.4" x14ac:dyDescent="0.3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</row>
    <row r="1320" spans="6:25" ht="14.4" x14ac:dyDescent="0.3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</row>
    <row r="1321" spans="6:25" ht="14.4" x14ac:dyDescent="0.3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</row>
    <row r="1322" spans="6:25" ht="14.4" x14ac:dyDescent="0.3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</row>
    <row r="1323" spans="6:25" ht="14.4" x14ac:dyDescent="0.3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</row>
    <row r="1324" spans="6:25" ht="14.4" x14ac:dyDescent="0.3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</row>
    <row r="1325" spans="6:25" ht="14.4" x14ac:dyDescent="0.3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</row>
    <row r="1326" spans="6:25" ht="14.4" x14ac:dyDescent="0.3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</row>
    <row r="1327" spans="6:25" ht="14.4" x14ac:dyDescent="0.3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</row>
    <row r="1328" spans="6:25" ht="14.4" x14ac:dyDescent="0.3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</row>
    <row r="1329" spans="6:25" ht="14.4" x14ac:dyDescent="0.3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</row>
    <row r="1330" spans="6:25" ht="14.4" x14ac:dyDescent="0.3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</row>
    <row r="1331" spans="6:25" ht="14.4" x14ac:dyDescent="0.3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</row>
    <row r="1332" spans="6:25" ht="14.4" x14ac:dyDescent="0.3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</row>
    <row r="1333" spans="6:25" ht="14.4" x14ac:dyDescent="0.3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</row>
    <row r="1334" spans="6:25" ht="14.4" x14ac:dyDescent="0.3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</row>
    <row r="1335" spans="6:25" ht="14.4" x14ac:dyDescent="0.3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</row>
    <row r="1336" spans="6:25" ht="14.4" x14ac:dyDescent="0.3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</row>
    <row r="1337" spans="6:25" ht="14.4" x14ac:dyDescent="0.3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</row>
    <row r="1338" spans="6:25" ht="14.4" x14ac:dyDescent="0.3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</row>
    <row r="1339" spans="6:25" ht="14.4" x14ac:dyDescent="0.3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</row>
    <row r="1340" spans="6:25" ht="14.4" x14ac:dyDescent="0.3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</row>
    <row r="1341" spans="6:25" ht="14.4" x14ac:dyDescent="0.3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</row>
    <row r="1342" spans="6:25" ht="14.4" x14ac:dyDescent="0.3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</row>
    <row r="1343" spans="6:25" ht="14.4" x14ac:dyDescent="0.3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</row>
    <row r="1344" spans="6:25" ht="14.4" x14ac:dyDescent="0.3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</row>
    <row r="1345" spans="6:25" ht="14.4" x14ac:dyDescent="0.3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</row>
    <row r="1346" spans="6:25" ht="14.4" x14ac:dyDescent="0.3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</row>
    <row r="1347" spans="6:25" ht="14.4" x14ac:dyDescent="0.3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</row>
    <row r="1348" spans="6:25" ht="14.4" x14ac:dyDescent="0.3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</row>
    <row r="1349" spans="6:25" ht="14.4" x14ac:dyDescent="0.3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</row>
    <row r="1350" spans="6:25" ht="14.4" x14ac:dyDescent="0.3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</row>
    <row r="1351" spans="6:25" ht="14.4" x14ac:dyDescent="0.3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</row>
    <row r="1352" spans="6:25" ht="14.4" x14ac:dyDescent="0.3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</row>
    <row r="1353" spans="6:25" ht="14.4" x14ac:dyDescent="0.3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</row>
    <row r="1354" spans="6:25" ht="14.4" x14ac:dyDescent="0.3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</row>
    <row r="1355" spans="6:25" ht="14.4" x14ac:dyDescent="0.3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</row>
    <row r="1356" spans="6:25" ht="14.4" x14ac:dyDescent="0.3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</row>
    <row r="1357" spans="6:25" ht="14.4" x14ac:dyDescent="0.3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</row>
    <row r="1358" spans="6:25" ht="14.4" x14ac:dyDescent="0.3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</row>
    <row r="1359" spans="6:25" ht="14.4" x14ac:dyDescent="0.3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</row>
    <row r="1360" spans="6:25" ht="14.4" x14ac:dyDescent="0.3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</row>
    <row r="1361" spans="6:25" ht="14.4" x14ac:dyDescent="0.3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</row>
    <row r="1362" spans="6:25" ht="14.4" x14ac:dyDescent="0.3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</row>
    <row r="1363" spans="6:25" ht="14.4" x14ac:dyDescent="0.3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</row>
    <row r="1364" spans="6:25" ht="14.4" x14ac:dyDescent="0.3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</row>
    <row r="1365" spans="6:25" ht="14.4" x14ac:dyDescent="0.3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</row>
    <row r="1366" spans="6:25" ht="14.4" x14ac:dyDescent="0.3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</row>
    <row r="1367" spans="6:25" ht="14.4" x14ac:dyDescent="0.3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</row>
    <row r="1368" spans="6:25" ht="14.4" x14ac:dyDescent="0.3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</row>
    <row r="1369" spans="6:25" ht="14.4" x14ac:dyDescent="0.3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</row>
    <row r="1370" spans="6:25" ht="14.4" x14ac:dyDescent="0.3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</row>
    <row r="1371" spans="6:25" ht="14.4" x14ac:dyDescent="0.3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</row>
    <row r="1372" spans="6:25" ht="14.4" x14ac:dyDescent="0.3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</row>
    <row r="1373" spans="6:25" ht="14.4" x14ac:dyDescent="0.3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</row>
    <row r="1374" spans="6:25" ht="14.4" x14ac:dyDescent="0.3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</row>
    <row r="1375" spans="6:25" ht="14.4" x14ac:dyDescent="0.3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</row>
    <row r="1376" spans="6:25" ht="14.4" x14ac:dyDescent="0.3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</row>
    <row r="1377" spans="6:25" ht="14.4" x14ac:dyDescent="0.3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</row>
    <row r="1378" spans="6:25" ht="14.4" x14ac:dyDescent="0.3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</row>
    <row r="1379" spans="6:25" ht="14.4" x14ac:dyDescent="0.3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</row>
    <row r="1380" spans="6:25" ht="14.4" x14ac:dyDescent="0.3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</row>
    <row r="1381" spans="6:25" ht="14.4" x14ac:dyDescent="0.3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</row>
    <row r="1382" spans="6:25" ht="14.4" x14ac:dyDescent="0.3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</row>
    <row r="1383" spans="6:25" ht="14.4" x14ac:dyDescent="0.3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</row>
    <row r="1384" spans="6:25" ht="14.4" x14ac:dyDescent="0.3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</row>
    <row r="1385" spans="6:25" ht="14.4" x14ac:dyDescent="0.3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</row>
    <row r="1386" spans="6:25" ht="14.4" x14ac:dyDescent="0.3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</row>
    <row r="1387" spans="6:25" ht="14.4" x14ac:dyDescent="0.3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</row>
    <row r="1388" spans="6:25" ht="14.4" x14ac:dyDescent="0.3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</row>
    <row r="1389" spans="6:25" ht="14.4" x14ac:dyDescent="0.3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</row>
    <row r="1390" spans="6:25" ht="14.4" x14ac:dyDescent="0.3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</row>
    <row r="1391" spans="6:25" ht="14.4" x14ac:dyDescent="0.3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</row>
    <row r="1392" spans="6:25" ht="14.4" x14ac:dyDescent="0.3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</row>
    <row r="1393" spans="6:25" ht="14.4" x14ac:dyDescent="0.3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</row>
    <row r="1394" spans="6:25" ht="14.4" x14ac:dyDescent="0.3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</row>
    <row r="1395" spans="6:25" ht="14.4" x14ac:dyDescent="0.3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</row>
    <row r="1396" spans="6:25" ht="14.4" x14ac:dyDescent="0.3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</row>
    <row r="1397" spans="6:25" ht="14.4" x14ac:dyDescent="0.3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</row>
    <row r="1398" spans="6:25" ht="14.4" x14ac:dyDescent="0.3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</row>
    <row r="1399" spans="6:25" ht="14.4" x14ac:dyDescent="0.3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</row>
    <row r="1400" spans="6:25" ht="14.4" x14ac:dyDescent="0.3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</row>
    <row r="1401" spans="6:25" ht="14.4" x14ac:dyDescent="0.3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</row>
    <row r="1402" spans="6:25" ht="14.4" x14ac:dyDescent="0.3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</row>
    <row r="1403" spans="6:25" ht="14.4" x14ac:dyDescent="0.3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</row>
    <row r="1404" spans="6:25" ht="14.4" x14ac:dyDescent="0.3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6:25" ht="14.4" x14ac:dyDescent="0.3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</row>
    <row r="1406" spans="6:25" ht="14.4" x14ac:dyDescent="0.3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</row>
    <row r="1407" spans="6:25" ht="14.4" x14ac:dyDescent="0.3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</row>
    <row r="1408" spans="6:25" ht="14.4" x14ac:dyDescent="0.3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</row>
    <row r="1409" spans="6:25" ht="14.4" x14ac:dyDescent="0.3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</row>
    <row r="1410" spans="6:25" ht="14.4" x14ac:dyDescent="0.3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</row>
    <row r="1411" spans="6:25" ht="14.4" x14ac:dyDescent="0.3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</row>
    <row r="1412" spans="6:25" ht="14.4" x14ac:dyDescent="0.3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</row>
    <row r="1413" spans="6:25" ht="14.4" x14ac:dyDescent="0.3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</row>
    <row r="1414" spans="6:25" ht="14.4" x14ac:dyDescent="0.3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</row>
    <row r="1415" spans="6:25" ht="14.4" x14ac:dyDescent="0.3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</row>
    <row r="1416" spans="6:25" ht="14.4" x14ac:dyDescent="0.3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</row>
    <row r="1417" spans="6:25" ht="14.4" x14ac:dyDescent="0.3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</row>
    <row r="1418" spans="6:25" ht="14.4" x14ac:dyDescent="0.3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</row>
    <row r="1419" spans="6:25" ht="14.4" x14ac:dyDescent="0.3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</row>
    <row r="1420" spans="6:25" ht="14.4" x14ac:dyDescent="0.3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</row>
    <row r="1421" spans="6:25" ht="14.4" x14ac:dyDescent="0.3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</row>
    <row r="1422" spans="6:25" ht="14.4" x14ac:dyDescent="0.3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</row>
    <row r="1423" spans="6:25" ht="14.4" x14ac:dyDescent="0.3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</row>
    <row r="1424" spans="6:25" ht="14.4" x14ac:dyDescent="0.3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</row>
    <row r="1425" spans="6:25" ht="14.4" x14ac:dyDescent="0.3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</row>
    <row r="1426" spans="6:25" ht="14.4" x14ac:dyDescent="0.3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</row>
    <row r="1427" spans="6:25" ht="14.4" x14ac:dyDescent="0.3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</row>
    <row r="1428" spans="6:25" ht="14.4" x14ac:dyDescent="0.3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</row>
    <row r="1429" spans="6:25" ht="14.4" x14ac:dyDescent="0.3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</row>
    <row r="1430" spans="6:25" ht="14.4" x14ac:dyDescent="0.3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</row>
    <row r="1431" spans="6:25" ht="14.4" x14ac:dyDescent="0.3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</row>
    <row r="1432" spans="6:25" ht="14.4" x14ac:dyDescent="0.3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</row>
    <row r="1433" spans="6:25" ht="14.4" x14ac:dyDescent="0.3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</row>
    <row r="1434" spans="6:25" ht="14.4" x14ac:dyDescent="0.3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</row>
    <row r="1435" spans="6:25" ht="14.4" x14ac:dyDescent="0.3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</row>
    <row r="1436" spans="6:25" ht="14.4" x14ac:dyDescent="0.3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</row>
    <row r="1437" spans="6:25" ht="14.4" x14ac:dyDescent="0.3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</row>
    <row r="1438" spans="6:25" ht="14.4" x14ac:dyDescent="0.3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</row>
    <row r="1439" spans="6:25" ht="14.4" x14ac:dyDescent="0.3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</row>
    <row r="1440" spans="6:25" ht="14.4" x14ac:dyDescent="0.3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</row>
    <row r="1441" spans="6:25" ht="14.4" x14ac:dyDescent="0.3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</row>
    <row r="1442" spans="6:25" ht="14.4" x14ac:dyDescent="0.3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</row>
    <row r="1443" spans="6:25" ht="14.4" x14ac:dyDescent="0.3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</row>
    <row r="1444" spans="6:25" ht="14.4" x14ac:dyDescent="0.3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</row>
    <row r="1445" spans="6:25" ht="14.4" x14ac:dyDescent="0.3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</row>
    <row r="1446" spans="6:25" ht="14.4" x14ac:dyDescent="0.3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</row>
    <row r="1447" spans="6:25" ht="14.4" x14ac:dyDescent="0.3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</row>
    <row r="1448" spans="6:25" ht="14.4" x14ac:dyDescent="0.3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</row>
    <row r="1449" spans="6:25" ht="14.4" x14ac:dyDescent="0.3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</row>
    <row r="1450" spans="6:25" ht="14.4" x14ac:dyDescent="0.3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</row>
    <row r="1451" spans="6:25" ht="14.4" x14ac:dyDescent="0.3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</row>
    <row r="1452" spans="6:25" ht="14.4" x14ac:dyDescent="0.3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</row>
    <row r="1453" spans="6:25" ht="14.4" x14ac:dyDescent="0.3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</row>
    <row r="1454" spans="6:25" ht="14.4" x14ac:dyDescent="0.3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</row>
    <row r="1455" spans="6:25" ht="14.4" x14ac:dyDescent="0.3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</row>
    <row r="1456" spans="6:25" ht="14.4" x14ac:dyDescent="0.3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</row>
    <row r="1457" spans="6:25" ht="14.4" x14ac:dyDescent="0.3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</row>
    <row r="1458" spans="6:25" ht="14.4" x14ac:dyDescent="0.3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</row>
    <row r="1459" spans="6:25" ht="14.4" x14ac:dyDescent="0.3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</row>
    <row r="1460" spans="6:25" ht="14.4" x14ac:dyDescent="0.3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</row>
    <row r="1461" spans="6:25" ht="14.4" x14ac:dyDescent="0.3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</row>
    <row r="1462" spans="6:25" ht="14.4" x14ac:dyDescent="0.3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</row>
    <row r="1463" spans="6:25" ht="14.4" x14ac:dyDescent="0.3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</row>
    <row r="1464" spans="6:25" ht="14.4" x14ac:dyDescent="0.3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</row>
    <row r="1465" spans="6:25" ht="14.4" x14ac:dyDescent="0.3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</row>
    <row r="1466" spans="6:25" ht="14.4" x14ac:dyDescent="0.3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</row>
    <row r="1467" spans="6:25" ht="14.4" x14ac:dyDescent="0.3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</row>
    <row r="1468" spans="6:25" ht="14.4" x14ac:dyDescent="0.3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</row>
    <row r="1469" spans="6:25" ht="14.4" x14ac:dyDescent="0.3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</row>
    <row r="1470" spans="6:25" ht="14.4" x14ac:dyDescent="0.3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</row>
    <row r="1471" spans="6:25" ht="14.4" x14ac:dyDescent="0.3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</row>
    <row r="1472" spans="6:25" ht="14.4" x14ac:dyDescent="0.3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</row>
    <row r="1473" spans="6:25" ht="14.4" x14ac:dyDescent="0.3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</row>
    <row r="1474" spans="6:25" ht="14.4" x14ac:dyDescent="0.3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</row>
    <row r="1475" spans="6:25" ht="14.4" x14ac:dyDescent="0.3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</row>
    <row r="1476" spans="6:25" ht="14.4" x14ac:dyDescent="0.3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</row>
    <row r="1477" spans="6:25" ht="14.4" x14ac:dyDescent="0.3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</row>
    <row r="1478" spans="6:25" ht="14.4" x14ac:dyDescent="0.3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</row>
    <row r="1479" spans="6:25" ht="14.4" x14ac:dyDescent="0.3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</row>
    <row r="1480" spans="6:25" ht="14.4" x14ac:dyDescent="0.3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</row>
    <row r="1481" spans="6:25" ht="14.4" x14ac:dyDescent="0.3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</row>
    <row r="1482" spans="6:25" ht="14.4" x14ac:dyDescent="0.3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</row>
    <row r="1483" spans="6:25" ht="14.4" x14ac:dyDescent="0.3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</row>
    <row r="1484" spans="6:25" ht="14.4" x14ac:dyDescent="0.3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</row>
    <row r="1485" spans="6:25" ht="14.4" x14ac:dyDescent="0.3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</row>
    <row r="1486" spans="6:25" ht="14.4" x14ac:dyDescent="0.3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</row>
    <row r="1487" spans="6:25" ht="14.4" x14ac:dyDescent="0.3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</row>
    <row r="1488" spans="6:25" ht="14.4" x14ac:dyDescent="0.3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</row>
    <row r="1489" spans="6:25" ht="14.4" x14ac:dyDescent="0.3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</row>
    <row r="1490" spans="6:25" ht="14.4" x14ac:dyDescent="0.3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</row>
    <row r="1491" spans="6:25" ht="14.4" x14ac:dyDescent="0.3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</row>
    <row r="1492" spans="6:25" ht="14.4" x14ac:dyDescent="0.3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</row>
    <row r="1493" spans="6:25" ht="14.4" x14ac:dyDescent="0.3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</row>
    <row r="1494" spans="6:25" ht="14.4" x14ac:dyDescent="0.3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</row>
    <row r="1495" spans="6:25" ht="14.4" x14ac:dyDescent="0.3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</row>
    <row r="1496" spans="6:25" ht="14.4" x14ac:dyDescent="0.3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</row>
    <row r="1497" spans="6:25" ht="14.4" x14ac:dyDescent="0.3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</row>
    <row r="1498" spans="6:25" ht="14.4" x14ac:dyDescent="0.3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</row>
    <row r="1499" spans="6:25" ht="14.4" x14ac:dyDescent="0.3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</row>
    <row r="1500" spans="6:25" ht="14.4" x14ac:dyDescent="0.3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</row>
    <row r="1501" spans="6:25" ht="14.4" x14ac:dyDescent="0.3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</row>
    <row r="1502" spans="6:25" ht="14.4" x14ac:dyDescent="0.3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</row>
    <row r="1503" spans="6:25" ht="14.4" x14ac:dyDescent="0.3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</row>
    <row r="1504" spans="6:25" ht="14.4" x14ac:dyDescent="0.3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</row>
    <row r="1505" spans="6:25" ht="14.4" x14ac:dyDescent="0.3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</row>
    <row r="1506" spans="6:25" ht="14.4" x14ac:dyDescent="0.3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</row>
    <row r="1507" spans="6:25" ht="14.4" x14ac:dyDescent="0.3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</row>
    <row r="1508" spans="6:25" ht="14.4" x14ac:dyDescent="0.3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</row>
    <row r="1509" spans="6:25" ht="14.4" x14ac:dyDescent="0.3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</row>
    <row r="1510" spans="6:25" ht="14.4" x14ac:dyDescent="0.3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</row>
    <row r="1511" spans="6:25" ht="14.4" x14ac:dyDescent="0.3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</row>
    <row r="1512" spans="6:25" ht="14.4" x14ac:dyDescent="0.3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</row>
    <row r="1513" spans="6:25" ht="14.4" x14ac:dyDescent="0.3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</row>
    <row r="1514" spans="6:25" ht="14.4" x14ac:dyDescent="0.3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</row>
    <row r="1515" spans="6:25" ht="14.4" x14ac:dyDescent="0.3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</row>
    <row r="1516" spans="6:25" ht="14.4" x14ac:dyDescent="0.3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</row>
    <row r="1517" spans="6:25" ht="14.4" x14ac:dyDescent="0.3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</row>
    <row r="1518" spans="6:25" ht="14.4" x14ac:dyDescent="0.3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</row>
    <row r="1519" spans="6:25" ht="14.4" x14ac:dyDescent="0.3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</row>
    <row r="1520" spans="6:25" ht="14.4" x14ac:dyDescent="0.3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</row>
    <row r="1521" spans="6:25" ht="14.4" x14ac:dyDescent="0.3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</row>
    <row r="1522" spans="6:25" ht="14.4" x14ac:dyDescent="0.3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</row>
    <row r="1523" spans="6:25" ht="14.4" x14ac:dyDescent="0.3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</row>
    <row r="1524" spans="6:25" ht="14.4" x14ac:dyDescent="0.3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</row>
    <row r="1525" spans="6:25" ht="14.4" x14ac:dyDescent="0.3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</row>
    <row r="1526" spans="6:25" ht="14.4" x14ac:dyDescent="0.3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</row>
    <row r="1527" spans="6:25" ht="14.4" x14ac:dyDescent="0.3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</row>
    <row r="1528" spans="6:25" ht="14.4" x14ac:dyDescent="0.3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</row>
    <row r="1529" spans="6:25" ht="14.4" x14ac:dyDescent="0.3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</row>
    <row r="1530" spans="6:25" ht="14.4" x14ac:dyDescent="0.3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</row>
    <row r="1531" spans="6:25" ht="14.4" x14ac:dyDescent="0.3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</row>
    <row r="1532" spans="6:25" ht="14.4" x14ac:dyDescent="0.3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</row>
    <row r="1533" spans="6:25" ht="14.4" x14ac:dyDescent="0.3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</row>
    <row r="1534" spans="6:25" ht="14.4" x14ac:dyDescent="0.3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</row>
    <row r="1535" spans="6:25" ht="14.4" x14ac:dyDescent="0.3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</row>
    <row r="1536" spans="6:25" ht="14.4" x14ac:dyDescent="0.3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</row>
    <row r="1537" spans="6:25" ht="14.4" x14ac:dyDescent="0.3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</row>
    <row r="1538" spans="6:25" ht="14.4" x14ac:dyDescent="0.3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</row>
    <row r="1539" spans="6:25" ht="14.4" x14ac:dyDescent="0.3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</row>
    <row r="1540" spans="6:25" ht="14.4" x14ac:dyDescent="0.3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</row>
    <row r="1541" spans="6:25" ht="14.4" x14ac:dyDescent="0.3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</row>
    <row r="1542" spans="6:25" ht="14.4" x14ac:dyDescent="0.3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</row>
    <row r="1543" spans="6:25" ht="14.4" x14ac:dyDescent="0.3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</row>
    <row r="1544" spans="6:25" ht="14.4" x14ac:dyDescent="0.3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</row>
    <row r="1545" spans="6:25" ht="14.4" x14ac:dyDescent="0.3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</row>
    <row r="1546" spans="6:25" ht="14.4" x14ac:dyDescent="0.3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</row>
    <row r="1547" spans="6:25" ht="14.4" x14ac:dyDescent="0.3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</row>
    <row r="1548" spans="6:25" ht="14.4" x14ac:dyDescent="0.3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</row>
    <row r="1549" spans="6:25" ht="14.4" x14ac:dyDescent="0.3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</row>
    <row r="1550" spans="6:25" ht="14.4" x14ac:dyDescent="0.3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</row>
    <row r="1551" spans="6:25" ht="14.4" x14ac:dyDescent="0.3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</row>
    <row r="1552" spans="6:25" ht="14.4" x14ac:dyDescent="0.3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</row>
    <row r="1553" spans="6:25" ht="14.4" x14ac:dyDescent="0.3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</row>
    <row r="1554" spans="6:25" ht="14.4" x14ac:dyDescent="0.3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</row>
    <row r="1555" spans="6:25" ht="14.4" x14ac:dyDescent="0.3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</row>
    <row r="1556" spans="6:25" ht="14.4" x14ac:dyDescent="0.3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</row>
    <row r="1557" spans="6:25" ht="14.4" x14ac:dyDescent="0.3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</row>
    <row r="1558" spans="6:25" ht="14.4" x14ac:dyDescent="0.3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</row>
    <row r="1559" spans="6:25" ht="14.4" x14ac:dyDescent="0.3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</row>
    <row r="1560" spans="6:25" ht="14.4" x14ac:dyDescent="0.3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</row>
    <row r="1561" spans="6:25" ht="14.4" x14ac:dyDescent="0.3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</row>
    <row r="1562" spans="6:25" ht="14.4" x14ac:dyDescent="0.3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</row>
    <row r="1563" spans="6:25" ht="14.4" x14ac:dyDescent="0.3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</row>
    <row r="1564" spans="6:25" ht="14.4" x14ac:dyDescent="0.3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</row>
    <row r="1565" spans="6:25" ht="14.4" x14ac:dyDescent="0.3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</row>
    <row r="1566" spans="6:25" ht="14.4" x14ac:dyDescent="0.3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</row>
    <row r="1567" spans="6:25" ht="14.4" x14ac:dyDescent="0.3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</row>
    <row r="1568" spans="6:25" ht="14.4" x14ac:dyDescent="0.3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</row>
    <row r="1569" spans="6:25" ht="14.4" x14ac:dyDescent="0.3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</row>
    <row r="1570" spans="6:25" ht="14.4" x14ac:dyDescent="0.3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</row>
    <row r="1571" spans="6:25" ht="14.4" x14ac:dyDescent="0.3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</row>
    <row r="1572" spans="6:25" ht="14.4" x14ac:dyDescent="0.3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</row>
    <row r="1573" spans="6:25" ht="14.4" x14ac:dyDescent="0.3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</row>
    <row r="1574" spans="6:25" ht="14.4" x14ac:dyDescent="0.3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</row>
    <row r="1575" spans="6:25" ht="14.4" x14ac:dyDescent="0.3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</row>
    <row r="1576" spans="6:25" ht="14.4" x14ac:dyDescent="0.3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</row>
    <row r="1577" spans="6:25" ht="14.4" x14ac:dyDescent="0.3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</row>
    <row r="1578" spans="6:25" ht="14.4" x14ac:dyDescent="0.3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</row>
    <row r="1579" spans="6:25" ht="14.4" x14ac:dyDescent="0.3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</row>
    <row r="1580" spans="6:25" ht="14.4" x14ac:dyDescent="0.3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</row>
    <row r="1581" spans="6:25" ht="14.4" x14ac:dyDescent="0.3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</row>
    <row r="1582" spans="6:25" ht="14.4" x14ac:dyDescent="0.3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</row>
    <row r="1583" spans="6:25" ht="14.4" x14ac:dyDescent="0.3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</row>
    <row r="1584" spans="6:25" ht="14.4" x14ac:dyDescent="0.3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</row>
    <row r="1585" spans="6:25" ht="14.4" x14ac:dyDescent="0.3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</row>
    <row r="1586" spans="6:25" ht="14.4" x14ac:dyDescent="0.3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</row>
    <row r="1587" spans="6:25" ht="14.4" x14ac:dyDescent="0.3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</row>
    <row r="1588" spans="6:25" ht="14.4" x14ac:dyDescent="0.3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</row>
    <row r="1589" spans="6:25" ht="14.4" x14ac:dyDescent="0.3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</row>
    <row r="1590" spans="6:25" ht="14.4" x14ac:dyDescent="0.3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</row>
    <row r="1591" spans="6:25" ht="14.4" x14ac:dyDescent="0.3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</row>
    <row r="1592" spans="6:25" ht="14.4" x14ac:dyDescent="0.3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</row>
    <row r="1593" spans="6:25" ht="14.4" x14ac:dyDescent="0.3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</row>
    <row r="1594" spans="6:25" ht="14.4" x14ac:dyDescent="0.3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</row>
    <row r="1595" spans="6:25" ht="14.4" x14ac:dyDescent="0.3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</row>
    <row r="1596" spans="6:25" ht="14.4" x14ac:dyDescent="0.3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</row>
    <row r="1597" spans="6:25" ht="14.4" x14ac:dyDescent="0.3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</row>
    <row r="1598" spans="6:25" ht="14.4" x14ac:dyDescent="0.3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</row>
    <row r="1599" spans="6:25" ht="14.4" x14ac:dyDescent="0.3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</row>
    <row r="1600" spans="6:25" ht="14.4" x14ac:dyDescent="0.3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</row>
    <row r="1601" spans="6:25" ht="14.4" x14ac:dyDescent="0.3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</row>
    <row r="1602" spans="6:25" ht="14.4" x14ac:dyDescent="0.3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</row>
    <row r="1603" spans="6:25" ht="14.4" x14ac:dyDescent="0.3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</row>
    <row r="1604" spans="6:25" ht="14.4" x14ac:dyDescent="0.3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</row>
    <row r="1605" spans="6:25" ht="14.4" x14ac:dyDescent="0.3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</row>
    <row r="1606" spans="6:25" ht="14.4" x14ac:dyDescent="0.3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</row>
    <row r="1607" spans="6:25" ht="14.4" x14ac:dyDescent="0.3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</row>
    <row r="1608" spans="6:25" ht="14.4" x14ac:dyDescent="0.3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</row>
    <row r="1609" spans="6:25" ht="14.4" x14ac:dyDescent="0.3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</row>
    <row r="1610" spans="6:25" ht="14.4" x14ac:dyDescent="0.3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</row>
    <row r="1611" spans="6:25" ht="14.4" x14ac:dyDescent="0.3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</row>
    <row r="1612" spans="6:25" ht="14.4" x14ac:dyDescent="0.3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</row>
    <row r="1613" spans="6:25" ht="14.4" x14ac:dyDescent="0.3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</row>
    <row r="1614" spans="6:25" ht="14.4" x14ac:dyDescent="0.3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</row>
    <row r="1615" spans="6:25" ht="14.4" x14ac:dyDescent="0.3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</row>
    <row r="1616" spans="6:25" ht="14.4" x14ac:dyDescent="0.3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</row>
    <row r="1617" spans="6:25" ht="14.4" x14ac:dyDescent="0.3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</row>
    <row r="1618" spans="6:25" ht="14.4" x14ac:dyDescent="0.3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</row>
    <row r="1619" spans="6:25" ht="14.4" x14ac:dyDescent="0.3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</row>
    <row r="1620" spans="6:25" ht="14.4" x14ac:dyDescent="0.3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</row>
    <row r="1621" spans="6:25" ht="14.4" x14ac:dyDescent="0.3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</row>
    <row r="1622" spans="6:25" ht="14.4" x14ac:dyDescent="0.3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</row>
    <row r="1623" spans="6:25" ht="14.4" x14ac:dyDescent="0.3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</row>
    <row r="1624" spans="6:25" ht="14.4" x14ac:dyDescent="0.3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</row>
    <row r="1625" spans="6:25" ht="14.4" x14ac:dyDescent="0.3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</row>
    <row r="1626" spans="6:25" ht="14.4" x14ac:dyDescent="0.3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</row>
    <row r="1627" spans="6:25" ht="14.4" x14ac:dyDescent="0.3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</row>
    <row r="1628" spans="6:25" ht="14.4" x14ac:dyDescent="0.3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</row>
    <row r="1629" spans="6:25" ht="14.4" x14ac:dyDescent="0.3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6:25" ht="14.4" x14ac:dyDescent="0.3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</row>
    <row r="1631" spans="6:25" ht="14.4" x14ac:dyDescent="0.3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</row>
    <row r="1632" spans="6:25" ht="14.4" x14ac:dyDescent="0.3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6:25" ht="14.4" x14ac:dyDescent="0.3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</row>
    <row r="1634" spans="6:25" ht="14.4" x14ac:dyDescent="0.3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</row>
    <row r="1635" spans="6:25" ht="14.4" x14ac:dyDescent="0.3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</row>
    <row r="1636" spans="6:25" ht="14.4" x14ac:dyDescent="0.3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</row>
    <row r="1637" spans="6:25" ht="14.4" x14ac:dyDescent="0.3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</row>
    <row r="1638" spans="6:25" ht="14.4" x14ac:dyDescent="0.3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</row>
    <row r="1639" spans="6:25" ht="14.4" x14ac:dyDescent="0.3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</row>
    <row r="1640" spans="6:25" ht="14.4" x14ac:dyDescent="0.3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</row>
    <row r="1641" spans="6:25" ht="14.4" x14ac:dyDescent="0.3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</row>
    <row r="1642" spans="6:25" ht="14.4" x14ac:dyDescent="0.3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</row>
    <row r="1643" spans="6:25" ht="14.4" x14ac:dyDescent="0.3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</row>
    <row r="1644" spans="6:25" ht="14.4" x14ac:dyDescent="0.3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</row>
    <row r="1645" spans="6:25" ht="14.4" x14ac:dyDescent="0.3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</row>
    <row r="1646" spans="6:25" ht="14.4" x14ac:dyDescent="0.3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</row>
    <row r="1647" spans="6:25" ht="14.4" x14ac:dyDescent="0.3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</row>
    <row r="1648" spans="6:25" ht="14.4" x14ac:dyDescent="0.3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</row>
    <row r="1649" spans="6:25" ht="14.4" x14ac:dyDescent="0.3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</row>
    <row r="1650" spans="6:25" ht="14.4" x14ac:dyDescent="0.3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</row>
    <row r="1651" spans="6:25" ht="14.4" x14ac:dyDescent="0.3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</row>
    <row r="1652" spans="6:25" ht="14.4" x14ac:dyDescent="0.3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</row>
    <row r="1653" spans="6:25" ht="14.4" x14ac:dyDescent="0.3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</row>
    <row r="1654" spans="6:25" ht="14.4" x14ac:dyDescent="0.3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</row>
    <row r="1655" spans="6:25" ht="14.4" x14ac:dyDescent="0.3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</row>
    <row r="1656" spans="6:25" ht="14.4" x14ac:dyDescent="0.3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</row>
    <row r="1657" spans="6:25" ht="14.4" x14ac:dyDescent="0.3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</row>
    <row r="1658" spans="6:25" ht="14.4" x14ac:dyDescent="0.3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</row>
    <row r="1659" spans="6:25" ht="14.4" x14ac:dyDescent="0.3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</row>
    <row r="1660" spans="6:25" ht="14.4" x14ac:dyDescent="0.3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</row>
    <row r="1661" spans="6:25" ht="14.4" x14ac:dyDescent="0.3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</row>
    <row r="1662" spans="6:25" ht="14.4" x14ac:dyDescent="0.3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</row>
    <row r="1663" spans="6:25" ht="14.4" x14ac:dyDescent="0.3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</row>
    <row r="1664" spans="6:25" ht="14.4" x14ac:dyDescent="0.3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</row>
    <row r="1665" spans="6:25" ht="14.4" x14ac:dyDescent="0.3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</row>
    <row r="1666" spans="6:25" ht="14.4" x14ac:dyDescent="0.3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</row>
    <row r="1667" spans="6:25" ht="14.4" x14ac:dyDescent="0.3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</row>
    <row r="1668" spans="6:25" ht="14.4" x14ac:dyDescent="0.3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</row>
    <row r="1669" spans="6:25" ht="14.4" x14ac:dyDescent="0.3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</row>
    <row r="1670" spans="6:25" ht="14.4" x14ac:dyDescent="0.3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</row>
    <row r="1671" spans="6:25" ht="14.4" x14ac:dyDescent="0.3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</row>
    <row r="1672" spans="6:25" ht="14.4" x14ac:dyDescent="0.3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</row>
    <row r="1673" spans="6:25" ht="14.4" x14ac:dyDescent="0.3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</row>
    <row r="1674" spans="6:25" ht="14.4" x14ac:dyDescent="0.3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</row>
    <row r="1675" spans="6:25" ht="14.4" x14ac:dyDescent="0.3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</row>
    <row r="1676" spans="6:25" ht="14.4" x14ac:dyDescent="0.3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</row>
    <row r="1677" spans="6:25" ht="14.4" x14ac:dyDescent="0.3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</row>
    <row r="1678" spans="6:25" ht="14.4" x14ac:dyDescent="0.3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</row>
    <row r="1679" spans="6:25" ht="14.4" x14ac:dyDescent="0.3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</row>
    <row r="1680" spans="6:25" ht="14.4" x14ac:dyDescent="0.3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</row>
    <row r="1681" spans="6:25" ht="14.4" x14ac:dyDescent="0.3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</row>
    <row r="1682" spans="6:25" ht="14.4" x14ac:dyDescent="0.3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</row>
    <row r="1683" spans="6:25" ht="14.4" x14ac:dyDescent="0.3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</row>
    <row r="1684" spans="6:25" ht="14.4" x14ac:dyDescent="0.3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</row>
    <row r="1685" spans="6:25" ht="14.4" x14ac:dyDescent="0.3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</row>
    <row r="1686" spans="6:25" ht="14.4" x14ac:dyDescent="0.3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</row>
    <row r="1687" spans="6:25" ht="14.4" x14ac:dyDescent="0.3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</row>
    <row r="1688" spans="6:25" ht="14.4" x14ac:dyDescent="0.3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</row>
    <row r="1689" spans="6:25" ht="14.4" x14ac:dyDescent="0.3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</row>
    <row r="1690" spans="6:25" ht="14.4" x14ac:dyDescent="0.3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</row>
    <row r="1691" spans="6:25" ht="14.4" x14ac:dyDescent="0.3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</row>
    <row r="1692" spans="6:25" ht="14.4" x14ac:dyDescent="0.3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</row>
    <row r="1693" spans="6:25" ht="14.4" x14ac:dyDescent="0.3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</row>
    <row r="1694" spans="6:25" ht="14.4" x14ac:dyDescent="0.3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</row>
    <row r="1695" spans="6:25" ht="14.4" x14ac:dyDescent="0.3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</row>
    <row r="1696" spans="6:25" ht="14.4" x14ac:dyDescent="0.3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</row>
    <row r="1697" spans="6:25" ht="14.4" x14ac:dyDescent="0.3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</row>
    <row r="1698" spans="6:25" ht="14.4" x14ac:dyDescent="0.3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</row>
    <row r="1699" spans="6:25" ht="14.4" x14ac:dyDescent="0.3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</row>
    <row r="1700" spans="6:25" ht="14.4" x14ac:dyDescent="0.3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</row>
    <row r="1701" spans="6:25" ht="14.4" x14ac:dyDescent="0.3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</row>
    <row r="1702" spans="6:25" ht="14.4" x14ac:dyDescent="0.3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</row>
    <row r="1703" spans="6:25" ht="14.4" x14ac:dyDescent="0.3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</row>
    <row r="1704" spans="6:25" ht="14.4" x14ac:dyDescent="0.3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</row>
    <row r="1705" spans="6:25" ht="14.4" x14ac:dyDescent="0.3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</row>
    <row r="1706" spans="6:25" ht="14.4" x14ac:dyDescent="0.3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</row>
    <row r="1707" spans="6:25" ht="14.4" x14ac:dyDescent="0.3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</row>
    <row r="1708" spans="6:25" ht="14.4" x14ac:dyDescent="0.3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</row>
    <row r="1709" spans="6:25" ht="14.4" x14ac:dyDescent="0.3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</row>
    <row r="1710" spans="6:25" ht="14.4" x14ac:dyDescent="0.3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</row>
    <row r="1711" spans="6:25" ht="14.4" x14ac:dyDescent="0.3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</row>
    <row r="1712" spans="6:25" ht="14.4" x14ac:dyDescent="0.3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</row>
    <row r="1713" spans="6:25" ht="14.4" x14ac:dyDescent="0.3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</row>
    <row r="1714" spans="6:25" ht="14.4" x14ac:dyDescent="0.3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</row>
    <row r="1715" spans="6:25" ht="14.4" x14ac:dyDescent="0.3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</row>
    <row r="1716" spans="6:25" ht="14.4" x14ac:dyDescent="0.3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</row>
    <row r="1717" spans="6:25" ht="14.4" x14ac:dyDescent="0.3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</row>
    <row r="1718" spans="6:25" ht="14.4" x14ac:dyDescent="0.3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</row>
    <row r="1719" spans="6:25" ht="14.4" x14ac:dyDescent="0.3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</row>
    <row r="1720" spans="6:25" ht="14.4" x14ac:dyDescent="0.3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</row>
    <row r="1721" spans="6:25" ht="14.4" x14ac:dyDescent="0.3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</row>
    <row r="1722" spans="6:25" ht="14.4" x14ac:dyDescent="0.3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</row>
    <row r="1723" spans="6:25" ht="14.4" x14ac:dyDescent="0.3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</row>
    <row r="1724" spans="6:25" ht="14.4" x14ac:dyDescent="0.3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</row>
    <row r="1725" spans="6:25" ht="14.4" x14ac:dyDescent="0.3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</row>
    <row r="1726" spans="6:25" ht="14.4" x14ac:dyDescent="0.3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</row>
    <row r="1727" spans="6:25" ht="14.4" x14ac:dyDescent="0.3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</row>
    <row r="1728" spans="6:25" ht="14.4" x14ac:dyDescent="0.3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</row>
    <row r="1729" spans="6:25" ht="14.4" x14ac:dyDescent="0.3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</row>
    <row r="1730" spans="6:25" ht="14.4" x14ac:dyDescent="0.3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</row>
    <row r="1731" spans="6:25" ht="14.4" x14ac:dyDescent="0.3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</row>
    <row r="1732" spans="6:25" ht="14.4" x14ac:dyDescent="0.3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</row>
    <row r="1733" spans="6:25" ht="14.4" x14ac:dyDescent="0.3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</row>
    <row r="1734" spans="6:25" ht="14.4" x14ac:dyDescent="0.3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</row>
    <row r="1735" spans="6:25" ht="14.4" x14ac:dyDescent="0.3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</row>
    <row r="1736" spans="6:25" ht="14.4" x14ac:dyDescent="0.3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</row>
    <row r="1737" spans="6:25" ht="14.4" x14ac:dyDescent="0.3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</row>
    <row r="1738" spans="6:25" ht="14.4" x14ac:dyDescent="0.3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</row>
    <row r="1739" spans="6:25" ht="14.4" x14ac:dyDescent="0.3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</row>
    <row r="1740" spans="6:25" ht="14.4" x14ac:dyDescent="0.3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</row>
    <row r="1741" spans="6:25" ht="14.4" x14ac:dyDescent="0.3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</row>
    <row r="1742" spans="6:25" ht="14.4" x14ac:dyDescent="0.3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</row>
    <row r="1743" spans="6:25" ht="14.4" x14ac:dyDescent="0.3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</row>
    <row r="1744" spans="6:25" ht="14.4" x14ac:dyDescent="0.3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</row>
    <row r="1745" spans="6:25" ht="14.4" x14ac:dyDescent="0.3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</row>
    <row r="1746" spans="6:25" ht="14.4" x14ac:dyDescent="0.3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</row>
    <row r="1747" spans="6:25" ht="14.4" x14ac:dyDescent="0.3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</row>
    <row r="1748" spans="6:25" ht="14.4" x14ac:dyDescent="0.3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</row>
    <row r="1749" spans="6:25" ht="14.4" x14ac:dyDescent="0.3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</row>
    <row r="1750" spans="6:25" ht="14.4" x14ac:dyDescent="0.3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</row>
    <row r="1751" spans="6:25" ht="14.4" x14ac:dyDescent="0.3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</row>
    <row r="1752" spans="6:25" ht="14.4" x14ac:dyDescent="0.3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</row>
    <row r="1753" spans="6:25" ht="14.4" x14ac:dyDescent="0.3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</row>
    <row r="1754" spans="6:25" ht="14.4" x14ac:dyDescent="0.3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</row>
    <row r="1755" spans="6:25" ht="14.4" x14ac:dyDescent="0.3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</row>
    <row r="1756" spans="6:25" ht="14.4" x14ac:dyDescent="0.3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</row>
    <row r="1757" spans="6:25" ht="14.4" x14ac:dyDescent="0.3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</row>
    <row r="1758" spans="6:25" ht="14.4" x14ac:dyDescent="0.3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</row>
    <row r="1759" spans="6:25" ht="14.4" x14ac:dyDescent="0.3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</row>
    <row r="1760" spans="6:25" ht="14.4" x14ac:dyDescent="0.3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</row>
    <row r="1761" spans="6:25" ht="14.4" x14ac:dyDescent="0.3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</row>
    <row r="1762" spans="6:25" ht="14.4" x14ac:dyDescent="0.3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</row>
    <row r="1763" spans="6:25" ht="14.4" x14ac:dyDescent="0.3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</row>
    <row r="1764" spans="6:25" ht="14.4" x14ac:dyDescent="0.3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</row>
    <row r="1765" spans="6:25" ht="14.4" x14ac:dyDescent="0.3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</row>
    <row r="1766" spans="6:25" ht="14.4" x14ac:dyDescent="0.3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</row>
    <row r="1767" spans="6:25" ht="14.4" x14ac:dyDescent="0.3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</row>
    <row r="1768" spans="6:25" ht="14.4" x14ac:dyDescent="0.3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</row>
    <row r="1769" spans="6:25" ht="14.4" x14ac:dyDescent="0.3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</row>
    <row r="1770" spans="6:25" ht="14.4" x14ac:dyDescent="0.3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</row>
    <row r="1771" spans="6:25" ht="14.4" x14ac:dyDescent="0.3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</row>
    <row r="1772" spans="6:25" ht="14.4" x14ac:dyDescent="0.3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</row>
    <row r="1773" spans="6:25" ht="14.4" x14ac:dyDescent="0.3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</row>
    <row r="1774" spans="6:25" ht="14.4" x14ac:dyDescent="0.3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</row>
    <row r="1775" spans="6:25" ht="14.4" x14ac:dyDescent="0.3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</row>
    <row r="1776" spans="6:25" ht="14.4" x14ac:dyDescent="0.3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</row>
    <row r="1777" spans="6:25" ht="14.4" x14ac:dyDescent="0.3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</row>
    <row r="1778" spans="6:25" ht="14.4" x14ac:dyDescent="0.3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</row>
    <row r="1779" spans="6:25" ht="14.4" x14ac:dyDescent="0.3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</row>
    <row r="1780" spans="6:25" ht="14.4" x14ac:dyDescent="0.3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</row>
    <row r="1781" spans="6:25" ht="14.4" x14ac:dyDescent="0.3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</row>
    <row r="1782" spans="6:25" ht="14.4" x14ac:dyDescent="0.3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</row>
    <row r="1783" spans="6:25" ht="14.4" x14ac:dyDescent="0.3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</row>
    <row r="1784" spans="6:25" ht="14.4" x14ac:dyDescent="0.3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</row>
    <row r="1785" spans="6:25" ht="14.4" x14ac:dyDescent="0.3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</row>
    <row r="1786" spans="6:25" ht="14.4" x14ac:dyDescent="0.3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</row>
    <row r="1787" spans="6:25" ht="14.4" x14ac:dyDescent="0.3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</row>
    <row r="1788" spans="6:25" ht="14.4" x14ac:dyDescent="0.3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</row>
    <row r="1789" spans="6:25" ht="14.4" x14ac:dyDescent="0.3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</row>
    <row r="1790" spans="6:25" ht="14.4" x14ac:dyDescent="0.3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</row>
    <row r="1791" spans="6:25" ht="14.4" x14ac:dyDescent="0.3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</row>
    <row r="1792" spans="6:25" ht="14.4" x14ac:dyDescent="0.3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</row>
    <row r="1793" spans="6:25" ht="14.4" x14ac:dyDescent="0.3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</row>
    <row r="1794" spans="6:25" ht="14.4" x14ac:dyDescent="0.3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</row>
    <row r="1795" spans="6:25" ht="14.4" x14ac:dyDescent="0.3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</row>
    <row r="1796" spans="6:25" ht="14.4" x14ac:dyDescent="0.3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</row>
    <row r="1797" spans="6:25" ht="14.4" x14ac:dyDescent="0.3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</row>
    <row r="1798" spans="6:25" ht="14.4" x14ac:dyDescent="0.3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</row>
    <row r="1799" spans="6:25" ht="14.4" x14ac:dyDescent="0.3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</row>
    <row r="1800" spans="6:25" ht="14.4" x14ac:dyDescent="0.3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</row>
    <row r="1801" spans="6:25" ht="14.4" x14ac:dyDescent="0.3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</row>
    <row r="1802" spans="6:25" ht="14.4" x14ac:dyDescent="0.3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</row>
    <row r="1803" spans="6:25" ht="14.4" x14ac:dyDescent="0.3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</row>
    <row r="1804" spans="6:25" ht="14.4" x14ac:dyDescent="0.3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</row>
    <row r="1805" spans="6:25" ht="14.4" x14ac:dyDescent="0.3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</row>
    <row r="1806" spans="6:25" ht="14.4" x14ac:dyDescent="0.3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</row>
    <row r="1807" spans="6:25" ht="14.4" x14ac:dyDescent="0.3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</row>
    <row r="1808" spans="6:25" ht="14.4" x14ac:dyDescent="0.3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</row>
    <row r="1809" spans="6:25" ht="14.4" x14ac:dyDescent="0.3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</row>
    <row r="1810" spans="6:25" ht="14.4" x14ac:dyDescent="0.3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</row>
    <row r="1811" spans="6:25" ht="14.4" x14ac:dyDescent="0.3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</row>
    <row r="1812" spans="6:25" ht="14.4" x14ac:dyDescent="0.3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</row>
    <row r="1813" spans="6:25" ht="14.4" x14ac:dyDescent="0.3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</row>
    <row r="1814" spans="6:25" ht="14.4" x14ac:dyDescent="0.3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</row>
    <row r="1815" spans="6:25" ht="14.4" x14ac:dyDescent="0.3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</row>
    <row r="1816" spans="6:25" ht="14.4" x14ac:dyDescent="0.3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</row>
    <row r="1817" spans="6:25" ht="14.4" x14ac:dyDescent="0.3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</row>
    <row r="1818" spans="6:25" ht="14.4" x14ac:dyDescent="0.3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</row>
    <row r="1819" spans="6:25" ht="14.4" x14ac:dyDescent="0.3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</row>
    <row r="1820" spans="6:25" ht="14.4" x14ac:dyDescent="0.3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</row>
    <row r="1821" spans="6:25" ht="14.4" x14ac:dyDescent="0.3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</row>
    <row r="1822" spans="6:25" ht="14.4" x14ac:dyDescent="0.3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</row>
    <row r="1823" spans="6:25" ht="14.4" x14ac:dyDescent="0.3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</row>
    <row r="1824" spans="6:25" ht="14.4" x14ac:dyDescent="0.3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</row>
    <row r="1825" spans="6:25" ht="14.4" x14ac:dyDescent="0.3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</row>
    <row r="1826" spans="6:25" ht="14.4" x14ac:dyDescent="0.3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</row>
    <row r="1827" spans="6:25" ht="14.4" x14ac:dyDescent="0.3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</row>
    <row r="1828" spans="6:25" ht="14.4" x14ac:dyDescent="0.3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</row>
    <row r="1829" spans="6:25" ht="14.4" x14ac:dyDescent="0.3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</row>
    <row r="1830" spans="6:25" ht="14.4" x14ac:dyDescent="0.3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</row>
    <row r="1831" spans="6:25" ht="14.4" x14ac:dyDescent="0.3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</row>
    <row r="1832" spans="6:25" ht="14.4" x14ac:dyDescent="0.3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</row>
    <row r="1833" spans="6:25" ht="14.4" x14ac:dyDescent="0.3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</row>
    <row r="1834" spans="6:25" ht="14.4" x14ac:dyDescent="0.3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</row>
    <row r="1835" spans="6:25" ht="14.4" x14ac:dyDescent="0.3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</row>
    <row r="1836" spans="6:25" ht="14.4" x14ac:dyDescent="0.3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</row>
    <row r="1837" spans="6:25" ht="14.4" x14ac:dyDescent="0.3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</row>
    <row r="1838" spans="6:25" ht="14.4" x14ac:dyDescent="0.3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</row>
    <row r="1839" spans="6:25" ht="14.4" x14ac:dyDescent="0.3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</row>
    <row r="1840" spans="6:25" ht="14.4" x14ac:dyDescent="0.3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</row>
    <row r="1841" spans="6:25" ht="14.4" x14ac:dyDescent="0.3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</row>
    <row r="1842" spans="6:25" ht="14.4" x14ac:dyDescent="0.3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</row>
    <row r="1843" spans="6:25" ht="14.4" x14ac:dyDescent="0.3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</row>
    <row r="1844" spans="6:25" ht="14.4" x14ac:dyDescent="0.3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</row>
    <row r="1845" spans="6:25" ht="14.4" x14ac:dyDescent="0.3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</row>
    <row r="1846" spans="6:25" ht="14.4" x14ac:dyDescent="0.3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</row>
    <row r="1847" spans="6:25" ht="14.4" x14ac:dyDescent="0.3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</row>
    <row r="1848" spans="6:25" ht="14.4" x14ac:dyDescent="0.3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6:25" ht="14.4" x14ac:dyDescent="0.3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</row>
    <row r="1850" spans="6:25" ht="14.4" x14ac:dyDescent="0.3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</row>
    <row r="1851" spans="6:25" ht="14.4" x14ac:dyDescent="0.3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</row>
    <row r="1852" spans="6:25" ht="14.4" x14ac:dyDescent="0.3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</row>
    <row r="1853" spans="6:25" ht="14.4" x14ac:dyDescent="0.3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</row>
    <row r="1854" spans="6:25" ht="14.4" x14ac:dyDescent="0.3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</row>
    <row r="1855" spans="6:25" ht="14.4" x14ac:dyDescent="0.3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</row>
    <row r="1856" spans="6:25" ht="14.4" x14ac:dyDescent="0.3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</row>
    <row r="1857" spans="6:25" ht="14.4" x14ac:dyDescent="0.3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</row>
    <row r="1858" spans="6:25" ht="14.4" x14ac:dyDescent="0.3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</row>
    <row r="1859" spans="6:25" ht="14.4" x14ac:dyDescent="0.3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</row>
    <row r="1860" spans="6:25" ht="14.4" x14ac:dyDescent="0.3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</row>
    <row r="1861" spans="6:25" ht="14.4" x14ac:dyDescent="0.3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</row>
    <row r="1862" spans="6:25" ht="14.4" x14ac:dyDescent="0.3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</row>
    <row r="1863" spans="6:25" ht="14.4" x14ac:dyDescent="0.3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</row>
    <row r="1864" spans="6:25" ht="14.4" x14ac:dyDescent="0.3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</row>
    <row r="1865" spans="6:25" ht="14.4" x14ac:dyDescent="0.3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</row>
    <row r="1866" spans="6:25" ht="14.4" x14ac:dyDescent="0.3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</row>
    <row r="1867" spans="6:25" ht="14.4" x14ac:dyDescent="0.3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</row>
    <row r="1868" spans="6:25" ht="14.4" x14ac:dyDescent="0.3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</row>
    <row r="1869" spans="6:25" ht="14.4" x14ac:dyDescent="0.3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</row>
    <row r="1870" spans="6:25" ht="14.4" x14ac:dyDescent="0.3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</row>
    <row r="1871" spans="6:25" ht="14.4" x14ac:dyDescent="0.3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</row>
    <row r="1872" spans="6:25" ht="14.4" x14ac:dyDescent="0.3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</row>
    <row r="1873" spans="6:25" ht="14.4" x14ac:dyDescent="0.3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</row>
    <row r="1874" spans="6:25" ht="14.4" x14ac:dyDescent="0.3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</row>
    <row r="1875" spans="6:25" ht="14.4" x14ac:dyDescent="0.3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</row>
    <row r="1876" spans="6:25" ht="14.4" x14ac:dyDescent="0.3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</row>
    <row r="1877" spans="6:25" ht="14.4" x14ac:dyDescent="0.3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</row>
    <row r="1878" spans="6:25" ht="14.4" x14ac:dyDescent="0.3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</row>
    <row r="1879" spans="6:25" ht="14.4" x14ac:dyDescent="0.3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</row>
    <row r="1880" spans="6:25" ht="14.4" x14ac:dyDescent="0.3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</row>
    <row r="1881" spans="6:25" ht="14.4" x14ac:dyDescent="0.3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</row>
    <row r="1882" spans="6:25" ht="14.4" x14ac:dyDescent="0.3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</row>
    <row r="1883" spans="6:25" ht="14.4" x14ac:dyDescent="0.3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</row>
    <row r="1884" spans="6:25" ht="14.4" x14ac:dyDescent="0.3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</row>
    <row r="1885" spans="6:25" ht="14.4" x14ac:dyDescent="0.3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</row>
    <row r="1886" spans="6:25" ht="14.4" x14ac:dyDescent="0.3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</row>
    <row r="1887" spans="6:25" ht="14.4" x14ac:dyDescent="0.3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</row>
    <row r="1888" spans="6:25" ht="14.4" x14ac:dyDescent="0.3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</row>
    <row r="1889" spans="6:25" ht="14.4" x14ac:dyDescent="0.3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</row>
    <row r="1890" spans="6:25" ht="14.4" x14ac:dyDescent="0.3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</row>
    <row r="1891" spans="6:25" ht="14.4" x14ac:dyDescent="0.3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</row>
    <row r="1892" spans="6:25" ht="14.4" x14ac:dyDescent="0.3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</row>
    <row r="1893" spans="6:25" ht="14.4" x14ac:dyDescent="0.3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</row>
    <row r="1894" spans="6:25" ht="14.4" x14ac:dyDescent="0.3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</row>
    <row r="1895" spans="6:25" ht="14.4" x14ac:dyDescent="0.3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</row>
    <row r="1896" spans="6:25" ht="14.4" x14ac:dyDescent="0.3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</row>
    <row r="1897" spans="6:25" ht="14.4" x14ac:dyDescent="0.3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</row>
    <row r="1898" spans="6:25" ht="14.4" x14ac:dyDescent="0.3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</row>
    <row r="1899" spans="6:25" ht="14.4" x14ac:dyDescent="0.3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</row>
    <row r="1900" spans="6:25" ht="14.4" x14ac:dyDescent="0.3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</row>
    <row r="1901" spans="6:25" ht="14.4" x14ac:dyDescent="0.3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</row>
    <row r="1902" spans="6:25" ht="14.4" x14ac:dyDescent="0.3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</row>
    <row r="1903" spans="6:25" ht="14.4" x14ac:dyDescent="0.3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</row>
    <row r="1904" spans="6:25" ht="14.4" x14ac:dyDescent="0.3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</row>
    <row r="1905" spans="6:25" ht="14.4" x14ac:dyDescent="0.3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</row>
    <row r="1906" spans="6:25" ht="14.4" x14ac:dyDescent="0.3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</row>
    <row r="1907" spans="6:25" ht="14.4" x14ac:dyDescent="0.3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</row>
    <row r="1908" spans="6:25" ht="14.4" x14ac:dyDescent="0.3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</row>
    <row r="1909" spans="6:25" ht="14.4" x14ac:dyDescent="0.3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</row>
    <row r="1910" spans="6:25" ht="14.4" x14ac:dyDescent="0.3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</row>
    <row r="1911" spans="6:25" ht="14.4" x14ac:dyDescent="0.3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</row>
    <row r="1912" spans="6:25" ht="14.4" x14ac:dyDescent="0.3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</row>
    <row r="1913" spans="6:25" ht="14.4" x14ac:dyDescent="0.3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</row>
    <row r="1914" spans="6:25" ht="14.4" x14ac:dyDescent="0.3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</row>
    <row r="1915" spans="6:25" ht="14.4" x14ac:dyDescent="0.3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</row>
    <row r="1916" spans="6:25" ht="14.4" x14ac:dyDescent="0.3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</row>
    <row r="1917" spans="6:25" ht="14.4" x14ac:dyDescent="0.3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</row>
    <row r="1918" spans="6:25" ht="14.4" x14ac:dyDescent="0.3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</row>
    <row r="1919" spans="6:25" ht="14.4" x14ac:dyDescent="0.3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</row>
    <row r="1920" spans="6:25" ht="14.4" x14ac:dyDescent="0.3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</row>
    <row r="1921" spans="6:25" ht="14.4" x14ac:dyDescent="0.3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</row>
    <row r="1922" spans="6:25" ht="14.4" x14ac:dyDescent="0.3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</row>
    <row r="1923" spans="6:25" ht="14.4" x14ac:dyDescent="0.3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</row>
    <row r="1924" spans="6:25" ht="14.4" x14ac:dyDescent="0.3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</row>
    <row r="1925" spans="6:25" ht="14.4" x14ac:dyDescent="0.3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</row>
    <row r="1926" spans="6:25" ht="14.4" x14ac:dyDescent="0.3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</row>
    <row r="1927" spans="6:25" ht="14.4" x14ac:dyDescent="0.3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</row>
    <row r="1928" spans="6:25" ht="14.4" x14ac:dyDescent="0.3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</row>
    <row r="1929" spans="6:25" ht="14.4" x14ac:dyDescent="0.3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</row>
    <row r="1930" spans="6:25" ht="14.4" x14ac:dyDescent="0.3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</row>
    <row r="1931" spans="6:25" ht="14.4" x14ac:dyDescent="0.3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</row>
    <row r="1932" spans="6:25" ht="14.4" x14ac:dyDescent="0.3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</row>
    <row r="1933" spans="6:25" ht="14.4" x14ac:dyDescent="0.3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</row>
    <row r="1934" spans="6:25" ht="14.4" x14ac:dyDescent="0.3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</row>
    <row r="1935" spans="6:25" ht="14.4" x14ac:dyDescent="0.3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</row>
    <row r="1936" spans="6:25" ht="14.4" x14ac:dyDescent="0.3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</row>
    <row r="1937" spans="6:25" ht="14.4" x14ac:dyDescent="0.3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</row>
    <row r="1938" spans="6:25" ht="14.4" x14ac:dyDescent="0.3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</row>
    <row r="1939" spans="6:25" ht="14.4" x14ac:dyDescent="0.3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</row>
    <row r="1940" spans="6:25" ht="14.4" x14ac:dyDescent="0.3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</row>
    <row r="1941" spans="6:25" ht="14.4" x14ac:dyDescent="0.3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</row>
    <row r="1942" spans="6:25" ht="14.4" x14ac:dyDescent="0.3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</row>
    <row r="1943" spans="6:25" ht="14.4" x14ac:dyDescent="0.3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</row>
    <row r="1944" spans="6:25" ht="14.4" x14ac:dyDescent="0.3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</row>
    <row r="1945" spans="6:25" ht="14.4" x14ac:dyDescent="0.3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</row>
    <row r="1946" spans="6:25" ht="14.4" x14ac:dyDescent="0.3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</row>
    <row r="1947" spans="6:25" ht="14.4" x14ac:dyDescent="0.3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</row>
    <row r="1948" spans="6:25" ht="14.4" x14ac:dyDescent="0.3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</row>
    <row r="1949" spans="6:25" ht="14.4" x14ac:dyDescent="0.3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</row>
    <row r="1950" spans="6:25" ht="14.4" x14ac:dyDescent="0.3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</row>
    <row r="1951" spans="6:25" ht="14.4" x14ac:dyDescent="0.3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</row>
    <row r="1952" spans="6:25" ht="14.4" x14ac:dyDescent="0.3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</row>
    <row r="1953" spans="6:25" ht="14.4" x14ac:dyDescent="0.3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</row>
    <row r="1954" spans="6:25" ht="14.4" x14ac:dyDescent="0.3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</row>
    <row r="1955" spans="6:25" ht="14.4" x14ac:dyDescent="0.3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</row>
    <row r="1956" spans="6:25" ht="14.4" x14ac:dyDescent="0.3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</row>
    <row r="1957" spans="6:25" ht="14.4" x14ac:dyDescent="0.3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</row>
    <row r="1958" spans="6:25" ht="14.4" x14ac:dyDescent="0.3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</row>
    <row r="1959" spans="6:25" ht="14.4" x14ac:dyDescent="0.3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</row>
    <row r="1960" spans="6:25" ht="14.4" x14ac:dyDescent="0.3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</row>
    <row r="1961" spans="6:25" ht="14.4" x14ac:dyDescent="0.3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</row>
    <row r="1962" spans="6:25" ht="14.4" x14ac:dyDescent="0.3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</row>
    <row r="1963" spans="6:25" ht="14.4" x14ac:dyDescent="0.3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</row>
    <row r="1964" spans="6:25" ht="14.4" x14ac:dyDescent="0.3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</row>
    <row r="1965" spans="6:25" ht="14.4" x14ac:dyDescent="0.3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</row>
    <row r="1966" spans="6:25" ht="14.4" x14ac:dyDescent="0.3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</row>
    <row r="1967" spans="6:25" ht="14.4" x14ac:dyDescent="0.3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</row>
    <row r="1968" spans="6:25" ht="14.4" x14ac:dyDescent="0.3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</row>
    <row r="1969" spans="6:25" ht="14.4" x14ac:dyDescent="0.3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</row>
    <row r="1970" spans="6:25" ht="14.4" x14ac:dyDescent="0.3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</row>
    <row r="1971" spans="6:25" ht="14.4" x14ac:dyDescent="0.3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</row>
    <row r="1972" spans="6:25" ht="14.4" x14ac:dyDescent="0.3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</row>
    <row r="1973" spans="6:25" ht="14.4" x14ac:dyDescent="0.3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</row>
    <row r="1974" spans="6:25" ht="14.4" x14ac:dyDescent="0.3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</row>
    <row r="1975" spans="6:25" ht="14.4" x14ac:dyDescent="0.3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</row>
    <row r="1976" spans="6:25" ht="14.4" x14ac:dyDescent="0.3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</row>
    <row r="1977" spans="6:25" ht="14.4" x14ac:dyDescent="0.3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</row>
    <row r="1978" spans="6:25" ht="14.4" x14ac:dyDescent="0.3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</row>
    <row r="1979" spans="6:25" ht="14.4" x14ac:dyDescent="0.3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</row>
    <row r="1980" spans="6:25" ht="14.4" x14ac:dyDescent="0.3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</row>
    <row r="1981" spans="6:25" ht="14.4" x14ac:dyDescent="0.3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</row>
    <row r="1982" spans="6:25" ht="14.4" x14ac:dyDescent="0.3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</row>
    <row r="1983" spans="6:25" ht="14.4" x14ac:dyDescent="0.3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</row>
    <row r="1984" spans="6:25" ht="14.4" x14ac:dyDescent="0.3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</row>
    <row r="1985" spans="6:25" ht="14.4" x14ac:dyDescent="0.3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</row>
    <row r="1986" spans="6:25" ht="14.4" x14ac:dyDescent="0.3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</row>
    <row r="1987" spans="6:25" ht="14.4" x14ac:dyDescent="0.3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</row>
    <row r="1988" spans="6:25" ht="14.4" x14ac:dyDescent="0.3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</row>
    <row r="1989" spans="6:25" ht="14.4" x14ac:dyDescent="0.3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</row>
    <row r="1990" spans="6:25" ht="14.4" x14ac:dyDescent="0.3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</row>
    <row r="1991" spans="6:25" ht="14.4" x14ac:dyDescent="0.3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</row>
    <row r="1992" spans="6:25" ht="14.4" x14ac:dyDescent="0.3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</row>
    <row r="1993" spans="6:25" ht="14.4" x14ac:dyDescent="0.3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</row>
    <row r="1994" spans="6:25" ht="14.4" x14ac:dyDescent="0.3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</row>
    <row r="1995" spans="6:25" ht="14.4" x14ac:dyDescent="0.3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</row>
    <row r="1996" spans="6:25" ht="14.4" x14ac:dyDescent="0.3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</row>
    <row r="1997" spans="6:25" ht="14.4" x14ac:dyDescent="0.3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</row>
    <row r="1998" spans="6:25" ht="14.4" x14ac:dyDescent="0.3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</row>
    <row r="1999" spans="6:25" ht="14.4" x14ac:dyDescent="0.3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</row>
    <row r="2000" spans="6:25" ht="14.4" x14ac:dyDescent="0.3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</row>
    <row r="2001" spans="6:25" ht="14.4" x14ac:dyDescent="0.3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</row>
    <row r="2002" spans="6:25" ht="14.4" x14ac:dyDescent="0.3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</row>
    <row r="2003" spans="6:25" ht="14.4" x14ac:dyDescent="0.3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</row>
    <row r="2004" spans="6:25" ht="14.4" x14ac:dyDescent="0.3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</row>
    <row r="2005" spans="6:25" ht="14.4" x14ac:dyDescent="0.3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5" ht="14.4" x14ac:dyDescent="0.3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5" ht="14.4" x14ac:dyDescent="0.3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5" ht="14.4" x14ac:dyDescent="0.3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5" ht="14.4" x14ac:dyDescent="0.3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5" ht="14.4" x14ac:dyDescent="0.3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5" ht="14.4" x14ac:dyDescent="0.3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5" ht="14.4" x14ac:dyDescent="0.3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5" ht="14.4" x14ac:dyDescent="0.3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5" ht="14.4" x14ac:dyDescent="0.3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5" ht="14.4" x14ac:dyDescent="0.3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5" ht="14.4" x14ac:dyDescent="0.3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ht="14.4" x14ac:dyDescent="0.3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ht="14.4" x14ac:dyDescent="0.3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ht="14.4" x14ac:dyDescent="0.3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ht="14.4" x14ac:dyDescent="0.3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ht="14.4" x14ac:dyDescent="0.3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ht="14.4" x14ac:dyDescent="0.3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ht="14.4" x14ac:dyDescent="0.3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ht="14.4" x14ac:dyDescent="0.3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ht="14.4" x14ac:dyDescent="0.3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ht="14.4" x14ac:dyDescent="0.3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ht="14.4" x14ac:dyDescent="0.3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ht="14.4" x14ac:dyDescent="0.3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ht="14.4" x14ac:dyDescent="0.3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ht="14.4" x14ac:dyDescent="0.3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ht="14.4" x14ac:dyDescent="0.3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ht="14.4" x14ac:dyDescent="0.3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ht="14.4" x14ac:dyDescent="0.3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ht="14.4" x14ac:dyDescent="0.3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ht="14.4" x14ac:dyDescent="0.3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ht="14.4" x14ac:dyDescent="0.3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ht="14.4" x14ac:dyDescent="0.3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ht="14.4" x14ac:dyDescent="0.3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ht="14.4" x14ac:dyDescent="0.3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ht="14.4" x14ac:dyDescent="0.3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ht="14.4" x14ac:dyDescent="0.3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ht="14.4" x14ac:dyDescent="0.3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ht="14.4" x14ac:dyDescent="0.3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ht="14.4" x14ac:dyDescent="0.3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ht="14.4" x14ac:dyDescent="0.3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ht="14.4" x14ac:dyDescent="0.3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ht="14.4" x14ac:dyDescent="0.3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ht="14.4" x14ac:dyDescent="0.3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ht="14.4" x14ac:dyDescent="0.3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ht="14.4" x14ac:dyDescent="0.3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ht="14.4" x14ac:dyDescent="0.3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ht="14.4" x14ac:dyDescent="0.3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ht="14.4" x14ac:dyDescent="0.3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ht="14.4" x14ac:dyDescent="0.3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ht="14.4" x14ac:dyDescent="0.3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ht="14.4" x14ac:dyDescent="0.3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ht="14.4" x14ac:dyDescent="0.3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ht="14.4" x14ac:dyDescent="0.3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ht="14.4" x14ac:dyDescent="0.3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ht="14.4" x14ac:dyDescent="0.3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ht="14.4" x14ac:dyDescent="0.3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ht="14.4" x14ac:dyDescent="0.3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ht="14.4" x14ac:dyDescent="0.3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ht="14.4" x14ac:dyDescent="0.3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ht="14.4" x14ac:dyDescent="0.3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ht="14.4" x14ac:dyDescent="0.3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ht="14.4" x14ac:dyDescent="0.3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ht="14.4" x14ac:dyDescent="0.3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ht="14.4" x14ac:dyDescent="0.3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ht="14.4" x14ac:dyDescent="0.3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ht="14.4" x14ac:dyDescent="0.3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ht="14.4" x14ac:dyDescent="0.3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ht="14.4" x14ac:dyDescent="0.3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ht="14.4" x14ac:dyDescent="0.3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ht="14.4" x14ac:dyDescent="0.3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ht="14.4" x14ac:dyDescent="0.3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ht="14.4" x14ac:dyDescent="0.3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ht="14.4" x14ac:dyDescent="0.3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ht="14.4" x14ac:dyDescent="0.3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ht="14.4" x14ac:dyDescent="0.3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ht="14.4" x14ac:dyDescent="0.3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ht="14.4" x14ac:dyDescent="0.3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ht="14.4" x14ac:dyDescent="0.3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ht="14.4" x14ac:dyDescent="0.3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ht="14.4" x14ac:dyDescent="0.3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ht="14.4" x14ac:dyDescent="0.3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ht="14.4" x14ac:dyDescent="0.3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ht="14.4" x14ac:dyDescent="0.3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ht="14.4" x14ac:dyDescent="0.3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ht="14.4" x14ac:dyDescent="0.3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ht="14.4" x14ac:dyDescent="0.3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ht="14.4" x14ac:dyDescent="0.3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ht="14.4" x14ac:dyDescent="0.3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ht="14.4" x14ac:dyDescent="0.3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ht="14.4" x14ac:dyDescent="0.3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ht="14.4" x14ac:dyDescent="0.3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ht="14.4" x14ac:dyDescent="0.3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ht="14.4" x14ac:dyDescent="0.3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ht="14.4" x14ac:dyDescent="0.3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ht="14.4" x14ac:dyDescent="0.3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ht="14.4" x14ac:dyDescent="0.3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ht="14.4" x14ac:dyDescent="0.3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ht="14.4" x14ac:dyDescent="0.3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ht="14.4" x14ac:dyDescent="0.3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ht="14.4" x14ac:dyDescent="0.3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ht="14.4" x14ac:dyDescent="0.3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ht="14.4" x14ac:dyDescent="0.3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ht="14.4" x14ac:dyDescent="0.3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ht="14.4" x14ac:dyDescent="0.3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ht="14.4" x14ac:dyDescent="0.3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ht="14.4" x14ac:dyDescent="0.3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ht="14.4" x14ac:dyDescent="0.3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ht="14.4" x14ac:dyDescent="0.3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ht="14.4" x14ac:dyDescent="0.3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ht="14.4" x14ac:dyDescent="0.3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ht="14.4" x14ac:dyDescent="0.3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ht="14.4" x14ac:dyDescent="0.3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ht="14.4" x14ac:dyDescent="0.3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ht="14.4" x14ac:dyDescent="0.3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ht="14.4" x14ac:dyDescent="0.3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ht="14.4" x14ac:dyDescent="0.3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ht="14.4" x14ac:dyDescent="0.3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ht="14.4" x14ac:dyDescent="0.3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ht="14.4" x14ac:dyDescent="0.3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ht="14.4" x14ac:dyDescent="0.3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ht="14.4" x14ac:dyDescent="0.3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ht="14.4" x14ac:dyDescent="0.3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ht="14.4" x14ac:dyDescent="0.3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ht="14.4" x14ac:dyDescent="0.3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ht="14.4" x14ac:dyDescent="0.3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ht="14.4" x14ac:dyDescent="0.3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ht="14.4" x14ac:dyDescent="0.3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ht="14.4" x14ac:dyDescent="0.3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ht="14.4" x14ac:dyDescent="0.3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ht="14.4" x14ac:dyDescent="0.3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ht="14.4" x14ac:dyDescent="0.3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ht="14.4" x14ac:dyDescent="0.3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ht="14.4" x14ac:dyDescent="0.3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ht="14.4" x14ac:dyDescent="0.3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ht="14.4" x14ac:dyDescent="0.3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ht="14.4" x14ac:dyDescent="0.3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ht="14.4" x14ac:dyDescent="0.3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ht="14.4" x14ac:dyDescent="0.3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ht="14.4" x14ac:dyDescent="0.3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ht="14.4" x14ac:dyDescent="0.3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ht="14.4" x14ac:dyDescent="0.3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ht="14.4" x14ac:dyDescent="0.3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ht="14.4" x14ac:dyDescent="0.3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ht="14.4" x14ac:dyDescent="0.3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ht="14.4" x14ac:dyDescent="0.3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ht="14.4" x14ac:dyDescent="0.3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ht="14.4" x14ac:dyDescent="0.3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ht="14.4" x14ac:dyDescent="0.3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ht="14.4" x14ac:dyDescent="0.3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ht="14.4" x14ac:dyDescent="0.3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ht="14.4" x14ac:dyDescent="0.3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ht="14.4" x14ac:dyDescent="0.3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ht="14.4" x14ac:dyDescent="0.3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ht="14.4" x14ac:dyDescent="0.3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ht="14.4" x14ac:dyDescent="0.3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ht="14.4" x14ac:dyDescent="0.3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ht="14.4" x14ac:dyDescent="0.3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ht="14.4" x14ac:dyDescent="0.3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ht="14.4" x14ac:dyDescent="0.3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ht="14.4" x14ac:dyDescent="0.3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ht="14.4" x14ac:dyDescent="0.3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ht="14.4" x14ac:dyDescent="0.3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ht="14.4" x14ac:dyDescent="0.3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ht="14.4" x14ac:dyDescent="0.3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ht="14.4" x14ac:dyDescent="0.3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ht="14.4" x14ac:dyDescent="0.3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ht="14.4" x14ac:dyDescent="0.3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ht="14.4" x14ac:dyDescent="0.3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ht="14.4" x14ac:dyDescent="0.3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ht="14.4" x14ac:dyDescent="0.3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ht="14.4" x14ac:dyDescent="0.3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ht="14.4" x14ac:dyDescent="0.3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ht="14.4" x14ac:dyDescent="0.3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ht="14.4" x14ac:dyDescent="0.3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ht="14.4" x14ac:dyDescent="0.3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ht="14.4" x14ac:dyDescent="0.3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ht="14.4" x14ac:dyDescent="0.3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ht="14.4" x14ac:dyDescent="0.3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ht="14.4" x14ac:dyDescent="0.3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ht="14.4" x14ac:dyDescent="0.3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ht="14.4" x14ac:dyDescent="0.3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ht="14.4" x14ac:dyDescent="0.3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ht="14.4" x14ac:dyDescent="0.3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ht="14.4" x14ac:dyDescent="0.3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ht="14.4" x14ac:dyDescent="0.3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ht="14.4" x14ac:dyDescent="0.3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ht="14.4" x14ac:dyDescent="0.3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ht="14.4" x14ac:dyDescent="0.3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ht="14.4" x14ac:dyDescent="0.3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ht="14.4" x14ac:dyDescent="0.3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ht="14.4" x14ac:dyDescent="0.3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ht="14.4" x14ac:dyDescent="0.3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ht="14.4" x14ac:dyDescent="0.3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ht="14.4" x14ac:dyDescent="0.3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ht="14.4" x14ac:dyDescent="0.3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ht="14.4" x14ac:dyDescent="0.3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ht="14.4" x14ac:dyDescent="0.3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ht="14.4" x14ac:dyDescent="0.3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ht="14.4" x14ac:dyDescent="0.3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ht="14.4" x14ac:dyDescent="0.3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ht="14.4" x14ac:dyDescent="0.3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ht="14.4" x14ac:dyDescent="0.3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ht="14.4" x14ac:dyDescent="0.3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ht="14.4" x14ac:dyDescent="0.3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ht="14.4" x14ac:dyDescent="0.3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ht="14.4" x14ac:dyDescent="0.3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ht="14.4" x14ac:dyDescent="0.3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ht="14.4" x14ac:dyDescent="0.3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ht="14.4" x14ac:dyDescent="0.3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ht="14.4" x14ac:dyDescent="0.3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ht="14.4" x14ac:dyDescent="0.3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ht="14.4" x14ac:dyDescent="0.3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ht="14.4" x14ac:dyDescent="0.3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ht="14.4" x14ac:dyDescent="0.3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ht="14.4" x14ac:dyDescent="0.3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ht="14.4" x14ac:dyDescent="0.3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ht="14.4" x14ac:dyDescent="0.3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ht="14.4" x14ac:dyDescent="0.3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ht="14.4" x14ac:dyDescent="0.3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ht="14.4" x14ac:dyDescent="0.3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ht="14.4" x14ac:dyDescent="0.3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ht="14.4" x14ac:dyDescent="0.3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ht="14.4" x14ac:dyDescent="0.3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ht="14.4" x14ac:dyDescent="0.3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ht="14.4" x14ac:dyDescent="0.3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ht="14.4" x14ac:dyDescent="0.3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ht="14.4" x14ac:dyDescent="0.3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ht="14.4" x14ac:dyDescent="0.3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ht="14.4" x14ac:dyDescent="0.3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ht="14.4" x14ac:dyDescent="0.3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ht="14.4" x14ac:dyDescent="0.3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ht="14.4" x14ac:dyDescent="0.3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ht="14.4" x14ac:dyDescent="0.3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ht="14.4" x14ac:dyDescent="0.3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ht="14.4" x14ac:dyDescent="0.3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ht="14.4" x14ac:dyDescent="0.3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ht="14.4" x14ac:dyDescent="0.3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ht="14.4" x14ac:dyDescent="0.3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ht="14.4" x14ac:dyDescent="0.3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ht="14.4" x14ac:dyDescent="0.3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ht="14.4" x14ac:dyDescent="0.3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ht="14.4" x14ac:dyDescent="0.3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ht="14.4" x14ac:dyDescent="0.3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ht="14.4" x14ac:dyDescent="0.3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ht="14.4" x14ac:dyDescent="0.3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ht="14.4" x14ac:dyDescent="0.3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ht="14.4" x14ac:dyDescent="0.3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ht="14.4" x14ac:dyDescent="0.3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ht="14.4" x14ac:dyDescent="0.3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ht="14.4" x14ac:dyDescent="0.3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ht="14.4" x14ac:dyDescent="0.3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ht="14.4" x14ac:dyDescent="0.3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ht="14.4" x14ac:dyDescent="0.3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ht="14.4" x14ac:dyDescent="0.3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ht="14.4" x14ac:dyDescent="0.3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ht="14.4" x14ac:dyDescent="0.3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ht="14.4" x14ac:dyDescent="0.3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ht="14.4" x14ac:dyDescent="0.3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ht="14.4" x14ac:dyDescent="0.3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ht="14.4" x14ac:dyDescent="0.3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ht="14.4" x14ac:dyDescent="0.3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ht="14.4" x14ac:dyDescent="0.3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ht="14.4" x14ac:dyDescent="0.3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ht="14.4" x14ac:dyDescent="0.3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ht="14.4" x14ac:dyDescent="0.3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ht="14.4" x14ac:dyDescent="0.3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ht="14.4" x14ac:dyDescent="0.3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ht="14.4" x14ac:dyDescent="0.3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ht="14.4" x14ac:dyDescent="0.3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ht="14.4" x14ac:dyDescent="0.3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ht="14.4" x14ac:dyDescent="0.3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ht="14.4" x14ac:dyDescent="0.3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ht="14.4" x14ac:dyDescent="0.3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ht="14.4" x14ac:dyDescent="0.3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ht="14.4" x14ac:dyDescent="0.3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ht="14.4" x14ac:dyDescent="0.3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ht="14.4" x14ac:dyDescent="0.3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ht="14.4" x14ac:dyDescent="0.3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ht="14.4" x14ac:dyDescent="0.3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ht="14.4" x14ac:dyDescent="0.3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ht="14.4" x14ac:dyDescent="0.3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ht="14.4" x14ac:dyDescent="0.3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ht="14.4" x14ac:dyDescent="0.3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ht="14.4" x14ac:dyDescent="0.3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ht="14.4" x14ac:dyDescent="0.3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ht="14.4" x14ac:dyDescent="0.3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ht="14.4" x14ac:dyDescent="0.3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ht="14.4" x14ac:dyDescent="0.3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ht="14.4" x14ac:dyDescent="0.3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ht="14.4" x14ac:dyDescent="0.3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ht="14.4" x14ac:dyDescent="0.3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ht="14.4" x14ac:dyDescent="0.3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ht="14.4" x14ac:dyDescent="0.3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ht="14.4" x14ac:dyDescent="0.3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ht="14.4" x14ac:dyDescent="0.3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ht="14.4" x14ac:dyDescent="0.3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ht="14.4" x14ac:dyDescent="0.3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ht="14.4" x14ac:dyDescent="0.3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ht="14.4" x14ac:dyDescent="0.3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ht="14.4" x14ac:dyDescent="0.3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ht="14.4" x14ac:dyDescent="0.3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ht="14.4" x14ac:dyDescent="0.3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ht="14.4" x14ac:dyDescent="0.3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ht="14.4" x14ac:dyDescent="0.3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ht="14.4" x14ac:dyDescent="0.3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ht="14.4" x14ac:dyDescent="0.3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ht="14.4" x14ac:dyDescent="0.3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ht="14.4" x14ac:dyDescent="0.3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ht="14.4" x14ac:dyDescent="0.3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ht="14.4" x14ac:dyDescent="0.3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ht="14.4" x14ac:dyDescent="0.3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ht="14.4" x14ac:dyDescent="0.3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ht="14.4" x14ac:dyDescent="0.3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ht="14.4" x14ac:dyDescent="0.3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ht="14.4" x14ac:dyDescent="0.3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ht="14.4" x14ac:dyDescent="0.3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ht="14.4" x14ac:dyDescent="0.3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ht="14.4" x14ac:dyDescent="0.3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ht="14.4" x14ac:dyDescent="0.3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ht="14.4" x14ac:dyDescent="0.3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ht="14.4" x14ac:dyDescent="0.3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ht="14.4" x14ac:dyDescent="0.3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ht="14.4" x14ac:dyDescent="0.3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ht="14.4" x14ac:dyDescent="0.3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ht="14.4" x14ac:dyDescent="0.3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ht="14.4" x14ac:dyDescent="0.3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ht="14.4" x14ac:dyDescent="0.3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ht="14.4" x14ac:dyDescent="0.3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ht="14.4" x14ac:dyDescent="0.3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ht="14.4" x14ac:dyDescent="0.3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ht="14.4" x14ac:dyDescent="0.3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ht="14.4" x14ac:dyDescent="0.3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ht="14.4" x14ac:dyDescent="0.3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ht="14.4" x14ac:dyDescent="0.3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ht="14.4" x14ac:dyDescent="0.3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ht="14.4" x14ac:dyDescent="0.3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ht="14.4" x14ac:dyDescent="0.3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ht="14.4" x14ac:dyDescent="0.3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ht="14.4" x14ac:dyDescent="0.3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ht="14.4" x14ac:dyDescent="0.3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ht="14.4" x14ac:dyDescent="0.3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ht="14.4" x14ac:dyDescent="0.3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ht="14.4" x14ac:dyDescent="0.3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ht="14.4" x14ac:dyDescent="0.3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ht="14.4" x14ac:dyDescent="0.3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ht="14.4" x14ac:dyDescent="0.3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ht="14.4" x14ac:dyDescent="0.3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ht="14.4" x14ac:dyDescent="0.3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ht="14.4" x14ac:dyDescent="0.3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ht="14.4" x14ac:dyDescent="0.3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ht="14.4" x14ac:dyDescent="0.3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ht="14.4" x14ac:dyDescent="0.3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ht="14.4" x14ac:dyDescent="0.3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ht="14.4" x14ac:dyDescent="0.3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ht="14.4" x14ac:dyDescent="0.3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ht="14.4" x14ac:dyDescent="0.3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ht="14.4" x14ac:dyDescent="0.3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ht="14.4" x14ac:dyDescent="0.3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ht="14.4" x14ac:dyDescent="0.3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ht="14.4" x14ac:dyDescent="0.3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ht="14.4" x14ac:dyDescent="0.3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ht="14.4" x14ac:dyDescent="0.3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ht="14.4" x14ac:dyDescent="0.3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ht="14.4" x14ac:dyDescent="0.3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ht="14.4" x14ac:dyDescent="0.3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ht="14.4" x14ac:dyDescent="0.3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ht="14.4" x14ac:dyDescent="0.3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ht="14.4" x14ac:dyDescent="0.3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ht="14.4" x14ac:dyDescent="0.3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ht="14.4" x14ac:dyDescent="0.3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ht="14.4" x14ac:dyDescent="0.3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ht="14.4" x14ac:dyDescent="0.3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ht="14.4" x14ac:dyDescent="0.3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ht="14.4" x14ac:dyDescent="0.3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ht="14.4" x14ac:dyDescent="0.3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ht="14.4" x14ac:dyDescent="0.3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ht="14.4" x14ac:dyDescent="0.3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ht="14.4" x14ac:dyDescent="0.3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ht="14.4" x14ac:dyDescent="0.3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ht="14.4" x14ac:dyDescent="0.3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ht="14.4" x14ac:dyDescent="0.3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ht="14.4" x14ac:dyDescent="0.3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ht="14.4" x14ac:dyDescent="0.3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ht="14.4" x14ac:dyDescent="0.3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ht="14.4" x14ac:dyDescent="0.3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ht="14.4" x14ac:dyDescent="0.3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ht="14.4" x14ac:dyDescent="0.3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ht="14.4" x14ac:dyDescent="0.3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ht="14.4" x14ac:dyDescent="0.3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ht="14.4" x14ac:dyDescent="0.3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ht="14.4" x14ac:dyDescent="0.3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ht="14.4" x14ac:dyDescent="0.3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ht="14.4" x14ac:dyDescent="0.3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ht="14.4" x14ac:dyDescent="0.3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ht="14.4" x14ac:dyDescent="0.3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ht="14.4" x14ac:dyDescent="0.3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ht="14.4" x14ac:dyDescent="0.3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ht="14.4" x14ac:dyDescent="0.3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ht="14.4" x14ac:dyDescent="0.3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ht="14.4" x14ac:dyDescent="0.3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ht="14.4" x14ac:dyDescent="0.3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ht="14.4" x14ac:dyDescent="0.3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ht="14.4" x14ac:dyDescent="0.3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ht="14.4" x14ac:dyDescent="0.3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ht="14.4" x14ac:dyDescent="0.3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ht="14.4" x14ac:dyDescent="0.3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ht="14.4" x14ac:dyDescent="0.3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ht="14.4" x14ac:dyDescent="0.3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ht="14.4" x14ac:dyDescent="0.3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ht="14.4" x14ac:dyDescent="0.3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ht="14.4" x14ac:dyDescent="0.3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ht="14.4" x14ac:dyDescent="0.3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ht="14.4" x14ac:dyDescent="0.3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ht="14.4" x14ac:dyDescent="0.3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ht="14.4" x14ac:dyDescent="0.3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ht="14.4" x14ac:dyDescent="0.3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ht="14.4" x14ac:dyDescent="0.3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ht="14.4" x14ac:dyDescent="0.3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ht="14.4" x14ac:dyDescent="0.3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ht="14.4" x14ac:dyDescent="0.3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ht="14.4" x14ac:dyDescent="0.3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ht="14.4" x14ac:dyDescent="0.3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ht="14.4" x14ac:dyDescent="0.3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ht="14.4" x14ac:dyDescent="0.3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ht="14.4" x14ac:dyDescent="0.3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ht="14.4" x14ac:dyDescent="0.3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ht="14.4" x14ac:dyDescent="0.3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ht="14.4" x14ac:dyDescent="0.3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ht="14.4" x14ac:dyDescent="0.3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ht="14.4" x14ac:dyDescent="0.3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ht="14.4" x14ac:dyDescent="0.3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ht="14.4" x14ac:dyDescent="0.3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ht="14.4" x14ac:dyDescent="0.3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ht="14.4" x14ac:dyDescent="0.3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ht="14.4" x14ac:dyDescent="0.3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ht="14.4" x14ac:dyDescent="0.3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ht="14.4" x14ac:dyDescent="0.3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ht="14.4" x14ac:dyDescent="0.3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ht="14.4" x14ac:dyDescent="0.3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ht="14.4" x14ac:dyDescent="0.3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ht="14.4" x14ac:dyDescent="0.3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ht="14.4" x14ac:dyDescent="0.3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ht="14.4" x14ac:dyDescent="0.3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ht="14.4" x14ac:dyDescent="0.3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ht="14.4" x14ac:dyDescent="0.3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ht="14.4" x14ac:dyDescent="0.3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ht="14.4" x14ac:dyDescent="0.3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ht="14.4" x14ac:dyDescent="0.3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ht="14.4" x14ac:dyDescent="0.3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ht="14.4" x14ac:dyDescent="0.3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ht="14.4" x14ac:dyDescent="0.3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ht="14.4" x14ac:dyDescent="0.3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ht="14.4" x14ac:dyDescent="0.3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ht="14.4" x14ac:dyDescent="0.3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ht="14.4" x14ac:dyDescent="0.3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ht="14.4" x14ac:dyDescent="0.3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ht="14.4" x14ac:dyDescent="0.3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ht="14.4" x14ac:dyDescent="0.3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ht="14.4" x14ac:dyDescent="0.3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ht="14.4" x14ac:dyDescent="0.3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ht="14.4" x14ac:dyDescent="0.3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ht="14.4" x14ac:dyDescent="0.3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ht="14.4" x14ac:dyDescent="0.3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ht="14.4" x14ac:dyDescent="0.3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ht="14.4" x14ac:dyDescent="0.3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ht="14.4" x14ac:dyDescent="0.3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ht="14.4" x14ac:dyDescent="0.3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ht="14.4" x14ac:dyDescent="0.3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ht="14.4" x14ac:dyDescent="0.3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ht="14.4" x14ac:dyDescent="0.3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ht="14.4" x14ac:dyDescent="0.3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ht="14.4" x14ac:dyDescent="0.3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ht="14.4" x14ac:dyDescent="0.3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ht="14.4" x14ac:dyDescent="0.3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ht="14.4" x14ac:dyDescent="0.3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ht="14.4" x14ac:dyDescent="0.3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ht="14.4" x14ac:dyDescent="0.3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ht="14.4" x14ac:dyDescent="0.3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ht="14.4" x14ac:dyDescent="0.3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ht="14.4" x14ac:dyDescent="0.3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ht="14.4" x14ac:dyDescent="0.3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ht="14.4" x14ac:dyDescent="0.3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ht="14.4" x14ac:dyDescent="0.3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ht="14.4" x14ac:dyDescent="0.3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ht="14.4" x14ac:dyDescent="0.3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ht="14.4" x14ac:dyDescent="0.3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ht="14.4" x14ac:dyDescent="0.3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ht="14.4" x14ac:dyDescent="0.3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ht="14.4" x14ac:dyDescent="0.3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ht="14.4" x14ac:dyDescent="0.3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ht="14.4" x14ac:dyDescent="0.3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ht="14.4" x14ac:dyDescent="0.3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ht="14.4" x14ac:dyDescent="0.3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ht="14.4" x14ac:dyDescent="0.3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ht="14.4" x14ac:dyDescent="0.3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ht="14.4" x14ac:dyDescent="0.3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ht="14.4" x14ac:dyDescent="0.3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ht="14.4" x14ac:dyDescent="0.3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ht="14.4" x14ac:dyDescent="0.3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ht="14.4" x14ac:dyDescent="0.3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ht="14.4" x14ac:dyDescent="0.3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ht="14.4" x14ac:dyDescent="0.3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ht="14.4" x14ac:dyDescent="0.3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ht="14.4" x14ac:dyDescent="0.3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ht="14.4" x14ac:dyDescent="0.3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ht="14.4" x14ac:dyDescent="0.3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ht="14.4" x14ac:dyDescent="0.3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ht="14.4" x14ac:dyDescent="0.3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ht="14.4" x14ac:dyDescent="0.3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ht="14.4" x14ac:dyDescent="0.3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ht="14.4" x14ac:dyDescent="0.3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ht="14.4" x14ac:dyDescent="0.3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ht="14.4" x14ac:dyDescent="0.3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ht="14.4" x14ac:dyDescent="0.3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ht="14.4" x14ac:dyDescent="0.3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ht="14.4" x14ac:dyDescent="0.3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ht="14.4" x14ac:dyDescent="0.3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ht="14.4" x14ac:dyDescent="0.3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ht="14.4" x14ac:dyDescent="0.3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ht="14.4" x14ac:dyDescent="0.3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ht="14.4" x14ac:dyDescent="0.3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ht="14.4" x14ac:dyDescent="0.3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ht="14.4" x14ac:dyDescent="0.3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ht="14.4" x14ac:dyDescent="0.3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ht="14.4" x14ac:dyDescent="0.3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ht="14.4" x14ac:dyDescent="0.3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ht="14.4" x14ac:dyDescent="0.3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ht="14.4" x14ac:dyDescent="0.3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ht="14.4" x14ac:dyDescent="0.3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ht="14.4" x14ac:dyDescent="0.3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ht="14.4" x14ac:dyDescent="0.3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ht="14.4" x14ac:dyDescent="0.3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ht="14.4" x14ac:dyDescent="0.3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ht="14.4" x14ac:dyDescent="0.3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ht="14.4" x14ac:dyDescent="0.3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ht="14.4" x14ac:dyDescent="0.3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ht="14.4" x14ac:dyDescent="0.3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ht="14.4" x14ac:dyDescent="0.3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ht="14.4" x14ac:dyDescent="0.3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ht="14.4" x14ac:dyDescent="0.3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ht="14.4" x14ac:dyDescent="0.3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ht="14.4" x14ac:dyDescent="0.3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ht="14.4" x14ac:dyDescent="0.3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ht="14.4" x14ac:dyDescent="0.3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ht="14.4" x14ac:dyDescent="0.3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ht="14.4" x14ac:dyDescent="0.3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ht="14.4" x14ac:dyDescent="0.3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ht="14.4" x14ac:dyDescent="0.3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ht="14.4" x14ac:dyDescent="0.3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ht="14.4" x14ac:dyDescent="0.3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ht="14.4" x14ac:dyDescent="0.3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ht="14.4" x14ac:dyDescent="0.3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ht="14.4" x14ac:dyDescent="0.3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ht="14.4" x14ac:dyDescent="0.3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ht="14.4" x14ac:dyDescent="0.3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ht="14.4" x14ac:dyDescent="0.3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ht="14.4" x14ac:dyDescent="0.3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ht="14.4" x14ac:dyDescent="0.3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ht="14.4" x14ac:dyDescent="0.3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ht="14.4" x14ac:dyDescent="0.3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ht="14.4" x14ac:dyDescent="0.3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ht="14.4" x14ac:dyDescent="0.3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ht="14.4" x14ac:dyDescent="0.3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ht="14.4" x14ac:dyDescent="0.3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ht="14.4" x14ac:dyDescent="0.3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ht="14.4" x14ac:dyDescent="0.3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ht="14.4" x14ac:dyDescent="0.3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ht="14.4" x14ac:dyDescent="0.3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ht="14.4" x14ac:dyDescent="0.3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ht="14.4" x14ac:dyDescent="0.3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ht="14.4" x14ac:dyDescent="0.3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ht="14.4" x14ac:dyDescent="0.3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ht="14.4" x14ac:dyDescent="0.3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ht="14.4" x14ac:dyDescent="0.3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ht="14.4" x14ac:dyDescent="0.3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ht="14.4" x14ac:dyDescent="0.3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ht="14.4" x14ac:dyDescent="0.3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ht="14.4" x14ac:dyDescent="0.3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ht="14.4" x14ac:dyDescent="0.3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ht="14.4" x14ac:dyDescent="0.3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ht="14.4" x14ac:dyDescent="0.3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ht="14.4" x14ac:dyDescent="0.3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ht="14.4" x14ac:dyDescent="0.3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ht="14.4" x14ac:dyDescent="0.3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ht="14.4" x14ac:dyDescent="0.3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ht="14.4" x14ac:dyDescent="0.3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ht="14.4" x14ac:dyDescent="0.3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ht="14.4" x14ac:dyDescent="0.3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ht="14.4" x14ac:dyDescent="0.3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ht="14.4" x14ac:dyDescent="0.3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ht="14.4" x14ac:dyDescent="0.3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ht="14.4" x14ac:dyDescent="0.3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ht="14.4" x14ac:dyDescent="0.3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ht="14.4" x14ac:dyDescent="0.3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ht="14.4" x14ac:dyDescent="0.3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ht="14.4" x14ac:dyDescent="0.3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ht="14.4" x14ac:dyDescent="0.3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ht="14.4" x14ac:dyDescent="0.3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ht="14.4" x14ac:dyDescent="0.3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ht="14.4" x14ac:dyDescent="0.3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ht="14.4" x14ac:dyDescent="0.3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ht="14.4" x14ac:dyDescent="0.3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ht="14.4" x14ac:dyDescent="0.3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ht="14.4" x14ac:dyDescent="0.3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ht="14.4" x14ac:dyDescent="0.3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ht="14.4" x14ac:dyDescent="0.3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ht="14.4" x14ac:dyDescent="0.3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ht="14.4" x14ac:dyDescent="0.3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ht="14.4" x14ac:dyDescent="0.3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ht="14.4" x14ac:dyDescent="0.3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ht="14.4" x14ac:dyDescent="0.3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ht="14.4" x14ac:dyDescent="0.3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ht="14.4" x14ac:dyDescent="0.3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ht="14.4" x14ac:dyDescent="0.3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ht="14.4" x14ac:dyDescent="0.3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ht="14.4" x14ac:dyDescent="0.3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ht="14.4" x14ac:dyDescent="0.3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ht="14.4" x14ac:dyDescent="0.3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ht="14.4" x14ac:dyDescent="0.3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ht="14.4" x14ac:dyDescent="0.3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ht="14.4" x14ac:dyDescent="0.3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ht="14.4" x14ac:dyDescent="0.3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ht="14.4" x14ac:dyDescent="0.3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ht="14.4" x14ac:dyDescent="0.3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ht="14.4" x14ac:dyDescent="0.3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ht="14.4" x14ac:dyDescent="0.3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ht="14.4" x14ac:dyDescent="0.3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ht="14.4" x14ac:dyDescent="0.3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ht="14.4" x14ac:dyDescent="0.3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ht="14.4" x14ac:dyDescent="0.3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ht="14.4" x14ac:dyDescent="0.3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ht="14.4" x14ac:dyDescent="0.3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ht="14.4" x14ac:dyDescent="0.3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ht="14.4" x14ac:dyDescent="0.3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ht="14.4" x14ac:dyDescent="0.3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ht="14.4" x14ac:dyDescent="0.3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ht="14.4" x14ac:dyDescent="0.3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ht="14.4" x14ac:dyDescent="0.3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ht="14.4" x14ac:dyDescent="0.3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ht="14.4" x14ac:dyDescent="0.3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ht="14.4" x14ac:dyDescent="0.3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ht="14.4" x14ac:dyDescent="0.3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ht="14.4" x14ac:dyDescent="0.3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ht="14.4" x14ac:dyDescent="0.3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ht="14.4" x14ac:dyDescent="0.3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ht="14.4" x14ac:dyDescent="0.3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ht="14.4" x14ac:dyDescent="0.3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ht="14.4" x14ac:dyDescent="0.3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ht="14.4" x14ac:dyDescent="0.3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ht="14.4" x14ac:dyDescent="0.3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ht="14.4" x14ac:dyDescent="0.3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ht="14.4" x14ac:dyDescent="0.3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ht="14.4" x14ac:dyDescent="0.3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ht="14.4" x14ac:dyDescent="0.3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ht="14.4" x14ac:dyDescent="0.3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ht="14.4" x14ac:dyDescent="0.3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ht="14.4" x14ac:dyDescent="0.3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ht="14.4" x14ac:dyDescent="0.3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ht="14.4" x14ac:dyDescent="0.3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ht="14.4" x14ac:dyDescent="0.3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ht="14.4" x14ac:dyDescent="0.3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ht="14.4" x14ac:dyDescent="0.3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ht="14.4" x14ac:dyDescent="0.3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ht="14.4" x14ac:dyDescent="0.3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ht="14.4" x14ac:dyDescent="0.3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ht="14.4" x14ac:dyDescent="0.3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ht="14.4" x14ac:dyDescent="0.3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ht="14.4" x14ac:dyDescent="0.3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ht="14.4" x14ac:dyDescent="0.3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ht="14.4" x14ac:dyDescent="0.3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ht="14.4" x14ac:dyDescent="0.3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ht="14.4" x14ac:dyDescent="0.3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ht="14.4" x14ac:dyDescent="0.3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ht="14.4" x14ac:dyDescent="0.3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ht="14.4" x14ac:dyDescent="0.3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ht="14.4" x14ac:dyDescent="0.3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ht="14.4" x14ac:dyDescent="0.3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ht="14.4" x14ac:dyDescent="0.3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ht="14.4" x14ac:dyDescent="0.3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ht="14.4" x14ac:dyDescent="0.3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ht="14.4" x14ac:dyDescent="0.3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ht="14.4" x14ac:dyDescent="0.3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ht="14.4" x14ac:dyDescent="0.3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ht="14.4" x14ac:dyDescent="0.3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ht="14.4" x14ac:dyDescent="0.3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ht="14.4" x14ac:dyDescent="0.3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ht="14.4" x14ac:dyDescent="0.3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ht="14.4" x14ac:dyDescent="0.3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ht="14.4" x14ac:dyDescent="0.3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ht="14.4" x14ac:dyDescent="0.3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ht="14.4" x14ac:dyDescent="0.3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ht="14.4" x14ac:dyDescent="0.3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ht="14.4" x14ac:dyDescent="0.3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ht="14.4" x14ac:dyDescent="0.3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ht="14.4" x14ac:dyDescent="0.3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ht="14.4" x14ac:dyDescent="0.3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ht="14.4" x14ac:dyDescent="0.3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ht="14.4" x14ac:dyDescent="0.3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ht="14.4" x14ac:dyDescent="0.3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ht="14.4" x14ac:dyDescent="0.3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ht="14.4" x14ac:dyDescent="0.3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ht="14.4" x14ac:dyDescent="0.3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ht="14.4" x14ac:dyDescent="0.3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ht="14.4" x14ac:dyDescent="0.3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ht="14.4" x14ac:dyDescent="0.3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ht="14.4" x14ac:dyDescent="0.3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ht="14.4" x14ac:dyDescent="0.3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ht="14.4" x14ac:dyDescent="0.3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ht="14.4" x14ac:dyDescent="0.3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ht="14.4" x14ac:dyDescent="0.3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ht="14.4" x14ac:dyDescent="0.3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ht="14.4" x14ac:dyDescent="0.3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ht="14.4" x14ac:dyDescent="0.3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ht="14.4" x14ac:dyDescent="0.3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ht="14.4" x14ac:dyDescent="0.3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ht="14.4" x14ac:dyDescent="0.3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ht="14.4" x14ac:dyDescent="0.3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ht="14.4" x14ac:dyDescent="0.3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ht="14.4" x14ac:dyDescent="0.3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ht="14.4" x14ac:dyDescent="0.3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ht="14.4" x14ac:dyDescent="0.3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ht="14.4" x14ac:dyDescent="0.3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ht="14.4" x14ac:dyDescent="0.3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ht="14.4" x14ac:dyDescent="0.3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ht="14.4" x14ac:dyDescent="0.3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ht="14.4" x14ac:dyDescent="0.3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ht="14.4" x14ac:dyDescent="0.3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ht="14.4" x14ac:dyDescent="0.3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ht="14.4" x14ac:dyDescent="0.3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ht="14.4" x14ac:dyDescent="0.3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ht="14.4" x14ac:dyDescent="0.3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ht="14.4" x14ac:dyDescent="0.3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ht="14.4" x14ac:dyDescent="0.3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ht="14.4" x14ac:dyDescent="0.3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ht="14.4" x14ac:dyDescent="0.3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ht="14.4" x14ac:dyDescent="0.3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ht="14.4" x14ac:dyDescent="0.3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ht="14.4" x14ac:dyDescent="0.3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ht="14.4" x14ac:dyDescent="0.3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ht="14.4" x14ac:dyDescent="0.3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ht="14.4" x14ac:dyDescent="0.3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ht="14.4" x14ac:dyDescent="0.3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ht="14.4" x14ac:dyDescent="0.3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ht="14.4" x14ac:dyDescent="0.3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ht="14.4" x14ac:dyDescent="0.3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ht="14.4" x14ac:dyDescent="0.3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ht="14.4" x14ac:dyDescent="0.3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ht="14.4" x14ac:dyDescent="0.3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ht="14.4" x14ac:dyDescent="0.3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ht="14.4" x14ac:dyDescent="0.3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ht="14.4" x14ac:dyDescent="0.3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ht="14.4" x14ac:dyDescent="0.3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ht="14.4" x14ac:dyDescent="0.3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ht="14.4" x14ac:dyDescent="0.3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ht="14.4" x14ac:dyDescent="0.3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ht="14.4" x14ac:dyDescent="0.3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ht="14.4" x14ac:dyDescent="0.3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ht="14.4" x14ac:dyDescent="0.3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ht="14.4" x14ac:dyDescent="0.3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ht="14.4" x14ac:dyDescent="0.3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ht="14.4" x14ac:dyDescent="0.3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ht="14.4" x14ac:dyDescent="0.3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ht="14.4" x14ac:dyDescent="0.3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ht="14.4" x14ac:dyDescent="0.3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ht="14.4" x14ac:dyDescent="0.3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ht="14.4" x14ac:dyDescent="0.3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ht="14.4" x14ac:dyDescent="0.3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ht="14.4" x14ac:dyDescent="0.3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ht="14.4" x14ac:dyDescent="0.3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ht="14.4" x14ac:dyDescent="0.3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ht="14.4" x14ac:dyDescent="0.3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ht="14.4" x14ac:dyDescent="0.3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ht="14.4" x14ac:dyDescent="0.3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ht="14.4" x14ac:dyDescent="0.3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ht="14.4" x14ac:dyDescent="0.3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ht="14.4" x14ac:dyDescent="0.3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ht="14.4" x14ac:dyDescent="0.3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ht="14.4" x14ac:dyDescent="0.3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ht="14.4" x14ac:dyDescent="0.3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ht="14.4" x14ac:dyDescent="0.3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ht="14.4" x14ac:dyDescent="0.3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ht="14.4" x14ac:dyDescent="0.3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ht="14.4" x14ac:dyDescent="0.3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ht="14.4" x14ac:dyDescent="0.3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ht="14.4" x14ac:dyDescent="0.3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ht="14.4" x14ac:dyDescent="0.3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ht="14.4" x14ac:dyDescent="0.3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ht="14.4" x14ac:dyDescent="0.3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ht="14.4" x14ac:dyDescent="0.3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ht="14.4" x14ac:dyDescent="0.3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ht="14.4" x14ac:dyDescent="0.3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ht="14.4" x14ac:dyDescent="0.3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ht="14.4" x14ac:dyDescent="0.3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ht="14.4" x14ac:dyDescent="0.3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ht="14.4" x14ac:dyDescent="0.3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ht="14.4" x14ac:dyDescent="0.3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ht="14.4" x14ac:dyDescent="0.3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ht="14.4" x14ac:dyDescent="0.3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ht="14.4" x14ac:dyDescent="0.3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ht="14.4" x14ac:dyDescent="0.3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ht="14.4" x14ac:dyDescent="0.3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ht="14.4" x14ac:dyDescent="0.3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ht="14.4" x14ac:dyDescent="0.3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ht="14.4" x14ac:dyDescent="0.3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ht="14.4" x14ac:dyDescent="0.3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ht="14.4" x14ac:dyDescent="0.3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ht="14.4" x14ac:dyDescent="0.3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ht="14.4" x14ac:dyDescent="0.3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ht="14.4" x14ac:dyDescent="0.3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ht="14.4" x14ac:dyDescent="0.3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ht="14.4" x14ac:dyDescent="0.3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ht="14.4" x14ac:dyDescent="0.3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ht="14.4" x14ac:dyDescent="0.3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ht="14.4" x14ac:dyDescent="0.3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ht="14.4" x14ac:dyDescent="0.3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ht="14.4" x14ac:dyDescent="0.3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ht="14.4" x14ac:dyDescent="0.3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ht="14.4" x14ac:dyDescent="0.3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ht="14.4" x14ac:dyDescent="0.3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ht="14.4" x14ac:dyDescent="0.3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ht="14.4" x14ac:dyDescent="0.3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ht="14.4" x14ac:dyDescent="0.3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ht="14.4" x14ac:dyDescent="0.3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ht="14.4" x14ac:dyDescent="0.3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ht="14.4" x14ac:dyDescent="0.3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ht="14.4" x14ac:dyDescent="0.3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ht="14.4" x14ac:dyDescent="0.3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ht="14.4" x14ac:dyDescent="0.3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ht="14.4" x14ac:dyDescent="0.3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ht="14.4" x14ac:dyDescent="0.3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ht="14.4" x14ac:dyDescent="0.3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ht="14.4" x14ac:dyDescent="0.3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ht="14.4" x14ac:dyDescent="0.3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ht="14.4" x14ac:dyDescent="0.3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ht="14.4" x14ac:dyDescent="0.3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ht="14.4" x14ac:dyDescent="0.3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ht="14.4" x14ac:dyDescent="0.3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ht="14.4" x14ac:dyDescent="0.3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ht="14.4" x14ac:dyDescent="0.3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ht="14.4" x14ac:dyDescent="0.3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ht="14.4" x14ac:dyDescent="0.3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ht="14.4" x14ac:dyDescent="0.3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ht="14.4" x14ac:dyDescent="0.3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ht="14.4" x14ac:dyDescent="0.3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ht="14.4" x14ac:dyDescent="0.3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ht="14.4" x14ac:dyDescent="0.3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ht="14.4" x14ac:dyDescent="0.3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ht="14.4" x14ac:dyDescent="0.3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ht="14.4" x14ac:dyDescent="0.3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ht="14.4" x14ac:dyDescent="0.3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ht="14.4" x14ac:dyDescent="0.3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ht="14.4" x14ac:dyDescent="0.3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ht="14.4" x14ac:dyDescent="0.3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ht="14.4" x14ac:dyDescent="0.3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ht="14.4" x14ac:dyDescent="0.3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ht="14.4" x14ac:dyDescent="0.3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ht="14.4" x14ac:dyDescent="0.3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ht="14.4" x14ac:dyDescent="0.3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ht="14.4" x14ac:dyDescent="0.3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ht="14.4" x14ac:dyDescent="0.3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ht="14.4" x14ac:dyDescent="0.3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ht="14.4" x14ac:dyDescent="0.3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ht="14.4" x14ac:dyDescent="0.3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ht="14.4" x14ac:dyDescent="0.3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ht="14.4" x14ac:dyDescent="0.3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ht="14.4" x14ac:dyDescent="0.3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ht="14.4" x14ac:dyDescent="0.3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ht="14.4" x14ac:dyDescent="0.3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ht="14.4" x14ac:dyDescent="0.3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ht="14.4" x14ac:dyDescent="0.3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ht="14.4" x14ac:dyDescent="0.3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ht="14.4" x14ac:dyDescent="0.3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ht="14.4" x14ac:dyDescent="0.3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ht="14.4" x14ac:dyDescent="0.3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ht="14.4" x14ac:dyDescent="0.3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ht="14.4" x14ac:dyDescent="0.3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ht="14.4" x14ac:dyDescent="0.3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ht="14.4" x14ac:dyDescent="0.3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ht="14.4" x14ac:dyDescent="0.3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ht="14.4" x14ac:dyDescent="0.3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ht="14.4" x14ac:dyDescent="0.3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ht="14.4" x14ac:dyDescent="0.3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ht="14.4" x14ac:dyDescent="0.3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ht="14.4" x14ac:dyDescent="0.3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ht="14.4" x14ac:dyDescent="0.3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ht="14.4" x14ac:dyDescent="0.3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ht="14.4" x14ac:dyDescent="0.3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ht="14.4" x14ac:dyDescent="0.3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ht="14.4" x14ac:dyDescent="0.3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ht="14.4" x14ac:dyDescent="0.3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ht="14.4" x14ac:dyDescent="0.3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ht="14.4" x14ac:dyDescent="0.3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ht="14.4" x14ac:dyDescent="0.3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ht="14.4" x14ac:dyDescent="0.3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ht="14.4" x14ac:dyDescent="0.3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ht="14.4" x14ac:dyDescent="0.3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ht="14.4" x14ac:dyDescent="0.3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ht="14.4" x14ac:dyDescent="0.3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ht="14.4" x14ac:dyDescent="0.3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ht="14.4" x14ac:dyDescent="0.3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ht="14.4" x14ac:dyDescent="0.3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ht="14.4" x14ac:dyDescent="0.3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ht="14.4" x14ac:dyDescent="0.3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ht="14.4" x14ac:dyDescent="0.3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ht="14.4" x14ac:dyDescent="0.3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ht="14.4" x14ac:dyDescent="0.3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ht="14.4" x14ac:dyDescent="0.3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ht="14.4" x14ac:dyDescent="0.3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ht="14.4" x14ac:dyDescent="0.3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ht="14.4" x14ac:dyDescent="0.3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ht="14.4" x14ac:dyDescent="0.3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ht="14.4" x14ac:dyDescent="0.3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ht="14.4" x14ac:dyDescent="0.3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ht="14.4" x14ac:dyDescent="0.3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ht="14.4" x14ac:dyDescent="0.3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ht="14.4" x14ac:dyDescent="0.3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ht="14.4" x14ac:dyDescent="0.3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ht="14.4" x14ac:dyDescent="0.3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ht="14.4" x14ac:dyDescent="0.3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ht="14.4" x14ac:dyDescent="0.3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ht="14.4" x14ac:dyDescent="0.3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ht="14.4" x14ac:dyDescent="0.3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ht="14.4" x14ac:dyDescent="0.3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ht="14.4" x14ac:dyDescent="0.3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ht="14.4" x14ac:dyDescent="0.3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ht="14.4" x14ac:dyDescent="0.3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ht="14.4" x14ac:dyDescent="0.3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ht="14.4" x14ac:dyDescent="0.3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ht="14.4" x14ac:dyDescent="0.3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ht="14.4" x14ac:dyDescent="0.3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ht="14.4" x14ac:dyDescent="0.3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ht="14.4" x14ac:dyDescent="0.3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ht="14.4" x14ac:dyDescent="0.3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ht="14.4" x14ac:dyDescent="0.3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ht="14.4" x14ac:dyDescent="0.3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ht="14.4" x14ac:dyDescent="0.3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ht="14.4" x14ac:dyDescent="0.3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ht="14.4" x14ac:dyDescent="0.3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ht="14.4" x14ac:dyDescent="0.3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ht="14.4" x14ac:dyDescent="0.3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ht="14.4" x14ac:dyDescent="0.3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ht="14.4" x14ac:dyDescent="0.3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ht="14.4" x14ac:dyDescent="0.3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ht="14.4" x14ac:dyDescent="0.3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ht="14.4" x14ac:dyDescent="0.3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ht="14.4" x14ac:dyDescent="0.3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ht="14.4" x14ac:dyDescent="0.3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ht="14.4" x14ac:dyDescent="0.3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ht="14.4" x14ac:dyDescent="0.3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ht="14.4" x14ac:dyDescent="0.3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ht="14.4" x14ac:dyDescent="0.3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ht="14.4" x14ac:dyDescent="0.3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ht="14.4" x14ac:dyDescent="0.3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ht="14.4" x14ac:dyDescent="0.3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ht="14.4" x14ac:dyDescent="0.3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ht="14.4" x14ac:dyDescent="0.3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ht="14.4" x14ac:dyDescent="0.3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ht="14.4" x14ac:dyDescent="0.3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ht="14.4" x14ac:dyDescent="0.3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ht="14.4" x14ac:dyDescent="0.3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ht="14.4" x14ac:dyDescent="0.3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ht="14.4" x14ac:dyDescent="0.3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ht="14.4" x14ac:dyDescent="0.3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ht="14.4" x14ac:dyDescent="0.3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ht="14.4" x14ac:dyDescent="0.3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ht="14.4" x14ac:dyDescent="0.3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ht="14.4" x14ac:dyDescent="0.3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ht="14.4" x14ac:dyDescent="0.3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ht="14.4" x14ac:dyDescent="0.3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ht="14.4" x14ac:dyDescent="0.3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ht="14.4" x14ac:dyDescent="0.3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ht="14.4" x14ac:dyDescent="0.3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ht="14.4" x14ac:dyDescent="0.3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ht="14.4" x14ac:dyDescent="0.3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ht="14.4" x14ac:dyDescent="0.3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ht="14.4" x14ac:dyDescent="0.3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ht="14.4" x14ac:dyDescent="0.3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ht="14.4" x14ac:dyDescent="0.3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ht="14.4" x14ac:dyDescent="0.3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ht="14.4" x14ac:dyDescent="0.3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ht="14.4" x14ac:dyDescent="0.3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ht="14.4" x14ac:dyDescent="0.3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ht="14.4" x14ac:dyDescent="0.3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ht="14.4" x14ac:dyDescent="0.3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ht="14.4" x14ac:dyDescent="0.3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ht="14.4" x14ac:dyDescent="0.3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ht="14.4" x14ac:dyDescent="0.3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ht="14.4" x14ac:dyDescent="0.3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ht="14.4" x14ac:dyDescent="0.3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ht="14.4" x14ac:dyDescent="0.3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ht="14.4" x14ac:dyDescent="0.3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ht="14.4" x14ac:dyDescent="0.3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ht="14.4" x14ac:dyDescent="0.3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ht="14.4" x14ac:dyDescent="0.3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ht="14.4" x14ac:dyDescent="0.3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ht="14.4" x14ac:dyDescent="0.3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ht="14.4" x14ac:dyDescent="0.3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ht="14.4" x14ac:dyDescent="0.3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ht="14.4" x14ac:dyDescent="0.3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ht="14.4" x14ac:dyDescent="0.3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ht="14.4" x14ac:dyDescent="0.3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ht="14.4" x14ac:dyDescent="0.3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ht="14.4" x14ac:dyDescent="0.3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ht="14.4" x14ac:dyDescent="0.3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ht="14.4" x14ac:dyDescent="0.3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ht="14.4" x14ac:dyDescent="0.3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ht="14.4" x14ac:dyDescent="0.3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ht="14.4" x14ac:dyDescent="0.3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ht="14.4" x14ac:dyDescent="0.3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ht="14.4" x14ac:dyDescent="0.3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ht="14.4" x14ac:dyDescent="0.3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ht="14.4" x14ac:dyDescent="0.3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ht="14.4" x14ac:dyDescent="0.3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ht="14.4" x14ac:dyDescent="0.3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ht="14.4" x14ac:dyDescent="0.3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ht="14.4" x14ac:dyDescent="0.3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ht="14.4" x14ac:dyDescent="0.3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ht="14.4" x14ac:dyDescent="0.3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ht="14.4" x14ac:dyDescent="0.3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ht="14.4" x14ac:dyDescent="0.3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ht="14.4" x14ac:dyDescent="0.3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ht="14.4" x14ac:dyDescent="0.3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ht="14.4" x14ac:dyDescent="0.3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ht="14.4" x14ac:dyDescent="0.3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ht="14.4" x14ac:dyDescent="0.3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ht="14.4" x14ac:dyDescent="0.3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ht="14.4" x14ac:dyDescent="0.3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ht="14.4" x14ac:dyDescent="0.3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ht="14.4" x14ac:dyDescent="0.3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ht="14.4" x14ac:dyDescent="0.3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ht="14.4" x14ac:dyDescent="0.3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ht="14.4" x14ac:dyDescent="0.3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ht="14.4" x14ac:dyDescent="0.3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ht="14.4" x14ac:dyDescent="0.3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ht="14.4" x14ac:dyDescent="0.3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ht="14.4" x14ac:dyDescent="0.3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ht="14.4" x14ac:dyDescent="0.3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ht="14.4" x14ac:dyDescent="0.3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ht="14.4" x14ac:dyDescent="0.3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ht="14.4" x14ac:dyDescent="0.3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ht="14.4" x14ac:dyDescent="0.3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ht="14.4" x14ac:dyDescent="0.3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ht="14.4" x14ac:dyDescent="0.3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ht="14.4" x14ac:dyDescent="0.3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ht="14.4" x14ac:dyDescent="0.3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ht="14.4" x14ac:dyDescent="0.3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ht="14.4" x14ac:dyDescent="0.3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ht="14.4" x14ac:dyDescent="0.3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ht="14.4" x14ac:dyDescent="0.3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ht="14.4" x14ac:dyDescent="0.3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ht="14.4" x14ac:dyDescent="0.3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ht="14.4" x14ac:dyDescent="0.3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ht="14.4" x14ac:dyDescent="0.3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ht="14.4" x14ac:dyDescent="0.3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ht="14.4" x14ac:dyDescent="0.3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ht="14.4" x14ac:dyDescent="0.3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ht="14.4" x14ac:dyDescent="0.3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ht="14.4" x14ac:dyDescent="0.3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ht="14.4" x14ac:dyDescent="0.3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ht="14.4" x14ac:dyDescent="0.3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ht="14.4" x14ac:dyDescent="0.3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ht="14.4" x14ac:dyDescent="0.3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ht="14.4" x14ac:dyDescent="0.3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ht="14.4" x14ac:dyDescent="0.3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ht="14.4" x14ac:dyDescent="0.3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ht="14.4" x14ac:dyDescent="0.3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ht="14.4" x14ac:dyDescent="0.3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ht="14.4" x14ac:dyDescent="0.3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ht="14.4" x14ac:dyDescent="0.3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ht="14.4" x14ac:dyDescent="0.3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ht="14.4" x14ac:dyDescent="0.3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ht="14.4" x14ac:dyDescent="0.3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ht="14.4" x14ac:dyDescent="0.3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ht="14.4" x14ac:dyDescent="0.3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ht="14.4" x14ac:dyDescent="0.3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ht="14.4" x14ac:dyDescent="0.3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ht="14.4" x14ac:dyDescent="0.3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ht="14.4" x14ac:dyDescent="0.3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ht="14.4" x14ac:dyDescent="0.3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ht="14.4" x14ac:dyDescent="0.3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ht="14.4" x14ac:dyDescent="0.3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ht="14.4" x14ac:dyDescent="0.3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ht="14.4" x14ac:dyDescent="0.3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ht="14.4" x14ac:dyDescent="0.3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ht="14.4" x14ac:dyDescent="0.3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ht="14.4" x14ac:dyDescent="0.3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ht="14.4" x14ac:dyDescent="0.3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ht="14.4" x14ac:dyDescent="0.3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ht="14.4" x14ac:dyDescent="0.3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ht="14.4" x14ac:dyDescent="0.3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ht="14.4" x14ac:dyDescent="0.3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ht="14.4" x14ac:dyDescent="0.3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ht="14.4" x14ac:dyDescent="0.3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ht="14.4" x14ac:dyDescent="0.3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ht="14.4" x14ac:dyDescent="0.3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ht="14.4" x14ac:dyDescent="0.3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ht="14.4" x14ac:dyDescent="0.3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ht="14.4" x14ac:dyDescent="0.3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ht="14.4" x14ac:dyDescent="0.3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ht="14.4" x14ac:dyDescent="0.3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ht="14.4" x14ac:dyDescent="0.3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ht="14.4" x14ac:dyDescent="0.3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ht="14.4" x14ac:dyDescent="0.3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ht="14.4" x14ac:dyDescent="0.3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ht="14.4" x14ac:dyDescent="0.3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ht="14.4" x14ac:dyDescent="0.3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ht="14.4" x14ac:dyDescent="0.3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ht="14.4" x14ac:dyDescent="0.3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ht="14.4" x14ac:dyDescent="0.3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ht="14.4" x14ac:dyDescent="0.3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ht="14.4" x14ac:dyDescent="0.3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ht="14.4" x14ac:dyDescent="0.3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ht="14.4" x14ac:dyDescent="0.3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ht="14.4" x14ac:dyDescent="0.3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ht="14.4" x14ac:dyDescent="0.3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ht="14.4" x14ac:dyDescent="0.3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ht="14.4" x14ac:dyDescent="0.3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ht="14.4" x14ac:dyDescent="0.3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ht="14.4" x14ac:dyDescent="0.3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ht="14.4" x14ac:dyDescent="0.3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ht="14.4" x14ac:dyDescent="0.3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ht="14.4" x14ac:dyDescent="0.3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ht="14.4" x14ac:dyDescent="0.3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ht="14.4" x14ac:dyDescent="0.3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ht="14.4" x14ac:dyDescent="0.3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ht="14.4" x14ac:dyDescent="0.3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ht="14.4" x14ac:dyDescent="0.3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ht="14.4" x14ac:dyDescent="0.3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ht="14.4" x14ac:dyDescent="0.3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ht="14.4" x14ac:dyDescent="0.3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ht="14.4" x14ac:dyDescent="0.3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ht="14.4" x14ac:dyDescent="0.3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ht="14.4" x14ac:dyDescent="0.3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ht="14.4" x14ac:dyDescent="0.3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ht="14.4" x14ac:dyDescent="0.3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ht="14.4" x14ac:dyDescent="0.3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ht="14.4" x14ac:dyDescent="0.3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ht="14.4" x14ac:dyDescent="0.3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ht="14.4" x14ac:dyDescent="0.3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ht="14.4" x14ac:dyDescent="0.3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ht="14.4" x14ac:dyDescent="0.3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ht="14.4" x14ac:dyDescent="0.3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ht="14.4" x14ac:dyDescent="0.3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ht="14.4" x14ac:dyDescent="0.3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ht="14.4" x14ac:dyDescent="0.3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ht="14.4" x14ac:dyDescent="0.3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ht="14.4" x14ac:dyDescent="0.3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ht="14.4" x14ac:dyDescent="0.3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ht="14.4" x14ac:dyDescent="0.3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ht="14.4" x14ac:dyDescent="0.3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ht="14.4" x14ac:dyDescent="0.3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ht="14.4" x14ac:dyDescent="0.3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ht="14.4" x14ac:dyDescent="0.3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ht="14.4" x14ac:dyDescent="0.3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ht="14.4" x14ac:dyDescent="0.3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ht="14.4" x14ac:dyDescent="0.3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ht="14.4" x14ac:dyDescent="0.3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ht="14.4" x14ac:dyDescent="0.3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ht="14.4" x14ac:dyDescent="0.3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ht="14.4" x14ac:dyDescent="0.3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ht="14.4" x14ac:dyDescent="0.3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ht="14.4" x14ac:dyDescent="0.3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ht="14.4" x14ac:dyDescent="0.3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ht="14.4" x14ac:dyDescent="0.3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ht="14.4" x14ac:dyDescent="0.3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ht="14.4" x14ac:dyDescent="0.3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ht="14.4" x14ac:dyDescent="0.3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ht="14.4" x14ac:dyDescent="0.3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ht="14.4" x14ac:dyDescent="0.3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ht="14.4" x14ac:dyDescent="0.3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ht="14.4" x14ac:dyDescent="0.3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ht="14.4" x14ac:dyDescent="0.3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ht="14.4" x14ac:dyDescent="0.3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ht="14.4" x14ac:dyDescent="0.3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ht="14.4" x14ac:dyDescent="0.3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ht="14.4" x14ac:dyDescent="0.3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ht="14.4" x14ac:dyDescent="0.3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ht="14.4" x14ac:dyDescent="0.3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ht="14.4" x14ac:dyDescent="0.3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ht="14.4" x14ac:dyDescent="0.3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ht="14.4" x14ac:dyDescent="0.3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ht="14.4" x14ac:dyDescent="0.3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ht="14.4" x14ac:dyDescent="0.3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ht="14.4" x14ac:dyDescent="0.3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ht="14.4" x14ac:dyDescent="0.3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ht="14.4" x14ac:dyDescent="0.3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ht="14.4" x14ac:dyDescent="0.3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ht="14.4" x14ac:dyDescent="0.3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ht="14.4" x14ac:dyDescent="0.3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ht="14.4" x14ac:dyDescent="0.3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ht="14.4" x14ac:dyDescent="0.3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ht="14.4" x14ac:dyDescent="0.3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ht="14.4" x14ac:dyDescent="0.3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ht="14.4" x14ac:dyDescent="0.3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ht="14.4" x14ac:dyDescent="0.3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ht="14.4" x14ac:dyDescent="0.3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ht="14.4" x14ac:dyDescent="0.3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ht="14.4" x14ac:dyDescent="0.3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ht="14.4" x14ac:dyDescent="0.3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ht="14.4" x14ac:dyDescent="0.3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ht="14.4" x14ac:dyDescent="0.3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ht="14.4" x14ac:dyDescent="0.3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ht="14.4" x14ac:dyDescent="0.3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ht="14.4" x14ac:dyDescent="0.3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ht="14.4" x14ac:dyDescent="0.3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ht="14.4" x14ac:dyDescent="0.3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ht="14.4" x14ac:dyDescent="0.3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ht="14.4" x14ac:dyDescent="0.3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ht="14.4" x14ac:dyDescent="0.3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ht="14.4" x14ac:dyDescent="0.3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ht="14.4" x14ac:dyDescent="0.3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ht="14.4" x14ac:dyDescent="0.3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ht="14.4" x14ac:dyDescent="0.3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ht="14.4" x14ac:dyDescent="0.3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ht="14.4" x14ac:dyDescent="0.3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ht="14.4" x14ac:dyDescent="0.3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ht="14.4" x14ac:dyDescent="0.3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ht="14.4" x14ac:dyDescent="0.3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ht="14.4" x14ac:dyDescent="0.3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ht="14.4" x14ac:dyDescent="0.3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ht="14.4" x14ac:dyDescent="0.3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ht="14.4" x14ac:dyDescent="0.3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ht="14.4" x14ac:dyDescent="0.3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ht="14.4" x14ac:dyDescent="0.3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ht="14.4" x14ac:dyDescent="0.3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ht="14.4" x14ac:dyDescent="0.3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ht="14.4" x14ac:dyDescent="0.3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ht="14.4" x14ac:dyDescent="0.3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ht="14.4" x14ac:dyDescent="0.3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ht="14.4" x14ac:dyDescent="0.3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ht="14.4" x14ac:dyDescent="0.3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ht="14.4" x14ac:dyDescent="0.3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ht="14.4" x14ac:dyDescent="0.3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ht="14.4" x14ac:dyDescent="0.3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ht="14.4" x14ac:dyDescent="0.3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ht="14.4" x14ac:dyDescent="0.3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ht="14.4" x14ac:dyDescent="0.3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ht="14.4" x14ac:dyDescent="0.3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ht="14.4" x14ac:dyDescent="0.3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ht="14.4" x14ac:dyDescent="0.3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ht="14.4" x14ac:dyDescent="0.3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ht="14.4" x14ac:dyDescent="0.3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ht="14.4" x14ac:dyDescent="0.3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ht="14.4" x14ac:dyDescent="0.3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ht="14.4" x14ac:dyDescent="0.3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ht="14.4" x14ac:dyDescent="0.3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ht="14.4" x14ac:dyDescent="0.3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ht="14.4" x14ac:dyDescent="0.3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ht="14.4" x14ac:dyDescent="0.3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ht="14.4" x14ac:dyDescent="0.3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ht="14.4" x14ac:dyDescent="0.3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ht="14.4" x14ac:dyDescent="0.3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ht="14.4" x14ac:dyDescent="0.3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ht="14.4" x14ac:dyDescent="0.3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ht="14.4" x14ac:dyDescent="0.3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ht="14.4" x14ac:dyDescent="0.3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ht="14.4" x14ac:dyDescent="0.3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ht="14.4" x14ac:dyDescent="0.3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ht="14.4" x14ac:dyDescent="0.3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ht="14.4" x14ac:dyDescent="0.3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ht="14.4" x14ac:dyDescent="0.3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ht="14.4" x14ac:dyDescent="0.3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ht="14.4" x14ac:dyDescent="0.3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ht="14.4" x14ac:dyDescent="0.3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ht="14.4" x14ac:dyDescent="0.3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ht="14.4" x14ac:dyDescent="0.3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ht="14.4" x14ac:dyDescent="0.3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ht="14.4" x14ac:dyDescent="0.3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ht="14.4" x14ac:dyDescent="0.3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ht="14.4" x14ac:dyDescent="0.3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ht="14.4" x14ac:dyDescent="0.3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ht="14.4" x14ac:dyDescent="0.3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ht="14.4" x14ac:dyDescent="0.3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ht="14.4" x14ac:dyDescent="0.3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ht="14.4" x14ac:dyDescent="0.3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ht="14.4" x14ac:dyDescent="0.3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ht="14.4" x14ac:dyDescent="0.3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ht="14.4" x14ac:dyDescent="0.3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ht="14.4" x14ac:dyDescent="0.3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ht="14.4" x14ac:dyDescent="0.3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ht="14.4" x14ac:dyDescent="0.3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ht="14.4" x14ac:dyDescent="0.3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ht="14.4" x14ac:dyDescent="0.3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ht="14.4" x14ac:dyDescent="0.3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ht="14.4" x14ac:dyDescent="0.3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ht="14.4" x14ac:dyDescent="0.3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ht="14.4" x14ac:dyDescent="0.3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ht="14.4" x14ac:dyDescent="0.3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ht="14.4" x14ac:dyDescent="0.3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ht="14.4" x14ac:dyDescent="0.3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ht="14.4" x14ac:dyDescent="0.3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ht="14.4" x14ac:dyDescent="0.3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ht="14.4" x14ac:dyDescent="0.3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ht="14.4" x14ac:dyDescent="0.3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ht="14.4" x14ac:dyDescent="0.3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ht="14.4" x14ac:dyDescent="0.3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ht="14.4" x14ac:dyDescent="0.3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ht="14.4" x14ac:dyDescent="0.3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ht="14.4" x14ac:dyDescent="0.3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ht="14.4" x14ac:dyDescent="0.3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ht="14.4" x14ac:dyDescent="0.3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ht="14.4" x14ac:dyDescent="0.3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ht="14.4" x14ac:dyDescent="0.3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ht="14.4" x14ac:dyDescent="0.3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ht="14.4" x14ac:dyDescent="0.3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ht="14.4" x14ac:dyDescent="0.3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ht="14.4" x14ac:dyDescent="0.3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ht="14.4" x14ac:dyDescent="0.3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ht="14.4" x14ac:dyDescent="0.3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ht="14.4" x14ac:dyDescent="0.3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ht="14.4" x14ac:dyDescent="0.3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ht="14.4" x14ac:dyDescent="0.3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ht="14.4" x14ac:dyDescent="0.3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ht="14.4" x14ac:dyDescent="0.3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ht="14.4" x14ac:dyDescent="0.3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ht="14.4" x14ac:dyDescent="0.3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ht="14.4" x14ac:dyDescent="0.3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ht="14.4" x14ac:dyDescent="0.3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ht="14.4" x14ac:dyDescent="0.3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ht="14.4" x14ac:dyDescent="0.3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ht="14.4" x14ac:dyDescent="0.3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ht="14.4" x14ac:dyDescent="0.3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ht="14.4" x14ac:dyDescent="0.3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ht="14.4" x14ac:dyDescent="0.3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ht="14.4" x14ac:dyDescent="0.3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ht="14.4" x14ac:dyDescent="0.3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ht="14.4" x14ac:dyDescent="0.3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ht="14.4" x14ac:dyDescent="0.3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ht="14.4" x14ac:dyDescent="0.3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ht="14.4" x14ac:dyDescent="0.3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ht="14.4" x14ac:dyDescent="0.3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ht="14.4" x14ac:dyDescent="0.3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ht="14.4" x14ac:dyDescent="0.3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ht="14.4" x14ac:dyDescent="0.3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ht="14.4" x14ac:dyDescent="0.3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ht="14.4" x14ac:dyDescent="0.3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ht="14.4" x14ac:dyDescent="0.3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ht="14.4" x14ac:dyDescent="0.3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ht="14.4" x14ac:dyDescent="0.3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ht="14.4" x14ac:dyDescent="0.3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ht="14.4" x14ac:dyDescent="0.3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ht="14.4" x14ac:dyDescent="0.3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ht="14.4" x14ac:dyDescent="0.3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ht="14.4" x14ac:dyDescent="0.3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ht="14.4" x14ac:dyDescent="0.3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ht="14.4" x14ac:dyDescent="0.3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ht="14.4" x14ac:dyDescent="0.3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ht="14.4" x14ac:dyDescent="0.3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ht="14.4" x14ac:dyDescent="0.3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ht="14.4" x14ac:dyDescent="0.3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ht="14.4" x14ac:dyDescent="0.3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ht="14.4" x14ac:dyDescent="0.3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ht="14.4" x14ac:dyDescent="0.3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ht="14.4" x14ac:dyDescent="0.3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autoFilter ref="A8:AZ576" xr:uid="{CC7E31DD-07E9-4E6B-AF90-661F978CE483}">
    <filterColumn colId="0" showButton="0"/>
    <filterColumn colId="2" showButton="0"/>
  </autoFilter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pplication xmlns="http://www.sap.com/cof/excel/application">
  <Version>2</Version>
  <Revision>2.8.1600.99691</Revision>
</Applic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FE9ED6A867D42B17CDDA503DFBEDF" ma:contentTypeVersion="11" ma:contentTypeDescription="Create a new document." ma:contentTypeScope="" ma:versionID="df7a75567905b804f1bf4f722280cb78">
  <xsd:schema xmlns:xsd="http://www.w3.org/2001/XMLSchema" xmlns:xs="http://www.w3.org/2001/XMLSchema" xmlns:p="http://schemas.microsoft.com/office/2006/metadata/properties" xmlns:ns2="8a00d2be-a519-460b-a41f-275e962f1b63" xmlns:ns3="e422719a-bc88-4791-a89c-ada50915096c" targetNamespace="http://schemas.microsoft.com/office/2006/metadata/properties" ma:root="true" ma:fieldsID="75c9fab54daa63fb2b90425a31bee0a7" ns2:_="" ns3:_="">
    <xsd:import namespace="8a00d2be-a519-460b-a41f-275e962f1b63"/>
    <xsd:import namespace="e422719a-bc88-4791-a89c-ada5091509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0d2be-a519-460b-a41f-275e962f1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2719a-bc88-4791-a89c-ada5091509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5C103A-3F3A-46F4-BF4A-F48EEBFCE3BE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3D31EFA8-5ED0-4930-A4C9-AD067D6C7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0d2be-a519-460b-a41f-275e962f1b63"/>
    <ds:schemaRef ds:uri="e422719a-bc88-4791-a89c-ada5091509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Verbruik202303-202402</vt:lpstr>
      <vt:lpstr>VerklaringOmschrijvingen</vt:lpstr>
      <vt:lpstr>Consumption Detail</vt:lpstr>
      <vt:lpstr>SAPCT_Consumption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Eric Boomsma</cp:lastModifiedBy>
  <cp:revision/>
  <dcterms:created xsi:type="dcterms:W3CDTF">2020-07-14T06:13:35Z</dcterms:created>
  <dcterms:modified xsi:type="dcterms:W3CDTF">2024-04-22T13:37:15Z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0x010100B72FE9ED6A867D42B17CDDA503DFBEDF</vt:lpwstr>
  </property>
  <property fmtid="{D5CDD505-2E9C-101B-9397-08002B2CF9AE}" pid="4" name="MediaServiceImageTags">
    <vt:lpwstr/>
  </property>
</Properties>
</file>