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6" documentId="8_{CF86799C-FAFC-40A6-B0B8-C152B642DADF}" xr6:coauthVersionLast="47" xr6:coauthVersionMax="47" xr10:uidLastSave="{28972003-DC1A-4A8B-BD57-3E1E11CD1BEB}"/>
  <bookViews>
    <workbookView xWindow="-120" yWindow="-120" windowWidth="29040" windowHeight="15720" xr2:uid="{00000000-000D-0000-FFFF-FFFF00000000}"/>
  </bookViews>
  <sheets>
    <sheet name="Formulier prijzenblad" sheetId="1" r:id="rId1"/>
  </sheets>
  <definedNames>
    <definedName name="_xlnm.Print_Area" localSheetId="0">'Formulier prijzenblad'!$B$2:$J$60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25" i="1"/>
  <c r="D20" i="1"/>
  <c r="F20" i="1" s="1"/>
  <c r="G22" i="1"/>
  <c r="E22" i="1"/>
  <c r="D44" i="1"/>
  <c r="J20" i="1" l="1"/>
  <c r="H16" i="1"/>
  <c r="J16" i="1" s="1"/>
  <c r="H15" i="1"/>
  <c r="J15" i="1" s="1"/>
  <c r="H14" i="1"/>
  <c r="J14" i="1" s="1"/>
  <c r="J28" i="1" l="1"/>
  <c r="J34" i="1" s="1"/>
  <c r="F38" i="1" s="1"/>
  <c r="F40" i="1" l="1"/>
  <c r="F42" i="1"/>
  <c r="F48" i="1"/>
</calcChain>
</file>

<file path=xl/sharedStrings.xml><?xml version="1.0" encoding="utf-8"?>
<sst xmlns="http://schemas.openxmlformats.org/spreadsheetml/2006/main" count="72" uniqueCount="61">
  <si>
    <t>Formulier Prijzenblad</t>
  </si>
  <si>
    <t>Datum:</t>
  </si>
  <si>
    <t>Versie:</t>
  </si>
  <si>
    <t>C</t>
  </si>
  <si>
    <t>Aldus naar waarheid ingevuld en rechtsgeldig ondertekend door inschrijver:</t>
  </si>
  <si>
    <t>Naam:</t>
  </si>
  <si>
    <t>Functie:</t>
  </si>
  <si>
    <t>Plaats:</t>
  </si>
  <si>
    <t>Handtekening:</t>
  </si>
  <si>
    <t>D</t>
  </si>
  <si>
    <t>E</t>
  </si>
  <si>
    <t>F</t>
  </si>
  <si>
    <t>Aanbesteding:</t>
  </si>
  <si>
    <t>Social return</t>
  </si>
  <si>
    <t>Kostenverdeling</t>
  </si>
  <si>
    <t>Materiaalkosten in %</t>
  </si>
  <si>
    <t>Loonkosten in %</t>
  </si>
  <si>
    <t>Kostenopgaaf</t>
  </si>
  <si>
    <t xml:space="preserve">Mobiele surveillance </t>
  </si>
  <si>
    <t>Opstarttarief (30 min.)</t>
  </si>
  <si>
    <t># uitrukken met max. handelingstijd</t>
  </si>
  <si>
    <t>30 min.</t>
  </si>
  <si>
    <t>45 min.</t>
  </si>
  <si>
    <t>60 min.</t>
  </si>
  <si>
    <t>Additioneel tarief (15 min.)</t>
  </si>
  <si>
    <t>Tarief per opening</t>
  </si>
  <si>
    <t>Tarief per sluiting</t>
  </si>
  <si>
    <t>Structurele # openingen p/j</t>
  </si>
  <si>
    <t>Structurele # sluitingen p/j</t>
  </si>
  <si>
    <t>Tarief incidentele openingen:</t>
  </si>
  <si>
    <t>Tarief incidentele sluitingen:</t>
  </si>
  <si>
    <t>Calamiteitendienst</t>
  </si>
  <si>
    <t>Opstarttarief (60 min.)</t>
  </si>
  <si>
    <t>Aantal inzeturen p/j</t>
  </si>
  <si>
    <t>Uitvraag op basis van offerteaanvraag</t>
  </si>
  <si>
    <t>A</t>
  </si>
  <si>
    <t>B</t>
  </si>
  <si>
    <t># uitrukken p/j</t>
  </si>
  <si>
    <t># PROM-aansluitingen</t>
  </si>
  <si>
    <t>Fictief kosten per jaar</t>
  </si>
  <si>
    <t>G</t>
  </si>
  <si>
    <t>H</t>
  </si>
  <si>
    <t>I</t>
  </si>
  <si>
    <t>Aanbod % social return op deze opdracht</t>
  </si>
  <si>
    <t>J</t>
  </si>
  <si>
    <t>K</t>
  </si>
  <si>
    <t>Re-transitiekosten (zie programma van eisen)</t>
  </si>
  <si>
    <t>Berekend over H is dit:</t>
  </si>
  <si>
    <t>L</t>
  </si>
  <si>
    <t>Totaal:</t>
  </si>
  <si>
    <t>Brandrondes c.q. brandwachten</t>
  </si>
  <si>
    <t>Openen en sluiten locaties</t>
  </si>
  <si>
    <t>Aanverwante producten en diensten</t>
  </si>
  <si>
    <t>Totale fictieve kosten per jaar (berekend over A-G gezamenlijk)</t>
  </si>
  <si>
    <t>Berekend over I is dit:</t>
  </si>
  <si>
    <t>Aansluiting meldkamer (gem. 3 per locatie)</t>
  </si>
  <si>
    <t>1 februari 2024</t>
  </si>
  <si>
    <t>Definitief</t>
  </si>
  <si>
    <t>Overige kosten (o.a. overhead, risico opslag en winst ) in %</t>
  </si>
  <si>
    <t>Particulier Alarm Centrale (PAC) &amp; BD</t>
  </si>
  <si>
    <t>Tarief per aansluiting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</si>
</sst>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9" fontId="3" fillId="2" borderId="0" xfId="0" applyNumberFormat="1" applyFont="1" applyFill="1"/>
    <xf numFmtId="44" fontId="0" fillId="2" borderId="0" xfId="0" applyNumberFormat="1" applyFill="1"/>
    <xf numFmtId="0" fontId="0" fillId="2" borderId="0" xfId="0" applyFill="1" applyAlignment="1">
      <alignment horizontal="center"/>
    </xf>
    <xf numFmtId="9" fontId="0" fillId="3" borderId="0" xfId="2" applyFont="1" applyFill="1" applyBorder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4" fillId="2" borderId="0" xfId="0" applyFont="1" applyFill="1" applyAlignment="1">
      <alignment horizontal="left"/>
    </xf>
    <xf numFmtId="164" fontId="0" fillId="0" borderId="0" xfId="1" applyNumberFormat="1" applyFont="1" applyFill="1" applyBorder="1" applyAlignment="1">
      <alignment horizontal="center"/>
    </xf>
    <xf numFmtId="15" fontId="0" fillId="2" borderId="0" xfId="0" applyNumberForma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 vertical="center"/>
    </xf>
    <xf numFmtId="165" fontId="0" fillId="3" borderId="0" xfId="1" applyNumberFormat="1" applyFont="1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right"/>
    </xf>
    <xf numFmtId="9" fontId="2" fillId="2" borderId="0" xfId="2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9" fontId="5" fillId="2" borderId="0" xfId="0" applyNumberFormat="1" applyFont="1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165" fontId="5" fillId="2" borderId="0" xfId="0" applyNumberFormat="1" applyFont="1" applyFill="1" applyAlignment="1">
      <alignment horizontal="center"/>
    </xf>
    <xf numFmtId="9" fontId="5" fillId="3" borderId="0" xfId="2" applyFont="1" applyFill="1" applyBorder="1" applyAlignment="1">
      <alignment horizontal="center"/>
    </xf>
    <xf numFmtId="0" fontId="0" fillId="2" borderId="0" xfId="0" applyFill="1" applyAlignment="1">
      <alignment horizontal="left"/>
    </xf>
    <xf numFmtId="165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49" fontId="0" fillId="2" borderId="0" xfId="0" applyNumberFormat="1" applyFill="1" applyAlignment="1">
      <alignment horizontal="left"/>
    </xf>
    <xf numFmtId="165" fontId="0" fillId="2" borderId="0" xfId="1" applyNumberFormat="1" applyFont="1" applyFill="1" applyBorder="1" applyAlignment="1">
      <alignment horizontal="center"/>
    </xf>
    <xf numFmtId="165" fontId="0" fillId="3" borderId="0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left" vertical="center" wrapText="1"/>
    </xf>
    <xf numFmtId="3" fontId="5" fillId="2" borderId="0" xfId="0" applyNumberFormat="1" applyFont="1" applyFill="1" applyAlignment="1">
      <alignment horizontal="center" vertical="center"/>
    </xf>
    <xf numFmtId="165" fontId="0" fillId="3" borderId="0" xfId="1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60"/>
  <sheetViews>
    <sheetView tabSelected="1" zoomScaleNormal="100" workbookViewId="0"/>
  </sheetViews>
  <sheetFormatPr defaultColWidth="8.85546875" defaultRowHeight="15" x14ac:dyDescent="0.25"/>
  <cols>
    <col min="1" max="1" width="3.42578125" style="1" customWidth="1"/>
    <col min="2" max="2" width="2.28515625" style="1" bestFit="1" customWidth="1"/>
    <col min="3" max="3" width="50.85546875" style="1" customWidth="1"/>
    <col min="4" max="4" width="35.85546875" style="1" bestFit="1" customWidth="1"/>
    <col min="5" max="5" width="26.85546875" style="1" bestFit="1" customWidth="1"/>
    <col min="6" max="6" width="34.85546875" style="1" bestFit="1" customWidth="1"/>
    <col min="7" max="8" width="9.140625" style="1" customWidth="1"/>
    <col min="9" max="9" width="17.7109375" style="1" customWidth="1"/>
    <col min="10" max="10" width="22.140625" style="1" customWidth="1"/>
    <col min="11" max="11" width="58" style="1" customWidth="1"/>
    <col min="12" max="14" width="15.85546875" style="1" customWidth="1"/>
    <col min="15" max="16384" width="8.85546875" style="1"/>
  </cols>
  <sheetData>
    <row r="2" spans="2:15" ht="23.25" x14ac:dyDescent="0.35">
      <c r="B2" s="37" t="s">
        <v>0</v>
      </c>
      <c r="C2" s="37"/>
      <c r="D2" s="37"/>
      <c r="E2" s="37"/>
      <c r="F2" s="37"/>
      <c r="G2" s="37"/>
      <c r="H2" s="10"/>
      <c r="I2" s="10"/>
      <c r="J2" s="7"/>
      <c r="K2" s="7"/>
      <c r="L2" s="7"/>
      <c r="M2" s="7"/>
      <c r="N2" s="7"/>
      <c r="O2" s="7"/>
    </row>
    <row r="3" spans="2:15" x14ac:dyDescent="0.25">
      <c r="J3" s="3">
        <v>0.02</v>
      </c>
      <c r="K3" s="7"/>
      <c r="L3" s="7"/>
      <c r="M3" s="7"/>
      <c r="N3" s="7"/>
      <c r="O3" s="7"/>
    </row>
    <row r="4" spans="2:15" x14ac:dyDescent="0.25">
      <c r="B4" s="32" t="s">
        <v>12</v>
      </c>
      <c r="C4" s="32"/>
      <c r="D4" s="32" t="s">
        <v>59</v>
      </c>
      <c r="E4" s="32"/>
      <c r="F4" s="32"/>
      <c r="G4" s="32"/>
      <c r="H4" s="2"/>
      <c r="I4" s="2"/>
      <c r="J4" s="3">
        <v>0.03</v>
      </c>
    </row>
    <row r="5" spans="2:15" x14ac:dyDescent="0.25">
      <c r="B5" s="32" t="s">
        <v>1</v>
      </c>
      <c r="C5" s="32"/>
      <c r="D5" s="38" t="s">
        <v>56</v>
      </c>
      <c r="E5" s="38"/>
      <c r="F5" s="38"/>
      <c r="G5" s="38"/>
      <c r="H5" s="3">
        <v>0.05</v>
      </c>
      <c r="I5" s="3">
        <v>0.05</v>
      </c>
      <c r="J5" s="3">
        <v>0.04</v>
      </c>
    </row>
    <row r="6" spans="2:15" x14ac:dyDescent="0.25">
      <c r="B6" s="32" t="s">
        <v>2</v>
      </c>
      <c r="C6" s="32"/>
      <c r="D6" s="32" t="s">
        <v>57</v>
      </c>
      <c r="E6" s="32"/>
      <c r="F6" s="32"/>
      <c r="G6" s="32"/>
      <c r="H6" s="3">
        <v>0.05</v>
      </c>
      <c r="I6" s="3">
        <v>0.05</v>
      </c>
      <c r="J6" s="3">
        <v>0.05</v>
      </c>
    </row>
    <row r="7" spans="2:15" x14ac:dyDescent="0.25">
      <c r="B7" s="2"/>
      <c r="C7" s="2"/>
      <c r="D7" s="2"/>
      <c r="E7" s="2"/>
      <c r="F7" s="2"/>
      <c r="G7" s="2"/>
      <c r="H7" s="2"/>
      <c r="I7" s="2"/>
      <c r="J7" s="3">
        <v>0.06</v>
      </c>
    </row>
    <row r="8" spans="2:15" x14ac:dyDescent="0.25">
      <c r="B8" s="8" t="s">
        <v>17</v>
      </c>
      <c r="C8" s="2"/>
      <c r="D8" s="2"/>
      <c r="E8" s="2"/>
      <c r="F8" s="2"/>
      <c r="G8" s="2"/>
      <c r="H8" s="2"/>
      <c r="I8" s="2"/>
      <c r="J8" s="3">
        <v>7.0000000000000007E-2</v>
      </c>
    </row>
    <row r="9" spans="2:15" x14ac:dyDescent="0.25">
      <c r="B9" s="2"/>
      <c r="C9" s="2"/>
      <c r="D9" s="13" t="s">
        <v>38</v>
      </c>
      <c r="E9" s="13" t="s">
        <v>60</v>
      </c>
      <c r="F9" s="13"/>
      <c r="J9" s="13" t="s">
        <v>39</v>
      </c>
    </row>
    <row r="10" spans="2:15" x14ac:dyDescent="0.25">
      <c r="B10" s="2" t="s">
        <v>35</v>
      </c>
      <c r="C10" s="2" t="s">
        <v>55</v>
      </c>
      <c r="D10" s="22">
        <v>145</v>
      </c>
      <c r="E10" s="17"/>
      <c r="F10" s="11"/>
      <c r="J10" s="18">
        <f>D10*E10</f>
        <v>0</v>
      </c>
    </row>
    <row r="11" spans="2:15" x14ac:dyDescent="0.25">
      <c r="B11" s="2"/>
      <c r="D11" s="5"/>
    </row>
    <row r="12" spans="2:15" x14ac:dyDescent="0.25">
      <c r="B12" s="2"/>
    </row>
    <row r="13" spans="2:15" x14ac:dyDescent="0.25">
      <c r="B13" s="2"/>
      <c r="D13" s="13" t="s">
        <v>37</v>
      </c>
      <c r="E13" s="13" t="s">
        <v>19</v>
      </c>
      <c r="F13" s="13" t="s">
        <v>24</v>
      </c>
      <c r="G13" s="41" t="s">
        <v>20</v>
      </c>
      <c r="H13" s="41"/>
      <c r="I13" s="41"/>
      <c r="J13" s="13" t="s">
        <v>39</v>
      </c>
      <c r="K13" s="14"/>
    </row>
    <row r="14" spans="2:15" x14ac:dyDescent="0.25">
      <c r="B14" s="35" t="s">
        <v>36</v>
      </c>
      <c r="C14" s="42" t="s">
        <v>18</v>
      </c>
      <c r="D14" s="43">
        <v>2400</v>
      </c>
      <c r="E14" s="44"/>
      <c r="F14" s="44"/>
      <c r="G14" s="26">
        <v>0.8</v>
      </c>
      <c r="H14" s="23">
        <f>G14*D14</f>
        <v>1920</v>
      </c>
      <c r="I14" s="15" t="s">
        <v>21</v>
      </c>
      <c r="J14" s="18">
        <f>H14*E14</f>
        <v>0</v>
      </c>
    </row>
    <row r="15" spans="2:15" x14ac:dyDescent="0.25">
      <c r="B15" s="35"/>
      <c r="C15" s="42"/>
      <c r="D15" s="43"/>
      <c r="E15" s="44"/>
      <c r="F15" s="44"/>
      <c r="G15" s="26">
        <v>0.15</v>
      </c>
      <c r="H15" s="23">
        <f>G15*D14</f>
        <v>360</v>
      </c>
      <c r="I15" s="15" t="s">
        <v>22</v>
      </c>
      <c r="J15" s="18">
        <f>H15*(E14+F14)</f>
        <v>0</v>
      </c>
    </row>
    <row r="16" spans="2:15" x14ac:dyDescent="0.25">
      <c r="B16" s="35"/>
      <c r="C16" s="42"/>
      <c r="D16" s="43"/>
      <c r="E16" s="44"/>
      <c r="F16" s="44"/>
      <c r="G16" s="26">
        <v>0.05</v>
      </c>
      <c r="H16" s="23">
        <f>G16*D14</f>
        <v>120</v>
      </c>
      <c r="I16" s="15" t="s">
        <v>23</v>
      </c>
      <c r="J16" s="18">
        <f>H16*(E14+(F14*2))</f>
        <v>0</v>
      </c>
    </row>
    <row r="17" spans="2:11" x14ac:dyDescent="0.25">
      <c r="K17" s="12"/>
    </row>
    <row r="18" spans="2:11" x14ac:dyDescent="0.25">
      <c r="K18" s="12"/>
    </row>
    <row r="19" spans="2:11" x14ac:dyDescent="0.25">
      <c r="D19" s="13" t="s">
        <v>27</v>
      </c>
      <c r="E19" s="13" t="s">
        <v>25</v>
      </c>
      <c r="F19" s="13" t="s">
        <v>28</v>
      </c>
      <c r="G19" s="14" t="s">
        <v>26</v>
      </c>
      <c r="H19" s="14"/>
      <c r="I19" s="5"/>
      <c r="J19" s="13" t="s">
        <v>39</v>
      </c>
      <c r="K19" s="12"/>
    </row>
    <row r="20" spans="2:11" x14ac:dyDescent="0.25">
      <c r="B20" s="2" t="s">
        <v>3</v>
      </c>
      <c r="C20" s="2" t="s">
        <v>51</v>
      </c>
      <c r="D20" s="24">
        <f>(5*40)+(4*40)</f>
        <v>360</v>
      </c>
      <c r="E20" s="17"/>
      <c r="F20" s="16">
        <f>D20</f>
        <v>360</v>
      </c>
      <c r="G20" s="40"/>
      <c r="H20" s="40"/>
      <c r="J20" s="18">
        <f>D20*E20+F20*G20</f>
        <v>0</v>
      </c>
    </row>
    <row r="21" spans="2:11" x14ac:dyDescent="0.25">
      <c r="D21" s="2"/>
      <c r="G21" s="39"/>
      <c r="H21" s="39"/>
    </row>
    <row r="22" spans="2:11" x14ac:dyDescent="0.25">
      <c r="D22" s="20" t="s">
        <v>29</v>
      </c>
      <c r="E22" s="18">
        <f>E20*1.25</f>
        <v>0</v>
      </c>
      <c r="F22" s="20" t="s">
        <v>30</v>
      </c>
      <c r="G22" s="33">
        <f>G20*1.25</f>
        <v>0</v>
      </c>
      <c r="H22" s="33"/>
    </row>
    <row r="23" spans="2:11" x14ac:dyDescent="0.25">
      <c r="D23" s="9"/>
      <c r="E23" s="18"/>
      <c r="F23" s="9"/>
      <c r="G23" s="18"/>
      <c r="H23" s="18"/>
    </row>
    <row r="24" spans="2:11" x14ac:dyDescent="0.25">
      <c r="B24" s="1" t="s">
        <v>9</v>
      </c>
      <c r="C24" s="1" t="s">
        <v>31</v>
      </c>
      <c r="D24" s="13" t="s">
        <v>33</v>
      </c>
      <c r="E24" s="13" t="s">
        <v>32</v>
      </c>
      <c r="F24" s="13" t="s">
        <v>24</v>
      </c>
      <c r="G24" s="13"/>
      <c r="H24" s="13"/>
      <c r="J24" s="13" t="s">
        <v>39</v>
      </c>
      <c r="K24" s="12"/>
    </row>
    <row r="25" spans="2:11" x14ac:dyDescent="0.25">
      <c r="D25" s="22">
        <v>100</v>
      </c>
      <c r="E25" s="17"/>
      <c r="F25" s="27"/>
      <c r="G25" s="13"/>
      <c r="H25" s="13"/>
      <c r="J25" s="18">
        <f>D25*E25</f>
        <v>0</v>
      </c>
      <c r="K25" s="12"/>
    </row>
    <row r="26" spans="2:11" x14ac:dyDescent="0.25">
      <c r="D26" s="9"/>
      <c r="E26" s="18"/>
      <c r="F26" s="9"/>
      <c r="G26" s="18"/>
      <c r="H26" s="18"/>
      <c r="K26" s="12"/>
    </row>
    <row r="27" spans="2:11" x14ac:dyDescent="0.25">
      <c r="B27" s="1" t="s">
        <v>10</v>
      </c>
      <c r="C27" s="1" t="s">
        <v>50</v>
      </c>
      <c r="D27" s="13" t="s">
        <v>33</v>
      </c>
      <c r="E27" s="13" t="s">
        <v>32</v>
      </c>
      <c r="F27" s="13" t="s">
        <v>24</v>
      </c>
      <c r="G27" s="13"/>
      <c r="H27" s="13"/>
      <c r="J27" s="13" t="s">
        <v>39</v>
      </c>
      <c r="K27" s="12"/>
    </row>
    <row r="28" spans="2:11" x14ac:dyDescent="0.25">
      <c r="D28" s="22">
        <v>100</v>
      </c>
      <c r="E28" s="17"/>
      <c r="F28" s="27"/>
      <c r="G28" s="13"/>
      <c r="H28" s="13"/>
      <c r="J28" s="18">
        <f>D28*E28</f>
        <v>0</v>
      </c>
      <c r="K28" s="12"/>
    </row>
    <row r="29" spans="2:11" x14ac:dyDescent="0.25">
      <c r="D29" s="25"/>
      <c r="E29" s="18"/>
      <c r="F29" s="9"/>
      <c r="G29" s="18"/>
      <c r="H29" s="18"/>
      <c r="K29" s="12"/>
    </row>
    <row r="30" spans="2:11" x14ac:dyDescent="0.25">
      <c r="B30" s="1" t="s">
        <v>11</v>
      </c>
      <c r="C30" s="1" t="s">
        <v>52</v>
      </c>
      <c r="D30" s="32" t="s">
        <v>34</v>
      </c>
      <c r="E30" s="32"/>
      <c r="F30" s="32"/>
      <c r="G30" s="32"/>
      <c r="H30" s="32"/>
      <c r="I30" s="32"/>
      <c r="J30" s="32"/>
      <c r="K30" s="12"/>
    </row>
    <row r="31" spans="2:11" x14ac:dyDescent="0.25">
      <c r="K31" s="12"/>
    </row>
    <row r="32" spans="2:11" x14ac:dyDescent="0.25">
      <c r="B32" s="1" t="s">
        <v>40</v>
      </c>
      <c r="C32" s="1" t="s">
        <v>46</v>
      </c>
      <c r="J32" s="17"/>
      <c r="K32" s="12"/>
    </row>
    <row r="33" spans="2:11" x14ac:dyDescent="0.25">
      <c r="D33" s="2"/>
      <c r="E33" s="2"/>
      <c r="F33" s="2"/>
      <c r="G33" s="2"/>
      <c r="H33" s="2"/>
      <c r="I33" s="2"/>
      <c r="J33" s="2"/>
      <c r="K33" s="12"/>
    </row>
    <row r="34" spans="2:11" x14ac:dyDescent="0.25">
      <c r="B34" s="14" t="s">
        <v>41</v>
      </c>
      <c r="C34" s="14" t="s">
        <v>53</v>
      </c>
      <c r="D34" s="2"/>
      <c r="E34" s="2"/>
      <c r="F34" s="2"/>
      <c r="G34" s="2"/>
      <c r="H34" s="2"/>
      <c r="I34" s="2"/>
      <c r="J34" s="19">
        <f>SUM(J10,J14:J16,J20,J25,J28,J32/8)</f>
        <v>0</v>
      </c>
      <c r="K34" s="12"/>
    </row>
    <row r="35" spans="2:11" x14ac:dyDescent="0.25">
      <c r="B35" s="2"/>
      <c r="C35" s="2"/>
    </row>
    <row r="36" spans="2:11" x14ac:dyDescent="0.25">
      <c r="B36" s="34" t="s">
        <v>14</v>
      </c>
      <c r="C36" s="34"/>
      <c r="D36" s="34"/>
      <c r="E36" s="34"/>
      <c r="F36" s="34"/>
      <c r="G36" s="34"/>
      <c r="H36" s="8"/>
      <c r="I36" s="8"/>
    </row>
    <row r="38" spans="2:11" x14ac:dyDescent="0.25">
      <c r="B38" s="5" t="s">
        <v>42</v>
      </c>
      <c r="C38" s="2" t="s">
        <v>16</v>
      </c>
      <c r="D38" s="6"/>
      <c r="E38" s="9" t="s">
        <v>47</v>
      </c>
      <c r="F38" s="18">
        <f>D38*J34</f>
        <v>0</v>
      </c>
    </row>
    <row r="39" spans="2:11" x14ac:dyDescent="0.25">
      <c r="B39" s="5"/>
      <c r="C39" s="2"/>
      <c r="D39" s="4"/>
      <c r="E39" s="4"/>
      <c r="G39" s="2"/>
      <c r="H39" s="2"/>
      <c r="I39" s="2"/>
      <c r="J39" s="2"/>
      <c r="K39" s="2"/>
    </row>
    <row r="40" spans="2:11" x14ac:dyDescent="0.25">
      <c r="B40" s="5" t="s">
        <v>44</v>
      </c>
      <c r="C40" s="2" t="s">
        <v>15</v>
      </c>
      <c r="D40" s="6"/>
      <c r="E40" s="9" t="s">
        <v>47</v>
      </c>
      <c r="F40" s="18">
        <f>D40*J34</f>
        <v>0</v>
      </c>
    </row>
    <row r="41" spans="2:11" x14ac:dyDescent="0.25">
      <c r="B41" s="5"/>
      <c r="C41" s="2"/>
      <c r="D41" s="4"/>
      <c r="G41" s="2"/>
      <c r="H41" s="2"/>
      <c r="I41" s="2"/>
      <c r="J41" s="2"/>
      <c r="K41" s="2"/>
    </row>
    <row r="42" spans="2:11" x14ac:dyDescent="0.25">
      <c r="B42" s="5" t="s">
        <v>45</v>
      </c>
      <c r="C42" s="1" t="s">
        <v>58</v>
      </c>
      <c r="D42" s="6"/>
      <c r="E42" s="9" t="s">
        <v>47</v>
      </c>
      <c r="F42" s="18">
        <f>D42*J34</f>
        <v>0</v>
      </c>
    </row>
    <row r="43" spans="2:11" x14ac:dyDescent="0.25">
      <c r="B43" s="5"/>
      <c r="E43" s="9"/>
      <c r="F43" s="18"/>
      <c r="G43" s="2"/>
      <c r="H43" s="2"/>
      <c r="I43" s="2"/>
      <c r="J43" s="2"/>
      <c r="K43" s="2"/>
    </row>
    <row r="44" spans="2:11" x14ac:dyDescent="0.25">
      <c r="B44" s="5"/>
      <c r="C44" s="20" t="s">
        <v>49</v>
      </c>
      <c r="D44" s="21">
        <f>D38+D40+D42</f>
        <v>0</v>
      </c>
      <c r="E44" s="9"/>
      <c r="F44" s="18"/>
      <c r="G44" s="2"/>
      <c r="H44" s="2"/>
      <c r="I44" s="2"/>
      <c r="J44" s="2"/>
      <c r="K44" s="2"/>
    </row>
    <row r="46" spans="2:11" x14ac:dyDescent="0.25">
      <c r="B46" s="34" t="s">
        <v>13</v>
      </c>
      <c r="C46" s="34"/>
      <c r="D46" s="34"/>
      <c r="E46" s="34"/>
      <c r="F46" s="34"/>
      <c r="G46" s="34"/>
      <c r="H46" s="8"/>
      <c r="I46" s="8"/>
    </row>
    <row r="47" spans="2:11" x14ac:dyDescent="0.25">
      <c r="B47" s="28"/>
      <c r="C47" s="28"/>
      <c r="D47" s="28"/>
      <c r="E47" s="28"/>
      <c r="F47" s="28"/>
    </row>
    <row r="48" spans="2:11" x14ac:dyDescent="0.25">
      <c r="B48" s="22" t="s">
        <v>48</v>
      </c>
      <c r="C48" s="29" t="s">
        <v>43</v>
      </c>
      <c r="D48" s="31">
        <v>0.02</v>
      </c>
      <c r="E48" s="25" t="s">
        <v>54</v>
      </c>
      <c r="F48" s="30">
        <f>D48*F38</f>
        <v>0</v>
      </c>
      <c r="G48" s="4"/>
      <c r="H48" s="4"/>
      <c r="I48" s="4"/>
    </row>
    <row r="50" spans="2:9" x14ac:dyDescent="0.25">
      <c r="B50" s="34" t="s">
        <v>4</v>
      </c>
      <c r="C50" s="34"/>
      <c r="D50" s="34"/>
      <c r="E50" s="34"/>
      <c r="F50" s="34"/>
      <c r="G50" s="34"/>
      <c r="H50" s="8"/>
      <c r="I50" s="8"/>
    </row>
    <row r="52" spans="2:9" x14ac:dyDescent="0.25">
      <c r="B52" s="32" t="s">
        <v>5</v>
      </c>
      <c r="C52" s="32"/>
      <c r="D52" s="36"/>
      <c r="E52" s="36"/>
    </row>
    <row r="53" spans="2:9" x14ac:dyDescent="0.25">
      <c r="B53" s="2"/>
      <c r="C53" s="2"/>
    </row>
    <row r="54" spans="2:9" x14ac:dyDescent="0.25">
      <c r="B54" s="32" t="s">
        <v>6</v>
      </c>
      <c r="C54" s="32"/>
      <c r="D54" s="36"/>
      <c r="E54" s="36"/>
    </row>
    <row r="55" spans="2:9" x14ac:dyDescent="0.25">
      <c r="B55" s="2"/>
      <c r="C55" s="2"/>
    </row>
    <row r="56" spans="2:9" x14ac:dyDescent="0.25">
      <c r="B56" s="32" t="s">
        <v>7</v>
      </c>
      <c r="C56" s="32"/>
      <c r="D56" s="36"/>
      <c r="E56" s="36"/>
    </row>
    <row r="57" spans="2:9" x14ac:dyDescent="0.25">
      <c r="B57" s="2"/>
      <c r="C57" s="2"/>
    </row>
    <row r="58" spans="2:9" x14ac:dyDescent="0.25">
      <c r="B58" s="32" t="s">
        <v>1</v>
      </c>
      <c r="C58" s="32"/>
      <c r="D58" s="36"/>
      <c r="E58" s="36"/>
    </row>
    <row r="60" spans="2:9" ht="64.900000000000006" customHeight="1" x14ac:dyDescent="0.25">
      <c r="B60" s="35" t="s">
        <v>8</v>
      </c>
      <c r="C60" s="35"/>
      <c r="D60" s="36"/>
      <c r="E60" s="36"/>
    </row>
  </sheetData>
  <mergeCells count="30">
    <mergeCell ref="G21:H21"/>
    <mergeCell ref="B14:B16"/>
    <mergeCell ref="G20:H20"/>
    <mergeCell ref="G13:I13"/>
    <mergeCell ref="C14:C16"/>
    <mergeCell ref="D14:D16"/>
    <mergeCell ref="E14:E16"/>
    <mergeCell ref="F14:F16"/>
    <mergeCell ref="B2:G2"/>
    <mergeCell ref="B4:C4"/>
    <mergeCell ref="B5:C5"/>
    <mergeCell ref="B6:C6"/>
    <mergeCell ref="D4:G4"/>
    <mergeCell ref="D5:G5"/>
    <mergeCell ref="D6:G6"/>
    <mergeCell ref="B54:C54"/>
    <mergeCell ref="B56:C56"/>
    <mergeCell ref="B50:G50"/>
    <mergeCell ref="B60:C60"/>
    <mergeCell ref="B58:C58"/>
    <mergeCell ref="D52:E52"/>
    <mergeCell ref="D54:E54"/>
    <mergeCell ref="D56:E56"/>
    <mergeCell ref="D58:E58"/>
    <mergeCell ref="D60:E60"/>
    <mergeCell ref="D30:J30"/>
    <mergeCell ref="G22:H22"/>
    <mergeCell ref="B46:G46"/>
    <mergeCell ref="B36:G36"/>
    <mergeCell ref="B52:C52"/>
  </mergeCells>
  <dataValidations count="1">
    <dataValidation type="list" allowBlank="1" showInputMessage="1" showErrorMessage="1" sqref="D48" xr:uid="{9031E3D5-79EA-4500-993B-49A90A623A38}">
      <formula1>$J$3:$J$8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16F50FE7078C4799F519C4C8E0F6C6" ma:contentTypeVersion="6" ma:contentTypeDescription="Een nieuw document maken." ma:contentTypeScope="" ma:versionID="3f46ceb0a99a190767a1aa8ecfab1e99">
  <xsd:schema xmlns:xsd="http://www.w3.org/2001/XMLSchema" xmlns:xs="http://www.w3.org/2001/XMLSchema" xmlns:p="http://schemas.microsoft.com/office/2006/metadata/properties" xmlns:ns2="30cf9029-763e-4d4a-8a91-52fd8dfd63ad" xmlns:ns3="973836b1-77a5-4134-8ddb-7d1acd21bd3a" targetNamespace="http://schemas.microsoft.com/office/2006/metadata/properties" ma:root="true" ma:fieldsID="693d97dcfa335ac02b9810eecf7402cf" ns2:_="" ns3:_="">
    <xsd:import namespace="30cf9029-763e-4d4a-8a91-52fd8dfd63ad"/>
    <xsd:import namespace="973836b1-77a5-4134-8ddb-7d1acd21bd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f9029-763e-4d4a-8a91-52fd8dfd6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836b1-77a5-4134-8ddb-7d1acd21bd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BBD170-09E7-4DCD-8B29-7BBE716AC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cf9029-763e-4d4a-8a91-52fd8dfd63ad"/>
    <ds:schemaRef ds:uri="973836b1-77a5-4134-8ddb-7d1acd21bd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AE3943-1759-454B-A695-DBA6A35DA7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B26DF7-F61C-4C1D-9C86-18E0B8AD50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Formulier prijzenblad</vt:lpstr>
      <vt:lpstr>'Formulier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2024-02-16T09:23:07Z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0x010100D416F50FE7078C4799F519C4C8E0F6C6</vt:lpwstr>
  </property>
</Properties>
</file>