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3 EA Offline Marketing/2. Aanbestedingsdocumenten/Concept/"/>
    </mc:Choice>
  </mc:AlternateContent>
  <xr:revisionPtr revIDLastSave="551" documentId="8_{307853BD-B870-431F-913D-0270EA88B491}" xr6:coauthVersionLast="47" xr6:coauthVersionMax="47" xr10:uidLastSave="{F584BBA8-C091-432C-AECE-A3D1D6AE2072}"/>
  <bookViews>
    <workbookView xWindow="-110" yWindow="-110" windowWidth="19420" windowHeight="10420" xr2:uid="{DA1B54BB-D87C-4018-84B6-4D7B8C9928B2}"/>
  </bookViews>
  <sheets>
    <sheet name="WAARDEN KWALITEIT" sheetId="1" r:id="rId1"/>
    <sheet name="Beoordelaar 1" sheetId="2" r:id="rId2"/>
    <sheet name="Beoordelaar 2" sheetId="3" r:id="rId3"/>
    <sheet name="Beoordelaar 3" sheetId="4" r:id="rId4"/>
    <sheet name="CONSENSUS" sheetId="5" r:id="rId5"/>
  </sheets>
  <definedNames>
    <definedName name="SCO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H3" i="1" s="1"/>
  <c r="B4" i="1"/>
  <c r="H4" i="1" s="1"/>
  <c r="B5" i="1"/>
  <c r="H5" i="1" s="1"/>
  <c r="B6" i="1"/>
  <c r="H6" i="1" s="1"/>
  <c r="B2" i="1"/>
  <c r="H2" i="1" s="1"/>
  <c r="B2" i="5"/>
  <c r="G6" i="5" a="1"/>
  <c r="G6" i="5" s="1"/>
  <c r="G2" i="1" l="1"/>
  <c r="E2" i="1"/>
  <c r="F2" i="1"/>
  <c r="G6" i="1"/>
  <c r="E6" i="1"/>
  <c r="F6" i="1"/>
  <c r="F5" i="1"/>
  <c r="E5" i="1"/>
  <c r="G5" i="1"/>
  <c r="E4" i="1"/>
  <c r="F4" i="1"/>
  <c r="G4" i="1"/>
  <c r="E3" i="1"/>
  <c r="F3" i="1"/>
  <c r="G3" i="1"/>
  <c r="G14" i="5" a="1"/>
  <c r="G14" i="5" s="1"/>
  <c r="G22" i="5" a="1"/>
  <c r="G22" i="5" s="1"/>
  <c r="G19" i="5" a="1"/>
  <c r="G19" i="5" s="1"/>
  <c r="G20" i="5" a="1"/>
  <c r="G20" i="5" s="1"/>
  <c r="G21" i="5" a="1"/>
  <c r="G21" i="5" s="1"/>
  <c r="G18" i="5" a="1"/>
  <c r="G18" i="5" s="1"/>
  <c r="G13" i="5" a="1"/>
  <c r="G13" i="5" s="1"/>
  <c r="G11" i="5" a="1"/>
  <c r="G11" i="5" s="1"/>
  <c r="G12" i="5" a="1"/>
  <c r="G12" i="5" s="1"/>
  <c r="G10" i="5" a="1"/>
  <c r="G10" i="5" s="1"/>
  <c r="G3" i="5" a="1"/>
  <c r="G3" i="5" s="1"/>
  <c r="G4" i="5" a="1"/>
  <c r="G4" i="5" s="1"/>
  <c r="G5" i="5" a="1"/>
  <c r="G5" i="5" s="1"/>
  <c r="G2" i="5" a="1"/>
  <c r="G2" i="5" s="1"/>
  <c r="D19" i="5"/>
  <c r="D20" i="5"/>
  <c r="D21" i="5"/>
  <c r="D22" i="5"/>
  <c r="D18" i="5"/>
  <c r="C19" i="5"/>
  <c r="C20" i="5"/>
  <c r="C21" i="5"/>
  <c r="C22" i="5"/>
  <c r="C18" i="5"/>
  <c r="B19" i="5"/>
  <c r="B20" i="5"/>
  <c r="B21" i="5"/>
  <c r="B22" i="5"/>
  <c r="B18" i="5"/>
  <c r="D17" i="5"/>
  <c r="C17" i="5"/>
  <c r="B17" i="5"/>
  <c r="A17" i="5"/>
  <c r="E23" i="5" s="1"/>
  <c r="D11" i="5"/>
  <c r="D12" i="5"/>
  <c r="D13" i="5"/>
  <c r="D14" i="5"/>
  <c r="D10" i="5"/>
  <c r="C11" i="5"/>
  <c r="C12" i="5"/>
  <c r="C13" i="5"/>
  <c r="C14" i="5"/>
  <c r="C10" i="5"/>
  <c r="B11" i="5"/>
  <c r="B12" i="5"/>
  <c r="B13" i="5"/>
  <c r="B14" i="5"/>
  <c r="B10" i="5"/>
  <c r="D9" i="5"/>
  <c r="C9" i="5"/>
  <c r="B9" i="5"/>
  <c r="D3" i="5"/>
  <c r="D4" i="5"/>
  <c r="D5" i="5"/>
  <c r="D6" i="5"/>
  <c r="D2" i="5"/>
  <c r="C3" i="5"/>
  <c r="C4" i="5"/>
  <c r="C5" i="5"/>
  <c r="C6" i="5"/>
  <c r="C2" i="5"/>
  <c r="B3" i="5"/>
  <c r="B4" i="5"/>
  <c r="B5" i="5"/>
  <c r="B6" i="5"/>
  <c r="A9" i="5"/>
  <c r="E15" i="5" s="1"/>
  <c r="A1" i="5"/>
  <c r="E7" i="5" s="1"/>
  <c r="C1" i="5"/>
  <c r="D1" i="5"/>
  <c r="B1" i="5"/>
  <c r="A6" i="4"/>
  <c r="A5" i="4"/>
  <c r="A4" i="4"/>
  <c r="A3" i="4"/>
  <c r="A2" i="4"/>
  <c r="A6" i="3"/>
  <c r="A5" i="3"/>
  <c r="A4" i="3"/>
  <c r="A3" i="3"/>
  <c r="A2" i="3"/>
  <c r="A6" i="2"/>
  <c r="A14" i="5" s="1"/>
  <c r="A5" i="2"/>
  <c r="A13" i="5" s="1"/>
  <c r="A4" i="2"/>
  <c r="A12" i="5" s="1"/>
  <c r="A3" i="2"/>
  <c r="A11" i="5" s="1"/>
  <c r="A2" i="2"/>
  <c r="A10" i="5" s="1"/>
  <c r="G23" i="5" l="1"/>
  <c r="G15" i="5"/>
  <c r="A19" i="5"/>
  <c r="A22" i="5"/>
  <c r="A21" i="5"/>
  <c r="A18" i="5"/>
  <c r="A20" i="5"/>
  <c r="A5" i="5"/>
  <c r="A2" i="5"/>
  <c r="A4" i="5"/>
  <c r="A6" i="5"/>
  <c r="A3" i="5"/>
  <c r="G7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<sst xmlns="http://schemas.openxmlformats.org/spreadsheetml/2006/main" count="161" uniqueCount="24">
  <si>
    <t>Maximale waarde</t>
  </si>
  <si>
    <t>Onvoldoende</t>
  </si>
  <si>
    <t>Matig</t>
  </si>
  <si>
    <t>Voldoende</t>
  </si>
  <si>
    <t>Goed</t>
  </si>
  <si>
    <t>Uitstekend</t>
  </si>
  <si>
    <t>2.1 “Partnership”</t>
  </si>
  <si>
    <t xml:space="preserve">UITSLUITING </t>
  </si>
  <si>
    <t xml:space="preserve">2.2 “Werkwijze” </t>
  </si>
  <si>
    <t>Naam beoordelaar: &lt;&lt;&gt;&gt;</t>
  </si>
  <si>
    <t>Inschrijver 1</t>
  </si>
  <si>
    <t>Inschrijver 2</t>
  </si>
  <si>
    <t>Inschrijver 3</t>
  </si>
  <si>
    <r>
      <t xml:space="preserve">Score 
</t>
    </r>
    <r>
      <rPr>
        <b/>
        <sz val="7"/>
        <color rgb="FFE8F7FC"/>
        <rFont val="Verdana"/>
        <family val="2"/>
      </rPr>
      <t>invullen met pull-down menu</t>
    </r>
    <r>
      <rPr>
        <b/>
        <sz val="9"/>
        <color rgb="FFE8F7FC"/>
        <rFont val="Verdana"/>
        <family val="2"/>
      </rPr>
      <t>:</t>
    </r>
  </si>
  <si>
    <t>&lt;MOTIVATIE&gt;</t>
  </si>
  <si>
    <t>CONSENSUS</t>
  </si>
  <si>
    <t>MOTIVATIE</t>
  </si>
  <si>
    <t>WAARDE</t>
  </si>
  <si>
    <t>Score invullen met pull-down menu</t>
  </si>
  <si>
    <t>TOTAAL WAARDE INSCHRIJVER</t>
  </si>
  <si>
    <t xml:space="preserve">2.4 “Sustainable Development Goals ”  </t>
  </si>
  <si>
    <t xml:space="preserve">2.5 “Associate Degree's ”  </t>
  </si>
  <si>
    <t>Gu2 Omschrijving vragen en casus</t>
  </si>
  <si>
    <t xml:space="preserve">2.3 “Resultaten meten”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</si>
</sst>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_-"/>
  </numFmts>
  <fonts count="2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sz val="8"/>
      <color rgb="FFE8F7FC"/>
      <name val="Verdana"/>
      <family val="2"/>
    </font>
    <font>
      <b/>
      <sz val="9"/>
      <color rgb="FFE8F7FC"/>
      <name val="Verdana"/>
      <family val="2"/>
    </font>
    <font>
      <sz val="9"/>
      <color rgb="FFE8F7FC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8"/>
      <name val="Calibri"/>
      <family val="2"/>
      <scheme val="minor"/>
    </font>
    <font>
      <b/>
      <sz val="7"/>
      <color rgb="FFE8F7FC"/>
      <name val="Verdana"/>
      <family val="2"/>
    </font>
    <font>
      <sz val="9"/>
      <color rgb="FF117391"/>
      <name val="Verdana"/>
      <family val="2"/>
    </font>
    <font>
      <b/>
      <sz val="12"/>
      <color rgb="FFE8F7FC"/>
      <name val="Verdana"/>
      <family val="2"/>
    </font>
    <font>
      <b/>
      <sz val="11"/>
      <color theme="1"/>
      <name val="Verdana"/>
      <family val="2"/>
    </font>
    <font>
      <i/>
      <sz val="8"/>
      <color theme="1"/>
      <name val="Verdana"/>
      <family val="2"/>
    </font>
    <font>
      <b/>
      <i/>
      <sz val="11"/>
      <color theme="1"/>
      <name val="Verdana"/>
      <family val="2"/>
    </font>
    <font>
      <b/>
      <i/>
      <sz val="14"/>
      <color theme="1"/>
      <name val="Verdana"/>
      <family val="2"/>
    </font>
    <font>
      <b/>
      <i/>
      <sz val="14"/>
      <color theme="0"/>
      <name val="Verdana"/>
      <family val="2"/>
    </font>
    <font>
      <i/>
      <sz val="14"/>
      <color theme="1"/>
      <name val="Verdana"/>
      <family val="2"/>
    </font>
    <font>
      <b/>
      <i/>
      <sz val="9"/>
      <color rgb="FFE8F7FC"/>
      <name val="Verdana"/>
      <family val="2"/>
    </font>
    <font>
      <b/>
      <i/>
      <sz val="8"/>
      <color rgb="FFE8F7FC"/>
      <name val="Verdana"/>
      <family val="2"/>
    </font>
    <font>
      <b/>
      <i/>
      <sz val="8"/>
      <color theme="0"/>
      <name val="Verdana"/>
      <family val="2"/>
    </font>
    <font>
      <b/>
      <i/>
      <sz val="8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117391"/>
        <bgColor indexed="64"/>
      </patternFill>
    </fill>
    <fill>
      <patternFill patternType="solid">
        <fgColor rgb="FFE8F7FC"/>
        <bgColor indexed="64"/>
      </patternFill>
    </fill>
    <fill>
      <patternFill patternType="solid">
        <fgColor rgb="FF117591"/>
        <bgColor indexed="64"/>
      </patternFill>
    </fill>
    <fill>
      <patternFill patternType="solid">
        <fgColor rgb="FFD3FDFC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rgb="FF009BAA"/>
        <bgColor rgb="FF000000"/>
      </patternFill>
    </fill>
    <fill>
      <patternFill patternType="solid">
        <fgColor rgb="FF005AAA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rgb="FF117591"/>
      </top>
      <bottom/>
      <diagonal/>
    </border>
    <border>
      <left style="thick">
        <color rgb="FF117591"/>
      </left>
      <right/>
      <top style="thick">
        <color rgb="FF117591"/>
      </top>
      <bottom/>
      <diagonal/>
    </border>
    <border>
      <left/>
      <right style="thick">
        <color rgb="FF117591"/>
      </right>
      <top style="thick">
        <color rgb="FF117591"/>
      </top>
      <bottom/>
      <diagonal/>
    </border>
    <border>
      <left style="thick">
        <color rgb="FF117591"/>
      </left>
      <right/>
      <top/>
      <bottom/>
      <diagonal/>
    </border>
    <border>
      <left/>
      <right style="thick">
        <color rgb="FF117591"/>
      </right>
      <top/>
      <bottom/>
      <diagonal/>
    </border>
    <border>
      <left style="thick">
        <color rgb="FF117591"/>
      </left>
      <right/>
      <top/>
      <bottom style="thick">
        <color rgb="FF117591"/>
      </bottom>
      <diagonal/>
    </border>
    <border>
      <left/>
      <right/>
      <top/>
      <bottom style="thick">
        <color rgb="FF117591"/>
      </bottom>
      <diagonal/>
    </border>
    <border>
      <left/>
      <right style="thick">
        <color rgb="FF117591"/>
      </right>
      <top/>
      <bottom style="thick">
        <color rgb="FF11759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165" fontId="10" fillId="3" borderId="0" xfId="0" applyNumberFormat="1" applyFont="1" applyFill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10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>
      <alignment horizontal="center" vertical="center" textRotation="90" wrapText="1"/>
    </xf>
    <xf numFmtId="0" fontId="4" fillId="6" borderId="2" xfId="0" applyFont="1" applyFill="1" applyBorder="1" applyAlignment="1">
      <alignment horizontal="center" vertical="center" textRotation="90" wrapText="1"/>
    </xf>
    <xf numFmtId="0" fontId="4" fillId="7" borderId="3" xfId="0" applyFont="1" applyFill="1" applyBorder="1" applyAlignment="1">
      <alignment horizontal="center" vertical="center" textRotation="90" wrapText="1"/>
    </xf>
    <xf numFmtId="164" fontId="3" fillId="8" borderId="5" xfId="0" applyNumberFormat="1" applyFont="1" applyFill="1" applyBorder="1" applyAlignment="1">
      <alignment horizontal="center" vertical="center" wrapText="1"/>
    </xf>
    <xf numFmtId="164" fontId="3" fillId="8" borderId="5" xfId="0" applyNumberFormat="1" applyFont="1" applyFill="1" applyBorder="1" applyAlignment="1">
      <alignment horizontal="center" vertical="center"/>
    </xf>
    <xf numFmtId="164" fontId="3" fillId="8" borderId="4" xfId="0" applyNumberFormat="1" applyFont="1" applyFill="1" applyBorder="1" applyAlignment="1">
      <alignment horizontal="center" vertical="center" wrapText="1"/>
    </xf>
    <xf numFmtId="165" fontId="4" fillId="6" borderId="0" xfId="0" applyNumberFormat="1" applyFont="1" applyFill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left" vertical="center" wrapText="1"/>
    </xf>
    <xf numFmtId="0" fontId="12" fillId="0" borderId="0" xfId="0" applyFont="1"/>
    <xf numFmtId="0" fontId="15" fillId="6" borderId="0" xfId="0" applyFont="1" applyFill="1"/>
    <xf numFmtId="164" fontId="16" fillId="6" borderId="0" xfId="0" applyNumberFormat="1" applyFont="1" applyFill="1" applyAlignment="1">
      <alignment horizontal="center" vertical="center"/>
    </xf>
    <xf numFmtId="0" fontId="17" fillId="0" borderId="0" xfId="0" applyFont="1"/>
    <xf numFmtId="0" fontId="13" fillId="6" borderId="0" xfId="0" applyFont="1" applyFill="1"/>
    <xf numFmtId="164" fontId="13" fillId="6" borderId="0" xfId="0" applyNumberFormat="1" applyFont="1" applyFill="1"/>
    <xf numFmtId="0" fontId="18" fillId="6" borderId="0" xfId="0" applyFont="1" applyFill="1" applyAlignment="1">
      <alignment horizontal="center" vertical="center" wrapText="1"/>
    </xf>
    <xf numFmtId="164" fontId="18" fillId="6" borderId="4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44" fontId="4" fillId="4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4" fontId="3" fillId="6" borderId="0" xfId="0" applyNumberFormat="1" applyFont="1" applyFill="1" applyAlignment="1">
      <alignment horizontal="center" vertical="center" wrapText="1"/>
    </xf>
    <xf numFmtId="0" fontId="1" fillId="0" borderId="0" xfId="0" applyFont="1"/>
    <xf numFmtId="0" fontId="7" fillId="4" borderId="0" xfId="0" applyFont="1" applyFill="1"/>
    <xf numFmtId="0" fontId="1" fillId="4" borderId="0" xfId="0" applyFont="1" applyFill="1"/>
    <xf numFmtId="0" fontId="4" fillId="4" borderId="0" xfId="0" applyFont="1" applyFill="1" applyAlignment="1">
      <alignment horizontal="right" vertical="center"/>
    </xf>
    <xf numFmtId="44" fontId="11" fillId="4" borderId="0" xfId="0" applyNumberFormat="1" applyFont="1" applyFill="1" applyAlignment="1">
      <alignment horizontal="center" vertical="center"/>
    </xf>
    <xf numFmtId="0" fontId="7" fillId="0" borderId="0" xfId="0" applyFont="1"/>
    <xf numFmtId="44" fontId="1" fillId="0" borderId="0" xfId="0" applyNumberFormat="1" applyFont="1"/>
    <xf numFmtId="0" fontId="6" fillId="0" borderId="0" xfId="0" applyFont="1"/>
    <xf numFmtId="0" fontId="5" fillId="6" borderId="10" xfId="0" applyFont="1" applyFill="1" applyBorder="1" applyAlignment="1">
      <alignment vertical="center" wrapText="1"/>
    </xf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9" fontId="19" fillId="9" borderId="0" xfId="0" applyNumberFormat="1" applyFont="1" applyFill="1" applyAlignment="1">
      <alignment horizontal="center" vertical="center" wrapText="1"/>
    </xf>
    <xf numFmtId="9" fontId="19" fillId="9" borderId="5" xfId="0" applyNumberFormat="1" applyFont="1" applyFill="1" applyBorder="1" applyAlignment="1">
      <alignment horizontal="center" vertical="center" wrapText="1"/>
    </xf>
    <xf numFmtId="9" fontId="19" fillId="9" borderId="4" xfId="0" applyNumberFormat="1" applyFont="1" applyFill="1" applyBorder="1" applyAlignment="1">
      <alignment horizontal="center" vertical="center" wrapText="1"/>
    </xf>
    <xf numFmtId="9" fontId="20" fillId="9" borderId="0" xfId="0" applyNumberFormat="1" applyFont="1" applyFill="1" applyAlignment="1">
      <alignment horizontal="center" vertical="center"/>
    </xf>
    <xf numFmtId="9" fontId="21" fillId="9" borderId="0" xfId="0" applyNumberFormat="1" applyFont="1" applyFill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AA"/>
      <color rgb="FFD3FDFC"/>
      <color rgb="FFB9F8FF"/>
      <color rgb="FF005AAA"/>
      <color rgb="FF099299"/>
      <color rgb="FF117591"/>
      <color rgb="FF089A97"/>
      <color rgb="FFE8F7FC"/>
      <color rgb="FF068ACC"/>
      <color rgb="FF056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012D-66E7-443C-824E-021474921C57}">
  <dimension ref="A1:H7"/>
  <sheetViews>
    <sheetView showGridLines="0" tabSelected="1" zoomScale="80" zoomScaleNormal="80" workbookViewId="0">
      <selection sqref="A1:H7"/>
    </sheetView>
  </sheetViews>
  <sheetFormatPr defaultColWidth="8.7265625" defaultRowHeight="13.5" x14ac:dyDescent="0.25"/>
  <cols>
    <col min="1" max="1" width="38.54296875" style="13" customWidth="1"/>
    <col min="2" max="2" width="34.26953125" style="21" customWidth="1"/>
    <col min="3" max="3" width="5.36328125" style="44" customWidth="1"/>
    <col min="4" max="4" width="14.7265625" style="1" customWidth="1"/>
    <col min="5" max="8" width="12.7265625" style="1" customWidth="1"/>
    <col min="9" max="16384" width="8.7265625" style="1"/>
  </cols>
  <sheetData>
    <row r="1" spans="1:8" ht="75" customHeight="1" x14ac:dyDescent="0.25">
      <c r="A1" s="45" t="s">
        <v>22</v>
      </c>
      <c r="B1" s="19" t="s">
        <v>0</v>
      </c>
      <c r="C1" s="40"/>
      <c r="D1" s="5" t="s">
        <v>1</v>
      </c>
      <c r="E1" s="6" t="s">
        <v>2</v>
      </c>
      <c r="F1" s="6" t="s">
        <v>3</v>
      </c>
      <c r="G1" s="6" t="s">
        <v>4</v>
      </c>
      <c r="H1" s="7" t="s">
        <v>5</v>
      </c>
    </row>
    <row r="2" spans="1:8" ht="22.5" customHeight="1" x14ac:dyDescent="0.25">
      <c r="A2" s="12" t="s">
        <v>6</v>
      </c>
      <c r="B2" s="20">
        <f>$B$7*C2</f>
        <v>7500</v>
      </c>
      <c r="C2" s="41">
        <v>0.15</v>
      </c>
      <c r="D2" s="8" t="s">
        <v>7</v>
      </c>
      <c r="E2" s="9">
        <f t="shared" ref="E2" si="0">H2*0.1</f>
        <v>750</v>
      </c>
      <c r="F2" s="9">
        <f t="shared" ref="F2" si="1">H2*0.5</f>
        <v>3750</v>
      </c>
      <c r="G2" s="9">
        <f>H2*0.8</f>
        <v>6000</v>
      </c>
      <c r="H2" s="9">
        <f t="shared" ref="H2" si="2">B2</f>
        <v>7500</v>
      </c>
    </row>
    <row r="3" spans="1:8" ht="22.5" customHeight="1" x14ac:dyDescent="0.25">
      <c r="A3" s="12" t="s">
        <v>8</v>
      </c>
      <c r="B3" s="20">
        <f t="shared" ref="B3:B6" si="3">$B$7*C3</f>
        <v>10000</v>
      </c>
      <c r="C3" s="42">
        <v>0.2</v>
      </c>
      <c r="D3" s="10" t="s">
        <v>7</v>
      </c>
      <c r="E3" s="9">
        <f t="shared" ref="E3:E6" si="4">H3*0.1</f>
        <v>1000</v>
      </c>
      <c r="F3" s="9">
        <f t="shared" ref="F3:F6" si="5">H3*0.5</f>
        <v>5000</v>
      </c>
      <c r="G3" s="9">
        <f t="shared" ref="G3:G6" si="6">H3*0.8</f>
        <v>8000</v>
      </c>
      <c r="H3" s="9">
        <f t="shared" ref="H3:H6" si="7">B3</f>
        <v>10000</v>
      </c>
    </row>
    <row r="4" spans="1:8" ht="22.5" customHeight="1" x14ac:dyDescent="0.25">
      <c r="A4" s="12" t="s">
        <v>23</v>
      </c>
      <c r="B4" s="20">
        <f t="shared" si="3"/>
        <v>10000</v>
      </c>
      <c r="C4" s="42">
        <v>0.2</v>
      </c>
      <c r="D4" s="10" t="s">
        <v>7</v>
      </c>
      <c r="E4" s="9">
        <f t="shared" si="4"/>
        <v>1000</v>
      </c>
      <c r="F4" s="9">
        <f t="shared" si="5"/>
        <v>5000</v>
      </c>
      <c r="G4" s="9">
        <f t="shared" si="6"/>
        <v>8000</v>
      </c>
      <c r="H4" s="9">
        <f t="shared" si="7"/>
        <v>10000</v>
      </c>
    </row>
    <row r="5" spans="1:8" ht="22.5" customHeight="1" x14ac:dyDescent="0.25">
      <c r="A5" s="12" t="s">
        <v>20</v>
      </c>
      <c r="B5" s="20">
        <f t="shared" si="3"/>
        <v>5000</v>
      </c>
      <c r="C5" s="42">
        <v>0.1</v>
      </c>
      <c r="D5" s="10" t="s">
        <v>7</v>
      </c>
      <c r="E5" s="9">
        <f t="shared" si="4"/>
        <v>500</v>
      </c>
      <c r="F5" s="9">
        <f t="shared" si="5"/>
        <v>2500</v>
      </c>
      <c r="G5" s="9">
        <f t="shared" si="6"/>
        <v>4000</v>
      </c>
      <c r="H5" s="9">
        <f t="shared" si="7"/>
        <v>5000</v>
      </c>
    </row>
    <row r="6" spans="1:8" ht="22.5" customHeight="1" x14ac:dyDescent="0.25">
      <c r="A6" s="12" t="s">
        <v>21</v>
      </c>
      <c r="B6" s="20">
        <f t="shared" si="3"/>
        <v>17500</v>
      </c>
      <c r="C6" s="42">
        <v>0.35</v>
      </c>
      <c r="D6" s="10" t="s">
        <v>7</v>
      </c>
      <c r="E6" s="9">
        <f t="shared" si="4"/>
        <v>1750</v>
      </c>
      <c r="F6" s="9">
        <f t="shared" si="5"/>
        <v>8750</v>
      </c>
      <c r="G6" s="9">
        <f t="shared" si="6"/>
        <v>14000</v>
      </c>
      <c r="H6" s="9">
        <f t="shared" si="7"/>
        <v>17500</v>
      </c>
    </row>
    <row r="7" spans="1:8" s="16" customFormat="1" ht="25.5" customHeight="1" x14ac:dyDescent="0.35">
      <c r="A7" s="14"/>
      <c r="B7" s="15">
        <v>50000</v>
      </c>
      <c r="C7" s="43"/>
      <c r="D7" s="17"/>
      <c r="E7" s="18"/>
      <c r="F7" s="18"/>
      <c r="G7" s="18"/>
      <c r="H7" s="18"/>
    </row>
  </sheetData>
  <sheetProtection algorithmName="SHA-512" hashValue="LnQtbJjU3yF1wT95iFtfxylQYs1kYoEEt88kNeoRQyy6ruipvagVAdrXp+5rs+7Pf5EaNzbQpC3TxeAN+032eA==" saltValue="J/qPuhikJ4Zhnteq9ZUaF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D6B2-92F7-4094-B272-DA50DD2232EB}">
  <dimension ref="A1:G8"/>
  <sheetViews>
    <sheetView showGridLines="0" topLeftCell="A3" zoomScaleNormal="100" workbookViewId="0"/>
  </sheetViews>
  <sheetFormatPr defaultColWidth="8.7265625" defaultRowHeight="12" x14ac:dyDescent="0.3"/>
  <cols>
    <col min="1" max="1" width="32.1796875" style="35" customWidth="1"/>
    <col min="2" max="2" width="13.54296875" style="35" customWidth="1"/>
    <col min="3" max="3" width="36.54296875" style="35" customWidth="1"/>
    <col min="4" max="4" width="13.54296875" style="35" customWidth="1"/>
    <col min="5" max="5" width="36.54296875" style="35" customWidth="1"/>
    <col min="6" max="6" width="13.54296875" style="35" customWidth="1"/>
    <col min="7" max="7" width="36.54296875" style="35" customWidth="1"/>
    <col min="8" max="16384" width="8.7265625" style="35"/>
  </cols>
  <sheetData>
    <row r="1" spans="1:7" ht="40" customHeight="1" thickTop="1" x14ac:dyDescent="0.3">
      <c r="A1" s="3" t="s">
        <v>9</v>
      </c>
      <c r="B1" s="46" t="s">
        <v>10</v>
      </c>
      <c r="C1" s="46"/>
      <c r="D1" s="46" t="s">
        <v>11</v>
      </c>
      <c r="E1" s="46"/>
      <c r="F1" s="46" t="s">
        <v>12</v>
      </c>
      <c r="G1" s="47"/>
    </row>
    <row r="2" spans="1:7" ht="39.65" customHeight="1" x14ac:dyDescent="0.3">
      <c r="A2" s="36" t="str">
        <f>'WAARDEN KWALITEIT'!A2</f>
        <v>2.1 “Partnership”</v>
      </c>
      <c r="B2" s="11" t="s">
        <v>13</v>
      </c>
      <c r="C2" s="2" t="s">
        <v>14</v>
      </c>
      <c r="D2" s="11" t="s">
        <v>13</v>
      </c>
      <c r="E2" s="2" t="s">
        <v>14</v>
      </c>
      <c r="F2" s="11" t="s">
        <v>13</v>
      </c>
      <c r="G2" s="4" t="s">
        <v>14</v>
      </c>
    </row>
    <row r="3" spans="1:7" ht="39.65" customHeight="1" x14ac:dyDescent="0.3">
      <c r="A3" s="36" t="str">
        <f>'WAARDEN KWALITEIT'!A3</f>
        <v xml:space="preserve">2.2 “Werkwijze” </v>
      </c>
      <c r="B3" s="11" t="s">
        <v>13</v>
      </c>
      <c r="C3" s="2" t="s">
        <v>14</v>
      </c>
      <c r="D3" s="11" t="s">
        <v>13</v>
      </c>
      <c r="E3" s="2" t="s">
        <v>14</v>
      </c>
      <c r="F3" s="11" t="s">
        <v>13</v>
      </c>
      <c r="G3" s="4" t="s">
        <v>14</v>
      </c>
    </row>
    <row r="4" spans="1:7" ht="39.65" customHeight="1" x14ac:dyDescent="0.3">
      <c r="A4" s="36" t="str">
        <f>'WAARDEN KWALITEIT'!A4</f>
        <v xml:space="preserve">2.3 “Resultaten meten” </v>
      </c>
      <c r="B4" s="11" t="s">
        <v>13</v>
      </c>
      <c r="C4" s="2" t="s">
        <v>14</v>
      </c>
      <c r="D4" s="11" t="s">
        <v>13</v>
      </c>
      <c r="E4" s="2" t="s">
        <v>14</v>
      </c>
      <c r="F4" s="11" t="s">
        <v>13</v>
      </c>
      <c r="G4" s="4" t="s">
        <v>14</v>
      </c>
    </row>
    <row r="5" spans="1:7" ht="39.65" customHeight="1" x14ac:dyDescent="0.3">
      <c r="A5" s="36" t="str">
        <f>'WAARDEN KWALITEIT'!A5</f>
        <v xml:space="preserve">2.4 “Sustainable Development Goals ”  </v>
      </c>
      <c r="B5" s="11" t="s">
        <v>13</v>
      </c>
      <c r="C5" s="2" t="s">
        <v>14</v>
      </c>
      <c r="D5" s="11" t="s">
        <v>13</v>
      </c>
      <c r="E5" s="2" t="s">
        <v>14</v>
      </c>
      <c r="F5" s="11" t="s">
        <v>13</v>
      </c>
      <c r="G5" s="4" t="s">
        <v>14</v>
      </c>
    </row>
    <row r="6" spans="1:7" ht="39.65" customHeight="1" x14ac:dyDescent="0.3">
      <c r="A6" s="36" t="str">
        <f>'WAARDEN KWALITEIT'!A6</f>
        <v xml:space="preserve">2.5 “Associate Degree's ”  </v>
      </c>
      <c r="B6" s="11" t="s">
        <v>13</v>
      </c>
      <c r="C6" s="2" t="s">
        <v>14</v>
      </c>
      <c r="D6" s="11" t="s">
        <v>13</v>
      </c>
      <c r="E6" s="2" t="s">
        <v>14</v>
      </c>
      <c r="F6" s="11" t="s">
        <v>13</v>
      </c>
      <c r="G6" s="4" t="s">
        <v>14</v>
      </c>
    </row>
    <row r="7" spans="1:7" ht="39.65" customHeight="1" thickBot="1" x14ac:dyDescent="0.35">
      <c r="A7" s="37"/>
      <c r="B7" s="38"/>
      <c r="C7" s="38"/>
      <c r="D7" s="38"/>
      <c r="E7" s="38"/>
      <c r="F7" s="38"/>
      <c r="G7" s="39"/>
    </row>
    <row r="8" spans="1:7" ht="12.5" thickTop="1" x14ac:dyDescent="0.3"/>
  </sheetData>
  <sheetProtection algorithmName="SHA-512" hashValue="LN6kBzpt8leBPl0ljNi4jl6UjMyIoCyIHT49pI9YT1D8GkNZ1Td1EslYg2+gwUwVwKdmkYfWy8Q0PIYqEqrq3Q==" saltValue="5O+EeB3XCyRqZCcAwual9w==" spinCount="100000" sheet="1" objects="1" scenarios="1"/>
  <mergeCells count="3">
    <mergeCell ref="B1:C1"/>
    <mergeCell ref="D1:E1"/>
    <mergeCell ref="F1:G1"/>
  </mergeCells>
  <dataValidations count="1">
    <dataValidation type="list" errorStyle="warning" allowBlank="1" showErrorMessage="1" error="Voer juiste waarde in. " sqref="D2:D6 F2:F6 B2:B6" xr:uid="{2A6EDE19-9B7C-47B1-8793-D88508C9273B}">
      <formula1>"Score,Onvoldoende,Matig,Voldoende,Goed,Uitstekend 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C38F-039A-4018-BCFB-2C70B93F54F5}">
  <dimension ref="A1:G8"/>
  <sheetViews>
    <sheetView workbookViewId="0">
      <selection activeCell="C2" sqref="C2"/>
    </sheetView>
  </sheetViews>
  <sheetFormatPr defaultColWidth="8.7265625" defaultRowHeight="12" x14ac:dyDescent="0.3"/>
  <cols>
    <col min="1" max="1" width="32.7265625" style="35" customWidth="1"/>
    <col min="2" max="2" width="13.54296875" style="35" customWidth="1"/>
    <col min="3" max="3" width="36.54296875" style="35" customWidth="1"/>
    <col min="4" max="4" width="13.54296875" style="35" customWidth="1"/>
    <col min="5" max="5" width="36.54296875" style="35" customWidth="1"/>
    <col min="6" max="6" width="13.54296875" style="35" customWidth="1"/>
    <col min="7" max="7" width="36.54296875" style="35" customWidth="1"/>
    <col min="8" max="16384" width="8.7265625" style="35"/>
  </cols>
  <sheetData>
    <row r="1" spans="1:7" ht="40" customHeight="1" thickTop="1" x14ac:dyDescent="0.3">
      <c r="A1" s="3" t="s">
        <v>9</v>
      </c>
      <c r="B1" s="46" t="s">
        <v>10</v>
      </c>
      <c r="C1" s="46"/>
      <c r="D1" s="46" t="s">
        <v>11</v>
      </c>
      <c r="E1" s="46"/>
      <c r="F1" s="46" t="s">
        <v>12</v>
      </c>
      <c r="G1" s="47"/>
    </row>
    <row r="2" spans="1:7" ht="39.65" customHeight="1" x14ac:dyDescent="0.3">
      <c r="A2" s="36" t="str">
        <f>'WAARDEN KWALITEIT'!A2</f>
        <v>2.1 “Partnership”</v>
      </c>
      <c r="B2" s="11" t="s">
        <v>13</v>
      </c>
      <c r="C2" s="2" t="s">
        <v>14</v>
      </c>
      <c r="D2" s="11" t="s">
        <v>13</v>
      </c>
      <c r="E2" s="2" t="s">
        <v>14</v>
      </c>
      <c r="F2" s="11" t="s">
        <v>13</v>
      </c>
      <c r="G2" s="4" t="s">
        <v>14</v>
      </c>
    </row>
    <row r="3" spans="1:7" ht="39.65" customHeight="1" x14ac:dyDescent="0.3">
      <c r="A3" s="36" t="str">
        <f>'WAARDEN KWALITEIT'!A3</f>
        <v xml:space="preserve">2.2 “Werkwijze” </v>
      </c>
      <c r="B3" s="11" t="s">
        <v>13</v>
      </c>
      <c r="C3" s="2" t="s">
        <v>14</v>
      </c>
      <c r="D3" s="11" t="s">
        <v>13</v>
      </c>
      <c r="E3" s="2" t="s">
        <v>14</v>
      </c>
      <c r="F3" s="11" t="s">
        <v>13</v>
      </c>
      <c r="G3" s="4" t="s">
        <v>14</v>
      </c>
    </row>
    <row r="4" spans="1:7" ht="39.65" customHeight="1" x14ac:dyDescent="0.3">
      <c r="A4" s="36" t="str">
        <f>'WAARDEN KWALITEIT'!A4</f>
        <v xml:space="preserve">2.3 “Resultaten meten” </v>
      </c>
      <c r="B4" s="11" t="s">
        <v>13</v>
      </c>
      <c r="C4" s="2" t="s">
        <v>14</v>
      </c>
      <c r="D4" s="11" t="s">
        <v>13</v>
      </c>
      <c r="E4" s="2" t="s">
        <v>14</v>
      </c>
      <c r="F4" s="11" t="s">
        <v>13</v>
      </c>
      <c r="G4" s="4" t="s">
        <v>14</v>
      </c>
    </row>
    <row r="5" spans="1:7" ht="39.65" customHeight="1" x14ac:dyDescent="0.3">
      <c r="A5" s="36" t="str">
        <f>'WAARDEN KWALITEIT'!A5</f>
        <v xml:space="preserve">2.4 “Sustainable Development Goals ”  </v>
      </c>
      <c r="B5" s="11" t="s">
        <v>13</v>
      </c>
      <c r="C5" s="2" t="s">
        <v>14</v>
      </c>
      <c r="D5" s="11" t="s">
        <v>13</v>
      </c>
      <c r="E5" s="2" t="s">
        <v>14</v>
      </c>
      <c r="F5" s="11" t="s">
        <v>13</v>
      </c>
      <c r="G5" s="4" t="s">
        <v>14</v>
      </c>
    </row>
    <row r="6" spans="1:7" ht="39.65" customHeight="1" x14ac:dyDescent="0.3">
      <c r="A6" s="36" t="str">
        <f>'WAARDEN KWALITEIT'!A6</f>
        <v xml:space="preserve">2.5 “Associate Degree's ”  </v>
      </c>
      <c r="B6" s="11" t="s">
        <v>13</v>
      </c>
      <c r="C6" s="2" t="s">
        <v>14</v>
      </c>
      <c r="D6" s="11" t="s">
        <v>13</v>
      </c>
      <c r="E6" s="2" t="s">
        <v>14</v>
      </c>
      <c r="F6" s="11" t="s">
        <v>13</v>
      </c>
      <c r="G6" s="4" t="s">
        <v>14</v>
      </c>
    </row>
    <row r="7" spans="1:7" ht="39.65" customHeight="1" thickBot="1" x14ac:dyDescent="0.35">
      <c r="A7" s="37"/>
      <c r="B7" s="38"/>
      <c r="C7" s="38"/>
      <c r="D7" s="38"/>
      <c r="E7" s="38"/>
      <c r="F7" s="38"/>
      <c r="G7" s="39"/>
    </row>
    <row r="8" spans="1:7" ht="12.5" thickTop="1" x14ac:dyDescent="0.3"/>
  </sheetData>
  <sheetProtection algorithmName="SHA-512" hashValue="fzpKq33vrCMirz6vNaSS0J3awQQAlbw4SxLWsoUFtW0zJ8NB0Lcxb47RrQuCWTB7CSCqfSznS+nwd+kDrggmtQ==" saltValue="YcXmGBY856YM33X4B4vQOw==" spinCount="100000" sheet="1" objects="1" scenarios="1"/>
  <mergeCells count="3">
    <mergeCell ref="F1:G1"/>
    <mergeCell ref="B1:C1"/>
    <mergeCell ref="D1:E1"/>
  </mergeCells>
  <dataValidations count="1">
    <dataValidation type="list" errorStyle="warning" allowBlank="1" showErrorMessage="1" error="Voer juiste waarde in. " sqref="F2:F6 D2:D6 B2:B6" xr:uid="{5E464F5B-F0D6-4DEF-9CE7-42CE5BE0E752}">
      <formula1>"Score,Onvoldoende,Matig,Voldoende,Goed,Uitstekend 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6831-D694-4D04-A918-3CD50EC805F0}">
  <dimension ref="A1:G8"/>
  <sheetViews>
    <sheetView workbookViewId="0">
      <selection activeCell="C2" sqref="C2"/>
    </sheetView>
  </sheetViews>
  <sheetFormatPr defaultColWidth="8.7265625" defaultRowHeight="12" x14ac:dyDescent="0.3"/>
  <cols>
    <col min="1" max="1" width="37.1796875" style="35" customWidth="1"/>
    <col min="2" max="2" width="13.54296875" style="35" customWidth="1"/>
    <col min="3" max="3" width="36.54296875" style="35" customWidth="1"/>
    <col min="4" max="4" width="13.54296875" style="35" customWidth="1"/>
    <col min="5" max="5" width="36.54296875" style="35" customWidth="1"/>
    <col min="6" max="6" width="13.54296875" style="35" customWidth="1"/>
    <col min="7" max="7" width="36.54296875" style="35" customWidth="1"/>
    <col min="8" max="16384" width="8.7265625" style="35"/>
  </cols>
  <sheetData>
    <row r="1" spans="1:7" ht="40" customHeight="1" thickTop="1" x14ac:dyDescent="0.3">
      <c r="A1" s="3" t="s">
        <v>9</v>
      </c>
      <c r="B1" s="46" t="s">
        <v>10</v>
      </c>
      <c r="C1" s="46"/>
      <c r="D1" s="46" t="s">
        <v>11</v>
      </c>
      <c r="E1" s="46"/>
      <c r="F1" s="46" t="s">
        <v>12</v>
      </c>
      <c r="G1" s="47"/>
    </row>
    <row r="2" spans="1:7" ht="39.65" customHeight="1" x14ac:dyDescent="0.3">
      <c r="A2" s="36" t="str">
        <f>'WAARDEN KWALITEIT'!A2</f>
        <v>2.1 “Partnership”</v>
      </c>
      <c r="B2" s="11" t="s">
        <v>13</v>
      </c>
      <c r="C2" s="2" t="s">
        <v>14</v>
      </c>
      <c r="D2" s="11" t="s">
        <v>13</v>
      </c>
      <c r="E2" s="2" t="s">
        <v>14</v>
      </c>
      <c r="F2" s="11" t="s">
        <v>13</v>
      </c>
      <c r="G2" s="4" t="s">
        <v>14</v>
      </c>
    </row>
    <row r="3" spans="1:7" ht="39.65" customHeight="1" x14ac:dyDescent="0.3">
      <c r="A3" s="36" t="str">
        <f>'WAARDEN KWALITEIT'!A3</f>
        <v xml:space="preserve">2.2 “Werkwijze” </v>
      </c>
      <c r="B3" s="11" t="s">
        <v>13</v>
      </c>
      <c r="C3" s="2" t="s">
        <v>14</v>
      </c>
      <c r="D3" s="11" t="s">
        <v>13</v>
      </c>
      <c r="E3" s="2" t="s">
        <v>14</v>
      </c>
      <c r="F3" s="11" t="s">
        <v>13</v>
      </c>
      <c r="G3" s="4" t="s">
        <v>14</v>
      </c>
    </row>
    <row r="4" spans="1:7" ht="39.65" customHeight="1" x14ac:dyDescent="0.3">
      <c r="A4" s="36" t="str">
        <f>'WAARDEN KWALITEIT'!A4</f>
        <v xml:space="preserve">2.3 “Resultaten meten” </v>
      </c>
      <c r="B4" s="11" t="s">
        <v>13</v>
      </c>
      <c r="C4" s="2" t="s">
        <v>14</v>
      </c>
      <c r="D4" s="11" t="s">
        <v>13</v>
      </c>
      <c r="E4" s="2" t="s">
        <v>14</v>
      </c>
      <c r="F4" s="11" t="s">
        <v>13</v>
      </c>
      <c r="G4" s="4" t="s">
        <v>14</v>
      </c>
    </row>
    <row r="5" spans="1:7" ht="39.65" customHeight="1" x14ac:dyDescent="0.3">
      <c r="A5" s="36" t="str">
        <f>'WAARDEN KWALITEIT'!A5</f>
        <v xml:space="preserve">2.4 “Sustainable Development Goals ”  </v>
      </c>
      <c r="B5" s="11" t="s">
        <v>13</v>
      </c>
      <c r="C5" s="2" t="s">
        <v>14</v>
      </c>
      <c r="D5" s="11" t="s">
        <v>13</v>
      </c>
      <c r="E5" s="2" t="s">
        <v>14</v>
      </c>
      <c r="F5" s="11" t="s">
        <v>13</v>
      </c>
      <c r="G5" s="4" t="s">
        <v>14</v>
      </c>
    </row>
    <row r="6" spans="1:7" ht="39.65" customHeight="1" x14ac:dyDescent="0.3">
      <c r="A6" s="36" t="str">
        <f>'WAARDEN KWALITEIT'!A6</f>
        <v xml:space="preserve">2.5 “Associate Degree's ”  </v>
      </c>
      <c r="B6" s="11" t="s">
        <v>13</v>
      </c>
      <c r="C6" s="2" t="s">
        <v>14</v>
      </c>
      <c r="D6" s="11" t="s">
        <v>13</v>
      </c>
      <c r="E6" s="2" t="s">
        <v>14</v>
      </c>
      <c r="F6" s="11" t="s">
        <v>13</v>
      </c>
      <c r="G6" s="4" t="s">
        <v>14</v>
      </c>
    </row>
    <row r="7" spans="1:7" ht="39.65" customHeight="1" thickBot="1" x14ac:dyDescent="0.35">
      <c r="A7" s="37"/>
      <c r="B7" s="38"/>
      <c r="C7" s="38"/>
      <c r="D7" s="38"/>
      <c r="E7" s="38"/>
      <c r="F7" s="38"/>
      <c r="G7" s="39"/>
    </row>
    <row r="8" spans="1:7" ht="12.5" thickTop="1" x14ac:dyDescent="0.3"/>
  </sheetData>
  <sheetProtection algorithmName="SHA-512" hashValue="zfB+zK54Hp7b+E0XO2JlpMjIQ+syJKg7rDbw5HipZn8QOG7oQCrYuMhF5Ddw0UEPlvBsQ2pkC4j8VhsUa4A9hw==" saltValue="I9XEtCMlte0iATbfoPhWrg==" spinCount="100000" sheet="1" objects="1" scenarios="1"/>
  <mergeCells count="3">
    <mergeCell ref="F1:G1"/>
    <mergeCell ref="B1:C1"/>
    <mergeCell ref="D1:E1"/>
  </mergeCells>
  <dataValidations count="1">
    <dataValidation type="list" errorStyle="warning" allowBlank="1" showErrorMessage="1" error="Voer juiste waarde in. " sqref="F2:F6 D2:D6 B2:B6" xr:uid="{FAE5B05F-DE78-43D9-979D-518829BA2310}">
      <formula1>"Score,Onvoldoende,Matig,Voldoende,Goed,Uitstekend 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88F3-EA0C-4DFB-B1B1-F5B3DEE3CB17}">
  <dimension ref="A1:G23"/>
  <sheetViews>
    <sheetView topLeftCell="C1" workbookViewId="0">
      <selection activeCell="E2" sqref="E2"/>
    </sheetView>
  </sheetViews>
  <sheetFormatPr defaultColWidth="8.7265625" defaultRowHeight="11.5" x14ac:dyDescent="0.25"/>
  <cols>
    <col min="1" max="1" width="34" style="33" bestFit="1" customWidth="1"/>
    <col min="2" max="4" width="38.453125" style="28" customWidth="1"/>
    <col min="5" max="5" width="19.54296875" style="28" customWidth="1"/>
    <col min="6" max="6" width="35.453125" style="28" customWidth="1"/>
    <col min="7" max="7" width="27.54296875" style="34" customWidth="1"/>
    <col min="8" max="11" width="13.54296875" style="28" customWidth="1"/>
    <col min="12" max="16384" width="8.7265625" style="28"/>
  </cols>
  <sheetData>
    <row r="1" spans="1:7" s="25" customFormat="1" ht="25.5" customHeight="1" thickTop="1" x14ac:dyDescent="0.35">
      <c r="A1" s="22" t="str">
        <f>'Beoordelaar 1'!B1</f>
        <v>Inschrijver 1</v>
      </c>
      <c r="B1" s="23" t="str">
        <f>'Beoordelaar 1'!A1</f>
        <v>Naam beoordelaar: &lt;&lt;&gt;&gt;</v>
      </c>
      <c r="C1" s="23" t="str">
        <f>'Beoordelaar 2'!A1</f>
        <v>Naam beoordelaar: &lt;&lt;&gt;&gt;</v>
      </c>
      <c r="D1" s="23" t="str">
        <f>'Beoordelaar 3'!A1</f>
        <v>Naam beoordelaar: &lt;&lt;&gt;&gt;</v>
      </c>
      <c r="E1" s="23" t="s">
        <v>15</v>
      </c>
      <c r="F1" s="23" t="s">
        <v>16</v>
      </c>
      <c r="G1" s="24" t="s">
        <v>17</v>
      </c>
    </row>
    <row r="2" spans="1:7" ht="23" x14ac:dyDescent="0.25">
      <c r="A2" s="23" t="str">
        <f>'Beoordelaar 1'!$A2</f>
        <v>2.1 “Partnership”</v>
      </c>
      <c r="B2" s="26" t="str">
        <f>'Beoordelaar 1'!$B2</f>
        <v>Score 
invullen met pull-down menu:</v>
      </c>
      <c r="C2" s="26" t="str">
        <f>'Beoordelaar 2'!$B2</f>
        <v>Score 
invullen met pull-down menu:</v>
      </c>
      <c r="D2" s="26" t="str">
        <f>'Beoordelaar 3'!$B2</f>
        <v>Score 
invullen met pull-down menu:</v>
      </c>
      <c r="E2" s="11" t="s">
        <v>18</v>
      </c>
      <c r="F2" s="2" t="s">
        <v>14</v>
      </c>
      <c r="G2" s="27" t="str" cm="1">
        <f t="array" ref="G2">_xlfn.IFS($E2="score invullen met pull-down menu","nog te bepalen in consensus",$E2="uitstekend",'WAARDEN KWALITEIT'!H2,$E2="goed",'WAARDEN KWALITEIT'!G2,$E2="voldoende",'WAARDEN KWALITEIT'!F2,$E2="matig",'WAARDEN KWALITEIT'!E2,CONSENSUS!$E2="onvoldoende",'WAARDEN KWALITEIT'!D2)</f>
        <v>nog te bepalen in consensus</v>
      </c>
    </row>
    <row r="3" spans="1:7" ht="23" x14ac:dyDescent="0.25">
      <c r="A3" s="23" t="str">
        <f>'Beoordelaar 1'!$A3</f>
        <v xml:space="preserve">2.2 “Werkwijze” </v>
      </c>
      <c r="B3" s="26" t="str">
        <f>'Beoordelaar 1'!$B3</f>
        <v>Score 
invullen met pull-down menu:</v>
      </c>
      <c r="C3" s="26" t="str">
        <f>'Beoordelaar 2'!$B3</f>
        <v>Score 
invullen met pull-down menu:</v>
      </c>
      <c r="D3" s="26" t="str">
        <f>'Beoordelaar 3'!$B3</f>
        <v>Score 
invullen met pull-down menu:</v>
      </c>
      <c r="E3" s="11" t="s">
        <v>18</v>
      </c>
      <c r="F3" s="2" t="s">
        <v>14</v>
      </c>
      <c r="G3" s="27" t="str" cm="1">
        <f t="array" ref="G3">_xlfn.IFS($E3="score invullen met pull-down menu","nog te bepalen in consensus",$E3="uitstekend",'WAARDEN KWALITEIT'!H3,$E3="goed",'WAARDEN KWALITEIT'!G3,$E3="voldoende",'WAARDEN KWALITEIT'!F3,$E3="matig",'WAARDEN KWALITEIT'!E3,CONSENSUS!$E3="onvoldoende",'WAARDEN KWALITEIT'!D3)</f>
        <v>nog te bepalen in consensus</v>
      </c>
    </row>
    <row r="4" spans="1:7" ht="23" x14ac:dyDescent="0.25">
      <c r="A4" s="23" t="str">
        <f>'Beoordelaar 1'!$A4</f>
        <v xml:space="preserve">2.3 “Resultaten meten” </v>
      </c>
      <c r="B4" s="26" t="str">
        <f>'Beoordelaar 1'!$B4</f>
        <v>Score 
invullen met pull-down menu:</v>
      </c>
      <c r="C4" s="26" t="str">
        <f>'Beoordelaar 2'!$B4</f>
        <v>Score 
invullen met pull-down menu:</v>
      </c>
      <c r="D4" s="26" t="str">
        <f>'Beoordelaar 3'!$B4</f>
        <v>Score 
invullen met pull-down menu:</v>
      </c>
      <c r="E4" s="11" t="s">
        <v>18</v>
      </c>
      <c r="F4" s="2" t="s">
        <v>14</v>
      </c>
      <c r="G4" s="27" t="str" cm="1">
        <f t="array" ref="G4">_xlfn.IFS($E4="score invullen met pull-down menu","nog te bepalen in consensus",$E4="uitstekend",'WAARDEN KWALITEIT'!H4,$E4="goed",'WAARDEN KWALITEIT'!G4,$E4="voldoende",'WAARDEN KWALITEIT'!F4,$E4="matig",'WAARDEN KWALITEIT'!E4,CONSENSUS!$E4="onvoldoende",'WAARDEN KWALITEIT'!D4)</f>
        <v>nog te bepalen in consensus</v>
      </c>
    </row>
    <row r="5" spans="1:7" ht="23" x14ac:dyDescent="0.25">
      <c r="A5" s="23" t="str">
        <f>'Beoordelaar 1'!$A5</f>
        <v xml:space="preserve">2.4 “Sustainable Development Goals ”  </v>
      </c>
      <c r="B5" s="26" t="str">
        <f>'Beoordelaar 1'!$B5</f>
        <v>Score 
invullen met pull-down menu:</v>
      </c>
      <c r="C5" s="26" t="str">
        <f>'Beoordelaar 2'!$B5</f>
        <v>Score 
invullen met pull-down menu:</v>
      </c>
      <c r="D5" s="26" t="str">
        <f>'Beoordelaar 3'!$B5</f>
        <v>Score 
invullen met pull-down menu:</v>
      </c>
      <c r="E5" s="11" t="s">
        <v>18</v>
      </c>
      <c r="F5" s="2" t="s">
        <v>14</v>
      </c>
      <c r="G5" s="27" t="str" cm="1">
        <f t="array" ref="G5">_xlfn.IFS($E5="score invullen met pull-down menu","nog te bepalen in consensus",$E5="uitstekend",'WAARDEN KWALITEIT'!H5,$E5="goed",'WAARDEN KWALITEIT'!G5,$E5="voldoende",'WAARDEN KWALITEIT'!F5,$E5="matig",'WAARDEN KWALITEIT'!E5,CONSENSUS!$E5="onvoldoende",'WAARDEN KWALITEIT'!D5)</f>
        <v>nog te bepalen in consensus</v>
      </c>
    </row>
    <row r="6" spans="1:7" ht="23" x14ac:dyDescent="0.25">
      <c r="A6" s="23" t="str">
        <f>'Beoordelaar 1'!$A6</f>
        <v xml:space="preserve">2.5 “Associate Degree's ”  </v>
      </c>
      <c r="B6" s="26" t="str">
        <f>'Beoordelaar 1'!$B6</f>
        <v>Score 
invullen met pull-down menu:</v>
      </c>
      <c r="C6" s="26" t="str">
        <f>'Beoordelaar 2'!$B6</f>
        <v>Score 
invullen met pull-down menu:</v>
      </c>
      <c r="D6" s="26" t="str">
        <f>'Beoordelaar 3'!$B6</f>
        <v>Score 
invullen met pull-down menu:</v>
      </c>
      <c r="E6" s="11" t="s">
        <v>18</v>
      </c>
      <c r="F6" s="2" t="s">
        <v>14</v>
      </c>
      <c r="G6" s="27" t="str" cm="1">
        <f t="array" ref="G6">_xlfn.IFS($E6="score invullen met pull-down menu","nog te bepalen in consensus",$E6="uitstekend",'WAARDEN KWALITEIT'!H6,$E6="goed",'WAARDEN KWALITEIT'!G6,$E6="voldoende",'WAARDEN KWALITEIT'!F6,$E6="matig",'WAARDEN KWALITEIT'!E6,CONSENSUS!$E6="onvoldoende",'WAARDEN KWALITEIT'!D6)</f>
        <v>nog te bepalen in consensus</v>
      </c>
    </row>
    <row r="7" spans="1:7" ht="27" customHeight="1" x14ac:dyDescent="0.25">
      <c r="A7" s="29"/>
      <c r="B7" s="30"/>
      <c r="C7" s="30"/>
      <c r="D7" s="31" t="s">
        <v>19</v>
      </c>
      <c r="E7" s="23" t="str">
        <f>A1</f>
        <v>Inschrijver 1</v>
      </c>
      <c r="F7" s="30"/>
      <c r="G7" s="32">
        <f>SUM(G2:G6)</f>
        <v>0</v>
      </c>
    </row>
    <row r="8" spans="1:7" ht="12" thickBot="1" x14ac:dyDescent="0.3"/>
    <row r="9" spans="1:7" ht="25.5" customHeight="1" thickTop="1" x14ac:dyDescent="0.25">
      <c r="A9" s="22" t="str">
        <f>'Beoordelaar 1'!D1</f>
        <v>Inschrijver 2</v>
      </c>
      <c r="B9" s="23" t="str">
        <f>'Beoordelaar 1'!A1</f>
        <v>Naam beoordelaar: &lt;&lt;&gt;&gt;</v>
      </c>
      <c r="C9" s="23" t="str">
        <f>'Beoordelaar 2'!A1</f>
        <v>Naam beoordelaar: &lt;&lt;&gt;&gt;</v>
      </c>
      <c r="D9" s="23" t="str">
        <f>'Beoordelaar 3'!A1</f>
        <v>Naam beoordelaar: &lt;&lt;&gt;&gt;</v>
      </c>
      <c r="E9" s="23" t="s">
        <v>15</v>
      </c>
      <c r="F9" s="23" t="s">
        <v>16</v>
      </c>
      <c r="G9" s="24" t="s">
        <v>17</v>
      </c>
    </row>
    <row r="10" spans="1:7" ht="23" x14ac:dyDescent="0.25">
      <c r="A10" s="23" t="str">
        <f>'Beoordelaar 1'!$A2</f>
        <v>2.1 “Partnership”</v>
      </c>
      <c r="B10" s="26" t="str">
        <f>'Beoordelaar 1'!$D2</f>
        <v>Score 
invullen met pull-down menu:</v>
      </c>
      <c r="C10" s="26" t="str">
        <f>'Beoordelaar 2'!$D2</f>
        <v>Score 
invullen met pull-down menu:</v>
      </c>
      <c r="D10" s="26" t="str">
        <f>'Beoordelaar 3'!$D2</f>
        <v>Score 
invullen met pull-down menu:</v>
      </c>
      <c r="E10" s="11" t="s">
        <v>18</v>
      </c>
      <c r="F10" s="2" t="s">
        <v>14</v>
      </c>
      <c r="G10" s="27" t="str" cm="1">
        <f t="array" ref="G10">_xlfn.IFS($E10="score invullen met pull-down menu","nog te bepalen in consensus",$E10="uitstekend",'WAARDEN KWALITEIT'!H2,$E10="goed",'WAARDEN KWALITEIT'!G2,$E10="voldoende",'WAARDEN KWALITEIT'!F2,$E10="matig",'WAARDEN KWALITEIT'!E2,CONSENSUS!$E10="onvoldoende",'WAARDEN KWALITEIT'!D2)</f>
        <v>nog te bepalen in consensus</v>
      </c>
    </row>
    <row r="11" spans="1:7" ht="23" x14ac:dyDescent="0.25">
      <c r="A11" s="23" t="str">
        <f>'Beoordelaar 1'!$A3</f>
        <v xml:space="preserve">2.2 “Werkwijze” </v>
      </c>
      <c r="B11" s="26" t="str">
        <f>'Beoordelaar 1'!$D3</f>
        <v>Score 
invullen met pull-down menu:</v>
      </c>
      <c r="C11" s="26" t="str">
        <f>'Beoordelaar 2'!$D3</f>
        <v>Score 
invullen met pull-down menu:</v>
      </c>
      <c r="D11" s="26" t="str">
        <f>'Beoordelaar 3'!$D3</f>
        <v>Score 
invullen met pull-down menu:</v>
      </c>
      <c r="E11" s="11" t="s">
        <v>18</v>
      </c>
      <c r="F11" s="2" t="s">
        <v>14</v>
      </c>
      <c r="G11" s="27" t="str" cm="1">
        <f t="array" ref="G11">_xlfn.IFS($E11="score invullen met pull-down menu","nog te bepalen in consensus",$E11="uitstekend",'WAARDEN KWALITEIT'!H3,$E11="goed",'WAARDEN KWALITEIT'!G3,$E11="voldoende",'WAARDEN KWALITEIT'!F3,$E11="matig",'WAARDEN KWALITEIT'!E3,CONSENSUS!$E11="onvoldoende",'WAARDEN KWALITEIT'!D3)</f>
        <v>nog te bepalen in consensus</v>
      </c>
    </row>
    <row r="12" spans="1:7" ht="23" x14ac:dyDescent="0.25">
      <c r="A12" s="23" t="str">
        <f>'Beoordelaar 1'!$A4</f>
        <v xml:space="preserve">2.3 “Resultaten meten” </v>
      </c>
      <c r="B12" s="26" t="str">
        <f>'Beoordelaar 1'!$D4</f>
        <v>Score 
invullen met pull-down menu:</v>
      </c>
      <c r="C12" s="26" t="str">
        <f>'Beoordelaar 2'!$D4</f>
        <v>Score 
invullen met pull-down menu:</v>
      </c>
      <c r="D12" s="26" t="str">
        <f>'Beoordelaar 3'!$D4</f>
        <v>Score 
invullen met pull-down menu:</v>
      </c>
      <c r="E12" s="11" t="s">
        <v>18</v>
      </c>
      <c r="F12" s="2" t="s">
        <v>14</v>
      </c>
      <c r="G12" s="27" t="str" cm="1">
        <f t="array" ref="G12">_xlfn.IFS($E12="score invullen met pull-down menu","nog te bepalen in consensus",$E12="uitstekend",'WAARDEN KWALITEIT'!H4,$E12="goed",'WAARDEN KWALITEIT'!G4,$E12="voldoende",'WAARDEN KWALITEIT'!F4,$E12="matig",'WAARDEN KWALITEIT'!E4,CONSENSUS!$E12="onvoldoende",'WAARDEN KWALITEIT'!D4)</f>
        <v>nog te bepalen in consensus</v>
      </c>
    </row>
    <row r="13" spans="1:7" ht="23" x14ac:dyDescent="0.25">
      <c r="A13" s="23" t="str">
        <f>'Beoordelaar 1'!$A5</f>
        <v xml:space="preserve">2.4 “Sustainable Development Goals ”  </v>
      </c>
      <c r="B13" s="26" t="str">
        <f>'Beoordelaar 1'!$D5</f>
        <v>Score 
invullen met pull-down menu:</v>
      </c>
      <c r="C13" s="26" t="str">
        <f>'Beoordelaar 2'!$D5</f>
        <v>Score 
invullen met pull-down menu:</v>
      </c>
      <c r="D13" s="26" t="str">
        <f>'Beoordelaar 3'!$D5</f>
        <v>Score 
invullen met pull-down menu:</v>
      </c>
      <c r="E13" s="11" t="s">
        <v>18</v>
      </c>
      <c r="F13" s="2" t="s">
        <v>14</v>
      </c>
      <c r="G13" s="27" t="str" cm="1">
        <f t="array" ref="G13">_xlfn.IFS($E13="score invullen met pull-down menu","nog te bepalen in consensus",$E13="uitstekend",'WAARDEN KWALITEIT'!H5,$E13="goed",'WAARDEN KWALITEIT'!G5,$E13="voldoende",'WAARDEN KWALITEIT'!F5,$E13="matig",'WAARDEN KWALITEIT'!E5,CONSENSUS!$E13="onvoldoende",'WAARDEN KWALITEIT'!D5)</f>
        <v>nog te bepalen in consensus</v>
      </c>
    </row>
    <row r="14" spans="1:7" ht="23" x14ac:dyDescent="0.25">
      <c r="A14" s="23" t="str">
        <f>'Beoordelaar 1'!$A6</f>
        <v xml:space="preserve">2.5 “Associate Degree's ”  </v>
      </c>
      <c r="B14" s="26" t="str">
        <f>'Beoordelaar 1'!$D6</f>
        <v>Score 
invullen met pull-down menu:</v>
      </c>
      <c r="C14" s="26" t="str">
        <f>'Beoordelaar 2'!$D6</f>
        <v>Score 
invullen met pull-down menu:</v>
      </c>
      <c r="D14" s="26" t="str">
        <f>'Beoordelaar 3'!$D6</f>
        <v>Score 
invullen met pull-down menu:</v>
      </c>
      <c r="E14" s="11" t="s">
        <v>18</v>
      </c>
      <c r="F14" s="2" t="s">
        <v>14</v>
      </c>
      <c r="G14" s="27" t="str" cm="1">
        <f t="array" ref="G14">_xlfn.IFS($E14="score invullen met pull-down menu","nog te bepalen in consensus",$E14="uitstekend",'WAARDEN KWALITEIT'!H6,$E14="goed",'WAARDEN KWALITEIT'!G6,$E14="voldoende",'WAARDEN KWALITEIT'!F6,$E14="matig",'WAARDEN KWALITEIT'!E6,CONSENSUS!$E14="onvoldoende",'WAARDEN KWALITEIT'!D6)</f>
        <v>nog te bepalen in consensus</v>
      </c>
    </row>
    <row r="15" spans="1:7" ht="27" customHeight="1" x14ac:dyDescent="0.25">
      <c r="A15" s="29"/>
      <c r="B15" s="30"/>
      <c r="C15" s="30"/>
      <c r="D15" s="31" t="s">
        <v>19</v>
      </c>
      <c r="E15" s="23" t="str">
        <f>A9</f>
        <v>Inschrijver 2</v>
      </c>
      <c r="F15" s="30"/>
      <c r="G15" s="32">
        <f>SUM(G10:G14)</f>
        <v>0</v>
      </c>
    </row>
    <row r="16" spans="1:7" ht="12" thickBot="1" x14ac:dyDescent="0.3"/>
    <row r="17" spans="1:7" ht="27" customHeight="1" thickTop="1" x14ac:dyDescent="0.25">
      <c r="A17" s="22" t="str">
        <f>'Beoordelaar 1'!F1</f>
        <v>Inschrijver 3</v>
      </c>
      <c r="B17" s="23" t="str">
        <f>'Beoordelaar 1'!A1</f>
        <v>Naam beoordelaar: &lt;&lt;&gt;&gt;</v>
      </c>
      <c r="C17" s="23" t="str">
        <f>'Beoordelaar 2'!A1</f>
        <v>Naam beoordelaar: &lt;&lt;&gt;&gt;</v>
      </c>
      <c r="D17" s="23" t="str">
        <f>'Beoordelaar 3'!A1</f>
        <v>Naam beoordelaar: &lt;&lt;&gt;&gt;</v>
      </c>
      <c r="E17" s="23" t="s">
        <v>15</v>
      </c>
      <c r="F17" s="23" t="s">
        <v>16</v>
      </c>
      <c r="G17" s="24" t="s">
        <v>17</v>
      </c>
    </row>
    <row r="18" spans="1:7" ht="23" x14ac:dyDescent="0.25">
      <c r="A18" s="23" t="str">
        <f>'Beoordelaar 1'!$A2</f>
        <v>2.1 “Partnership”</v>
      </c>
      <c r="B18" s="26" t="str">
        <f>'Beoordelaar 1'!$F2</f>
        <v>Score 
invullen met pull-down menu:</v>
      </c>
      <c r="C18" s="26" t="str">
        <f>'Beoordelaar 2'!$F2</f>
        <v>Score 
invullen met pull-down menu:</v>
      </c>
      <c r="D18" s="26" t="str">
        <f>'Beoordelaar 3'!$F2</f>
        <v>Score 
invullen met pull-down menu:</v>
      </c>
      <c r="E18" s="11" t="s">
        <v>18</v>
      </c>
      <c r="F18" s="2" t="s">
        <v>14</v>
      </c>
      <c r="G18" s="27" t="str" cm="1">
        <f t="array" ref="G18">_xlfn.IFS($E18="score invullen met pull-down menu","nog te bepalen in consensus",$E18="uitstekend",'WAARDEN KWALITEIT'!H2,$E18="goed",'WAARDEN KWALITEIT'!G2,$E18="voldoende",'WAARDEN KWALITEIT'!F2,$E18="matig",'WAARDEN KWALITEIT'!E2,CONSENSUS!$E18="onvoldoende",'WAARDEN KWALITEIT'!D2)</f>
        <v>nog te bepalen in consensus</v>
      </c>
    </row>
    <row r="19" spans="1:7" ht="23" x14ac:dyDescent="0.25">
      <c r="A19" s="23" t="str">
        <f>'Beoordelaar 1'!$A3</f>
        <v xml:space="preserve">2.2 “Werkwijze” </v>
      </c>
      <c r="B19" s="26" t="str">
        <f>'Beoordelaar 1'!$F3</f>
        <v>Score 
invullen met pull-down menu:</v>
      </c>
      <c r="C19" s="26" t="str">
        <f>'Beoordelaar 2'!$F3</f>
        <v>Score 
invullen met pull-down menu:</v>
      </c>
      <c r="D19" s="26" t="str">
        <f>'Beoordelaar 3'!$F3</f>
        <v>Score 
invullen met pull-down menu:</v>
      </c>
      <c r="E19" s="11" t="s">
        <v>18</v>
      </c>
      <c r="F19" s="2" t="s">
        <v>14</v>
      </c>
      <c r="G19" s="27" t="str" cm="1">
        <f t="array" ref="G19">_xlfn.IFS($E19="score invullen met pull-down menu","nog te bepalen in consensus",$E19="uitstekend",'WAARDEN KWALITEIT'!H3,$E19="goed",'WAARDEN KWALITEIT'!G3,$E19="voldoende",'WAARDEN KWALITEIT'!F3,$E19="matig",'WAARDEN KWALITEIT'!E3,CONSENSUS!$E19="onvoldoende",'WAARDEN KWALITEIT'!D3)</f>
        <v>nog te bepalen in consensus</v>
      </c>
    </row>
    <row r="20" spans="1:7" ht="23" x14ac:dyDescent="0.25">
      <c r="A20" s="23" t="str">
        <f>'Beoordelaar 1'!$A4</f>
        <v xml:space="preserve">2.3 “Resultaten meten” </v>
      </c>
      <c r="B20" s="26" t="str">
        <f>'Beoordelaar 1'!$F4</f>
        <v>Score 
invullen met pull-down menu:</v>
      </c>
      <c r="C20" s="26" t="str">
        <f>'Beoordelaar 2'!$F4</f>
        <v>Score 
invullen met pull-down menu:</v>
      </c>
      <c r="D20" s="26" t="str">
        <f>'Beoordelaar 3'!$F4</f>
        <v>Score 
invullen met pull-down menu:</v>
      </c>
      <c r="E20" s="11" t="s">
        <v>18</v>
      </c>
      <c r="F20" s="2" t="s">
        <v>14</v>
      </c>
      <c r="G20" s="27" t="str" cm="1">
        <f t="array" ref="G20">_xlfn.IFS($E20="score invullen met pull-down menu","nog te bepalen in consensus",$E20="uitstekend",'WAARDEN KWALITEIT'!H4,$E20="goed",'WAARDEN KWALITEIT'!G4,$E20="voldoende",'WAARDEN KWALITEIT'!F4,$E20="matig",'WAARDEN KWALITEIT'!E4,CONSENSUS!$E20="onvoldoende",'WAARDEN KWALITEIT'!D4)</f>
        <v>nog te bepalen in consensus</v>
      </c>
    </row>
    <row r="21" spans="1:7" ht="23" x14ac:dyDescent="0.25">
      <c r="A21" s="23" t="str">
        <f>'Beoordelaar 1'!$A5</f>
        <v xml:space="preserve">2.4 “Sustainable Development Goals ”  </v>
      </c>
      <c r="B21" s="26" t="str">
        <f>'Beoordelaar 1'!$F5</f>
        <v>Score 
invullen met pull-down menu:</v>
      </c>
      <c r="C21" s="26" t="str">
        <f>'Beoordelaar 2'!$F5</f>
        <v>Score 
invullen met pull-down menu:</v>
      </c>
      <c r="D21" s="26" t="str">
        <f>'Beoordelaar 3'!$F5</f>
        <v>Score 
invullen met pull-down menu:</v>
      </c>
      <c r="E21" s="11" t="s">
        <v>18</v>
      </c>
      <c r="F21" s="2" t="s">
        <v>14</v>
      </c>
      <c r="G21" s="27" t="str" cm="1">
        <f t="array" ref="G21">_xlfn.IFS($E21="score invullen met pull-down menu","nog te bepalen in consensus",$E21="uitstekend",'WAARDEN KWALITEIT'!H5,$E21="goed",'WAARDEN KWALITEIT'!G5,$E21="voldoende",'WAARDEN KWALITEIT'!F5,$E21="matig",'WAARDEN KWALITEIT'!E5,CONSENSUS!$E21="onvoldoende",'WAARDEN KWALITEIT'!D5)</f>
        <v>nog te bepalen in consensus</v>
      </c>
    </row>
    <row r="22" spans="1:7" ht="23" x14ac:dyDescent="0.25">
      <c r="A22" s="23" t="str">
        <f>'Beoordelaar 1'!$A6</f>
        <v xml:space="preserve">2.5 “Associate Degree's ”  </v>
      </c>
      <c r="B22" s="26" t="str">
        <f>'Beoordelaar 1'!$F6</f>
        <v>Score 
invullen met pull-down menu:</v>
      </c>
      <c r="C22" s="26" t="str">
        <f>'Beoordelaar 2'!$F6</f>
        <v>Score 
invullen met pull-down menu:</v>
      </c>
      <c r="D22" s="26" t="str">
        <f>'Beoordelaar 3'!$F6</f>
        <v>Score 
invullen met pull-down menu:</v>
      </c>
      <c r="E22" s="11" t="s">
        <v>18</v>
      </c>
      <c r="F22" s="2" t="s">
        <v>14</v>
      </c>
      <c r="G22" s="27" t="str" cm="1">
        <f t="array" ref="G22">_xlfn.IFS($E22="score invullen met pull-down menu","nog te bepalen in consensus",$E22="uitstekend",'WAARDEN KWALITEIT'!H6,$E22="goed",'WAARDEN KWALITEIT'!G6,$E22="voldoende",'WAARDEN KWALITEIT'!F6,$E22="matig",'WAARDEN KWALITEIT'!E6,CONSENSUS!$E22="onvoldoende",'WAARDEN KWALITEIT'!D6)</f>
        <v>nog te bepalen in consensus</v>
      </c>
    </row>
    <row r="23" spans="1:7" ht="27" customHeight="1" x14ac:dyDescent="0.25">
      <c r="A23" s="29"/>
      <c r="B23" s="30"/>
      <c r="C23" s="30"/>
      <c r="D23" s="31" t="s">
        <v>19</v>
      </c>
      <c r="E23" s="23" t="str">
        <f>A17</f>
        <v>Inschrijver 3</v>
      </c>
      <c r="F23" s="30"/>
      <c r="G23" s="32">
        <f>SUM(G18:G22)</f>
        <v>0</v>
      </c>
    </row>
  </sheetData>
  <sheetProtection algorithmName="SHA-512" hashValue="5O9ItxSpSBtddFzJ0aZSIXvF9h5lS++S+8GPT+diU1KLLOH4IzQorf0SfjUjPI7+SxHIdd8UqxypejQeId92LQ==" saltValue="tJaLy2nh8xi/pxADU/UyhQ==" spinCount="100000" sheet="1" objects="1" scenarios="1"/>
  <phoneticPr fontId="8" type="noConversion"/>
  <dataValidations count="1">
    <dataValidation type="list" errorStyle="warning" allowBlank="1" showErrorMessage="1" error="Voer juiste waarde in. " sqref="E18:E22 E10:E14 E2:E6" xr:uid="{401B1D86-D9F3-4011-904E-2907661C1787}">
      <formula1>"Score invullen met pull-down menu,Onvoldoende,Matig,Voldoende,Goed,Uitstekend"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8" ma:contentTypeDescription="Create a new document." ma:contentTypeScope="" ma:versionID="49bb1062fc66c4ad9a96316ab464f989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bcab25c9ad7508935f2b8f0ad25416fc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600814-D61C-44B7-BA9E-CB15917242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A226B-5741-464D-8987-1EF83629AD8D}">
  <ds:schemaRefs>
    <ds:schemaRef ds:uri="http://schemas.microsoft.com/office/2006/metadata/properties"/>
    <ds:schemaRef ds:uri="3399340d-8ab4-4002-863e-5cb0271d3c2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5aa2f6b1-a613-41f3-8b00-03549ac1d6c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193045-A6D1-4F52-A086-821014A98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WAARDEN KWALITEIT</vt:lpstr>
      <vt:lpstr>Beoordelaar 1</vt:lpstr>
      <vt:lpstr>Beoordelaar 2</vt:lpstr>
      <vt:lpstr>Beoordelaar 3</vt:lpstr>
      <vt:lpstr>CONSENSUS</vt:lpstr>
    </vt:vector>
  </TitlesOfParts>
  <Manager/>
  <Company>NHL Stenden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NHL Stenden</dc:description>
  <cp:lastModifiedBy>Laura Oosterhoff</cp:lastModifiedBy>
  <cp:revision/>
  <dcterms:created xsi:type="dcterms:W3CDTF">2022-09-16T10:01:09Z</dcterms:created>
  <dcterms:modified xsi:type="dcterms:W3CDTF">2023-12-06T14:48:31Z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