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DC_MvdM EU Post en Mailing 4066728/03 Doc/"/>
    </mc:Choice>
  </mc:AlternateContent>
  <xr:revisionPtr revIDLastSave="110" documentId="8_{99577D4F-FB85-49D6-A408-3E993E9999AE}" xr6:coauthVersionLast="47" xr6:coauthVersionMax="47" xr10:uidLastSave="{B15B3692-3AB8-40E9-B91C-0924AFE731FA}"/>
  <bookViews>
    <workbookView xWindow="-120" yWindow="-120" windowWidth="29040" windowHeight="15840" xr2:uid="{00000000-000D-0000-FFFF-FFFF00000000}"/>
  </bookViews>
  <sheets>
    <sheet name="Perceel 1 Geadressee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D71" i="1"/>
  <c r="D72" i="1"/>
  <c r="H46" i="1"/>
  <c r="H47" i="1"/>
  <c r="J23" i="1"/>
  <c r="J24" i="1"/>
  <c r="J25" i="1"/>
  <c r="J22" i="1"/>
  <c r="A96" i="1"/>
  <c r="A95" i="1"/>
  <c r="A104" i="1"/>
  <c r="A103" i="1"/>
  <c r="A102" i="1"/>
  <c r="A99" i="1"/>
  <c r="A101" i="1"/>
  <c r="A100" i="1"/>
  <c r="A98" i="1"/>
  <c r="A97" i="1"/>
  <c r="D78" i="1"/>
  <c r="D79" i="1"/>
  <c r="D80" i="1"/>
  <c r="D81" i="1"/>
  <c r="D77" i="1"/>
  <c r="J28" i="1" l="1"/>
  <c r="D83" i="1"/>
  <c r="D103" i="1" s="1"/>
  <c r="H61" i="1" l="1"/>
  <c r="H60" i="1"/>
  <c r="H59" i="1"/>
  <c r="H58" i="1"/>
  <c r="H49" i="1"/>
  <c r="H48" i="1"/>
  <c r="O13" i="1"/>
  <c r="O12" i="1"/>
  <c r="O11" i="1"/>
  <c r="O10" i="1"/>
  <c r="O9" i="1"/>
  <c r="H64" i="1" l="1"/>
  <c r="D101" i="1" s="1"/>
  <c r="H52" i="1"/>
  <c r="D100" i="1" s="1"/>
  <c r="D98" i="1"/>
  <c r="O15" i="1"/>
  <c r="D97" i="1" s="1"/>
  <c r="J13" i="1" l="1"/>
  <c r="J12" i="1"/>
  <c r="J11" i="1"/>
  <c r="J10" i="1"/>
  <c r="J9" i="1"/>
  <c r="J15" i="1" l="1"/>
  <c r="D96" i="1" s="1"/>
  <c r="D69" i="1"/>
  <c r="D73" i="1" l="1"/>
  <c r="D102" i="1" s="1"/>
  <c r="H37" i="1"/>
  <c r="H36" i="1"/>
  <c r="H35" i="1"/>
  <c r="H34" i="1"/>
  <c r="H40" i="1" l="1"/>
  <c r="D99" i="1" s="1"/>
  <c r="E10" i="1"/>
  <c r="E11" i="1"/>
  <c r="E12" i="1"/>
  <c r="E13" i="1"/>
  <c r="E9" i="1"/>
  <c r="E89" i="1" l="1"/>
  <c r="E91" i="1" s="1"/>
  <c r="D104" i="1" s="1"/>
  <c r="E15" i="1" l="1"/>
  <c r="D95" i="1" s="1"/>
  <c r="D10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Huisman, Machiel</author>
  </authors>
  <commentList>
    <comment ref="B64" authorId="0" shapeId="0" xr:uid="{10DE3DC0-9A69-43E4-B5BB-EAA3D00E3948}">
      <text>
        <r>
          <rPr>
            <b/>
            <sz val="8"/>
            <color indexed="81"/>
            <rFont val="Tahoma"/>
            <family val="2"/>
          </rPr>
          <t>Huisman, Machiel: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<sst xmlns="http://schemas.openxmlformats.org/spreadsheetml/2006/main" count="193" uniqueCount="85">
  <si>
    <t>Vul alle gele cellen in (prijzen in euro's  exclusief BTW)</t>
  </si>
  <si>
    <t>Gewicht in grammen</t>
  </si>
  <si>
    <t>Naam inschrijver:</t>
  </si>
  <si>
    <t>Stuksprijs</t>
  </si>
  <si>
    <t>Haalservice</t>
  </si>
  <si>
    <t>Binnenland 24 uur (tijdkritisch)</t>
  </si>
  <si>
    <t>Aanleverdag: elke werkdag Bezorgdag: volgende dag</t>
  </si>
  <si>
    <t>Gemengd</t>
  </si>
  <si>
    <t>Gemiddeld gewicht (G)</t>
  </si>
  <si>
    <t>* Formaat mag verschillen</t>
  </si>
  <si>
    <t>0-20</t>
  </si>
  <si>
    <t>* Verpakking mag verschillen</t>
  </si>
  <si>
    <t>* Inhoud mag verschillen</t>
  </si>
  <si>
    <t>* Uiterlijk mag verschillen</t>
  </si>
  <si>
    <t>* Gewicht stuk max 2 KG</t>
  </si>
  <si>
    <t>50-100</t>
  </si>
  <si>
    <t>A</t>
  </si>
  <si>
    <t>fictieve aantallen</t>
  </si>
  <si>
    <t>Binnenland max 72 uur (niet tijdkritisch)</t>
  </si>
  <si>
    <t>Aanleverdag: elke werkdag. Bezorgdag: binnen 3 dagen.</t>
  </si>
  <si>
    <t>B</t>
  </si>
  <si>
    <t>Gewicht (G)</t>
  </si>
  <si>
    <t>* Formaat: t/m C5</t>
  </si>
  <si>
    <t>* Verpakking: Papier</t>
  </si>
  <si>
    <t>* Inhoud: Papier</t>
  </si>
  <si>
    <t>* Uiterlijk: Identiek</t>
  </si>
  <si>
    <t>* Gewicht: stuk max 50 gr.</t>
  </si>
  <si>
    <t>* Dikte max. 5mm</t>
  </si>
  <si>
    <t>Stuksprijs 250-2499 st.</t>
  </si>
  <si>
    <t>Stuksprijs &gt; 2500</t>
  </si>
  <si>
    <t>Fictieve aantallen &gt;2500</t>
  </si>
  <si>
    <t>C</t>
  </si>
  <si>
    <t>Fictieve aantallen     250-2499</t>
  </si>
  <si>
    <t>D</t>
  </si>
  <si>
    <t>* Formaat: t/m C4</t>
  </si>
  <si>
    <t>* Verpakking: Papier/folie</t>
  </si>
  <si>
    <t>* Gewicht: stuk max 350 gr.</t>
  </si>
  <si>
    <t>* Dikte max. 10mm</t>
  </si>
  <si>
    <t>E</t>
  </si>
  <si>
    <t>F</t>
  </si>
  <si>
    <t>Aanleverdag: elke werkdag.</t>
  </si>
  <si>
    <t>G</t>
  </si>
  <si>
    <t>Omschrijving</t>
  </si>
  <si>
    <t>Cel</t>
  </si>
  <si>
    <t>Bedrag</t>
  </si>
  <si>
    <t>Totaal inschrijfsom (fictief)</t>
  </si>
  <si>
    <t>* Alle werkdagen</t>
  </si>
  <si>
    <t>Kosten per maand</t>
  </si>
  <si>
    <t>Fictieve aantallen</t>
  </si>
  <si>
    <t>I</t>
  </si>
  <si>
    <t>Stuksprijs WOZ aanslag</t>
  </si>
  <si>
    <t>WOZ Fictieve aantallen &gt;10000</t>
  </si>
  <si>
    <t>Aanleverdag: elke werkdag</t>
  </si>
  <si>
    <t>H</t>
  </si>
  <si>
    <t>J</t>
  </si>
  <si>
    <t>20-50</t>
  </si>
  <si>
    <t>100-350</t>
  </si>
  <si>
    <t>350-2000</t>
  </si>
  <si>
    <t>Internationaal</t>
  </si>
  <si>
    <t>Partijenpost klein</t>
  </si>
  <si>
    <t>Partijenpost klein 24u</t>
  </si>
  <si>
    <t>Partijenpost klein 72u</t>
  </si>
  <si>
    <t>Partijenpost groot</t>
  </si>
  <si>
    <t>Partijenpost groot 24u</t>
  </si>
  <si>
    <t>Aangetekende post</t>
  </si>
  <si>
    <t>Pakketten</t>
  </si>
  <si>
    <t>0 - 2 kg</t>
  </si>
  <si>
    <t>2 - 5 kg</t>
  </si>
  <si>
    <t>5 - 10 kg</t>
  </si>
  <si>
    <t>10 - 20 kg</t>
  </si>
  <si>
    <t>20 - 30 kg</t>
  </si>
  <si>
    <t>Haal- en Brengservice</t>
  </si>
  <si>
    <t>Dagelijks haal- en brengservice van postzendingen op de locaties van de AD</t>
  </si>
  <si>
    <t>* Tijdskader Haalservice: 16.30-17.00 
* Tijdskader Brengservice: 07.30-08.00</t>
  </si>
  <si>
    <t>Prijsinvulformulier Perceel 1 Geadresseerde Post</t>
  </si>
  <si>
    <t>Partijenpost groot 72u</t>
  </si>
  <si>
    <t>Losse Post Gemengd 24 uur</t>
  </si>
  <si>
    <t>Losse Post Gemengd 72 uur</t>
  </si>
  <si>
    <t>Haal- en brengservice</t>
  </si>
  <si>
    <t>Zonering</t>
  </si>
  <si>
    <t>Aangetekende post (0-2000gr)</t>
  </si>
  <si>
    <t>NL</t>
  </si>
  <si>
    <t>EUR1</t>
  </si>
  <si>
    <t>EUR2</t>
  </si>
  <si>
    <t>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</si>
</sst>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0_ ;_ &quot;€&quot;\ * \-#,##0.000_ ;_ &quot;€&quot;\ * &quot;-&quot;???_ ;_ @_ "/>
    <numFmt numFmtId="165" formatCode="&quot;€&quot;\ #,##0.00"/>
    <numFmt numFmtId="166" formatCode="&quot;€&quot;\ #,##0.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3" fillId="0" borderId="0" xfId="0" applyFont="1"/>
    <xf numFmtId="0" fontId="2" fillId="0" borderId="0" xfId="1" applyFont="1"/>
    <xf numFmtId="0" fontId="4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7" fillId="5" borderId="0" xfId="1" applyFont="1" applyFill="1"/>
    <xf numFmtId="0" fontId="8" fillId="5" borderId="0" xfId="1" applyFont="1" applyFill="1" applyAlignment="1">
      <alignment horizontal="center"/>
    </xf>
    <xf numFmtId="0" fontId="8" fillId="5" borderId="0" xfId="1" applyFont="1" applyFill="1"/>
    <xf numFmtId="0" fontId="9" fillId="5" borderId="0" xfId="0" applyFont="1" applyFill="1"/>
    <xf numFmtId="0" fontId="6" fillId="0" borderId="1" xfId="0" applyFont="1" applyBorder="1" applyAlignment="1">
      <alignment horizontal="right"/>
    </xf>
    <xf numFmtId="164" fontId="4" fillId="0" borderId="0" xfId="0" applyNumberFormat="1" applyFont="1" applyAlignment="1">
      <alignment horizontal="center"/>
    </xf>
    <xf numFmtId="0" fontId="10" fillId="2" borderId="0" xfId="0" applyFont="1" applyFill="1"/>
    <xf numFmtId="0" fontId="10" fillId="0" borderId="0" xfId="0" applyFont="1"/>
    <xf numFmtId="0" fontId="10" fillId="2" borderId="11" xfId="0" applyFont="1" applyFill="1" applyBorder="1"/>
    <xf numFmtId="0" fontId="10" fillId="2" borderId="13" xfId="0" applyFont="1" applyFill="1" applyBorder="1"/>
    <xf numFmtId="165" fontId="14" fillId="4" borderId="19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5" fontId="14" fillId="4" borderId="1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2" borderId="24" xfId="0" applyFont="1" applyFill="1" applyBorder="1"/>
    <xf numFmtId="0" fontId="10" fillId="2" borderId="24" xfId="0" applyFont="1" applyFill="1" applyBorder="1" applyAlignment="1">
      <alignment wrapText="1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0" fillId="2" borderId="21" xfId="0" applyFont="1" applyFill="1" applyBorder="1"/>
    <xf numFmtId="0" fontId="10" fillId="2" borderId="21" xfId="0" applyFont="1" applyFill="1" applyBorder="1" applyAlignment="1">
      <alignment wrapText="1"/>
    </xf>
    <xf numFmtId="165" fontId="14" fillId="4" borderId="25" xfId="0" applyNumberFormat="1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vertical="center"/>
    </xf>
    <xf numFmtId="0" fontId="10" fillId="2" borderId="28" xfId="0" applyFont="1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165" fontId="0" fillId="10" borderId="29" xfId="0" applyNumberFormat="1" applyFill="1" applyBorder="1"/>
    <xf numFmtId="0" fontId="13" fillId="2" borderId="12" xfId="0" applyFont="1" applyFill="1" applyBorder="1" applyAlignment="1">
      <alignment horizontal="center"/>
    </xf>
    <xf numFmtId="166" fontId="10" fillId="9" borderId="1" xfId="0" applyNumberFormat="1" applyFont="1" applyFill="1" applyBorder="1" applyProtection="1">
      <protection locked="0"/>
    </xf>
    <xf numFmtId="0" fontId="13" fillId="0" borderId="1" xfId="0" applyFont="1" applyBorder="1" applyProtection="1">
      <protection locked="0"/>
    </xf>
    <xf numFmtId="3" fontId="6" fillId="0" borderId="1" xfId="0" applyNumberFormat="1" applyFont="1" applyBorder="1" applyAlignment="1">
      <alignment horizontal="right" vertical="center" wrapText="1"/>
    </xf>
    <xf numFmtId="166" fontId="10" fillId="9" borderId="6" xfId="0" applyNumberFormat="1" applyFont="1" applyFill="1" applyBorder="1" applyProtection="1">
      <protection locked="0"/>
    </xf>
    <xf numFmtId="0" fontId="13" fillId="2" borderId="6" xfId="0" applyFont="1" applyFill="1" applyBorder="1" applyAlignment="1">
      <alignment horizontal="center"/>
    </xf>
    <xf numFmtId="0" fontId="13" fillId="0" borderId="6" xfId="0" applyFont="1" applyBorder="1" applyProtection="1">
      <protection locked="0"/>
    </xf>
    <xf numFmtId="0" fontId="10" fillId="2" borderId="37" xfId="0" applyFont="1" applyFill="1" applyBorder="1"/>
    <xf numFmtId="0" fontId="10" fillId="2" borderId="26" xfId="0" applyFont="1" applyFill="1" applyBorder="1"/>
    <xf numFmtId="165" fontId="10" fillId="4" borderId="29" xfId="0" applyNumberFormat="1" applyFont="1" applyFill="1" applyBorder="1"/>
    <xf numFmtId="165" fontId="10" fillId="4" borderId="30" xfId="0" applyNumberFormat="1" applyFont="1" applyFill="1" applyBorder="1"/>
    <xf numFmtId="165" fontId="10" fillId="4" borderId="34" xfId="0" applyNumberFormat="1" applyFont="1" applyFill="1" applyBorder="1"/>
    <xf numFmtId="0" fontId="12" fillId="6" borderId="10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center" vertical="top" wrapText="1"/>
    </xf>
    <xf numFmtId="0" fontId="10" fillId="2" borderId="36" xfId="0" applyFont="1" applyFill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0" fillId="0" borderId="27" xfId="0" applyFont="1" applyBorder="1"/>
    <xf numFmtId="0" fontId="10" fillId="0" borderId="26" xfId="0" applyFont="1" applyBorder="1" applyAlignment="1">
      <alignment horizontal="center"/>
    </xf>
    <xf numFmtId="0" fontId="12" fillId="6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/>
    <xf numFmtId="0" fontId="20" fillId="0" borderId="0" xfId="0" applyFont="1" applyAlignment="1">
      <alignment horizontal="center" vertical="center"/>
    </xf>
    <xf numFmtId="0" fontId="5" fillId="13" borderId="0" xfId="0" applyFont="1" applyFill="1"/>
    <xf numFmtId="0" fontId="3" fillId="13" borderId="0" xfId="0" applyFont="1" applyFill="1"/>
    <xf numFmtId="0" fontId="0" fillId="2" borderId="40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12" xfId="0" applyBorder="1"/>
    <xf numFmtId="0" fontId="10" fillId="2" borderId="22" xfId="0" applyFont="1" applyFill="1" applyBorder="1" applyAlignment="1">
      <alignment horizontal="center" vertical="center" wrapText="1"/>
    </xf>
    <xf numFmtId="0" fontId="10" fillId="2" borderId="44" xfId="0" applyFont="1" applyFill="1" applyBorder="1"/>
    <xf numFmtId="0" fontId="0" fillId="0" borderId="45" xfId="0" applyBorder="1"/>
    <xf numFmtId="0" fontId="0" fillId="0" borderId="46" xfId="0" applyBorder="1"/>
    <xf numFmtId="0" fontId="10" fillId="2" borderId="42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/>
    </xf>
    <xf numFmtId="0" fontId="10" fillId="2" borderId="31" xfId="0" applyFont="1" applyFill="1" applyBorder="1"/>
    <xf numFmtId="0" fontId="10" fillId="2" borderId="9" xfId="0" applyFont="1" applyFill="1" applyBorder="1" applyAlignment="1">
      <alignment horizontal="center" vertical="center"/>
    </xf>
    <xf numFmtId="0" fontId="10" fillId="2" borderId="23" xfId="0" applyFont="1" applyFill="1" applyBorder="1"/>
    <xf numFmtId="0" fontId="0" fillId="2" borderId="40" xfId="0" applyFill="1" applyBorder="1"/>
    <xf numFmtId="0" fontId="0" fillId="2" borderId="4" xfId="0" applyFill="1" applyBorder="1"/>
    <xf numFmtId="0" fontId="0" fillId="0" borderId="4" xfId="0" applyBorder="1"/>
    <xf numFmtId="0" fontId="13" fillId="2" borderId="27" xfId="0" applyFont="1" applyFill="1" applyBorder="1" applyAlignment="1">
      <alignment vertical="top" wrapText="1"/>
    </xf>
    <xf numFmtId="0" fontId="14" fillId="2" borderId="9" xfId="0" applyFont="1" applyFill="1" applyBorder="1" applyAlignment="1">
      <alignment vertical="top" wrapText="1"/>
    </xf>
    <xf numFmtId="166" fontId="10" fillId="9" borderId="4" xfId="0" applyNumberFormat="1" applyFont="1" applyFill="1" applyBorder="1" applyProtection="1">
      <protection locked="0"/>
    </xf>
    <xf numFmtId="166" fontId="10" fillId="9" borderId="47" xfId="0" applyNumberFormat="1" applyFont="1" applyFill="1" applyBorder="1" applyProtection="1">
      <protection locked="0"/>
    </xf>
    <xf numFmtId="0" fontId="13" fillId="2" borderId="27" xfId="0" applyFont="1" applyFill="1" applyBorder="1" applyAlignment="1">
      <alignment horizontal="center" vertical="top" wrapText="1"/>
    </xf>
    <xf numFmtId="0" fontId="13" fillId="2" borderId="29" xfId="0" applyFont="1" applyFill="1" applyBorder="1" applyAlignment="1">
      <alignment horizontal="center"/>
    </xf>
    <xf numFmtId="0" fontId="13" fillId="2" borderId="48" xfId="0" applyFont="1" applyFill="1" applyBorder="1" applyAlignment="1">
      <alignment horizontal="center"/>
    </xf>
    <xf numFmtId="0" fontId="14" fillId="2" borderId="27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1" fillId="3" borderId="3" xfId="1" applyFill="1" applyBorder="1" applyAlignment="1" applyProtection="1">
      <alignment horizontal="center"/>
      <protection locked="0"/>
    </xf>
    <xf numFmtId="0" fontId="1" fillId="3" borderId="7" xfId="1" applyFill="1" applyBorder="1" applyAlignment="1" applyProtection="1">
      <alignment horizontal="center"/>
      <protection locked="0"/>
    </xf>
    <xf numFmtId="0" fontId="1" fillId="3" borderId="4" xfId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center" wrapText="1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1" fillId="7" borderId="10" xfId="0" applyFont="1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4" fillId="8" borderId="10" xfId="0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165" fontId="17" fillId="10" borderId="10" xfId="0" applyNumberFormat="1" applyFont="1" applyFill="1" applyBorder="1" applyAlignment="1">
      <alignment horizontal="center" vertical="center"/>
    </xf>
    <xf numFmtId="0" fontId="0" fillId="0" borderId="12" xfId="0" applyBorder="1"/>
    <xf numFmtId="0" fontId="17" fillId="0" borderId="22" xfId="0" applyFont="1" applyBorder="1" applyAlignment="1">
      <alignment horizontal="center" vertical="center"/>
    </xf>
    <xf numFmtId="0" fontId="0" fillId="0" borderId="15" xfId="0" applyBorder="1"/>
    <xf numFmtId="0" fontId="14" fillId="2" borderId="4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12" borderId="33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1" fillId="11" borderId="38" xfId="0" applyFont="1" applyFill="1" applyBorder="1" applyAlignment="1">
      <alignment horizontal="center" vertical="center" wrapText="1"/>
    </xf>
    <xf numFmtId="0" fontId="11" fillId="11" borderId="3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165" fontId="10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5" fontId="10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3" fontId="14" fillId="12" borderId="16" xfId="0" applyNumberFormat="1" applyFont="1" applyFill="1" applyBorder="1" applyAlignment="1">
      <alignment horizontal="center" vertical="center" wrapText="1"/>
    </xf>
    <xf numFmtId="0" fontId="14" fillId="12" borderId="17" xfId="0" applyFont="1" applyFill="1" applyBorder="1" applyAlignment="1">
      <alignment horizontal="center" vertical="center" wrapText="1"/>
    </xf>
    <xf numFmtId="0" fontId="14" fillId="1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9"/>
  <sheetViews>
    <sheetView tabSelected="1" topLeftCell="A92" zoomScaleNormal="100" workbookViewId="0">
      <selection activeCell="C89" sqref="C89:C90"/>
    </sheetView>
  </sheetViews>
  <sheetFormatPr defaultRowHeight="14.25" x14ac:dyDescent="0.2"/>
  <cols>
    <col min="1" max="1" width="33.5703125" style="1" customWidth="1"/>
    <col min="2" max="2" width="25.85546875" style="1" customWidth="1"/>
    <col min="3" max="3" width="16.85546875" style="1" bestFit="1" customWidth="1"/>
    <col min="4" max="4" width="18" style="1" customWidth="1"/>
    <col min="5" max="5" width="14.7109375" style="1" customWidth="1"/>
    <col min="6" max="6" width="17" style="1" customWidth="1"/>
    <col min="7" max="7" width="16" style="1" customWidth="1"/>
    <col min="8" max="8" width="13.28515625" style="1" customWidth="1"/>
    <col min="9" max="9" width="24.140625" style="1" bestFit="1" customWidth="1"/>
    <col min="10" max="10" width="10.140625" style="1" bestFit="1" customWidth="1"/>
    <col min="11" max="11" width="9.7109375" style="1" bestFit="1" customWidth="1"/>
    <col min="12" max="12" width="19.140625" style="1" bestFit="1" customWidth="1"/>
    <col min="13" max="13" width="11.5703125" style="1" customWidth="1"/>
    <col min="14" max="14" width="14.28515625" style="1" bestFit="1" customWidth="1"/>
    <col min="15" max="15" width="9.5703125" style="1" customWidth="1"/>
    <col min="16" max="16384" width="9.140625" style="1"/>
  </cols>
  <sheetData>
    <row r="1" spans="1:16" ht="20.25" x14ac:dyDescent="0.3">
      <c r="A1" s="63" t="s">
        <v>74</v>
      </c>
      <c r="B1" s="64"/>
      <c r="C1" s="64"/>
      <c r="D1" s="64"/>
    </row>
    <row r="2" spans="1:16" ht="20.25" x14ac:dyDescent="0.3">
      <c r="A2" s="61"/>
    </row>
    <row r="3" spans="1:16" x14ac:dyDescent="0.2">
      <c r="A3" s="7" t="s">
        <v>0</v>
      </c>
      <c r="B3" s="8"/>
      <c r="C3" s="9"/>
      <c r="D3" s="10"/>
    </row>
    <row r="4" spans="1:16" x14ac:dyDescent="0.2">
      <c r="A4" s="2" t="s">
        <v>2</v>
      </c>
      <c r="B4" s="91"/>
      <c r="C4" s="92"/>
      <c r="D4" s="93"/>
    </row>
    <row r="5" spans="1:16" ht="15" thickBot="1" x14ac:dyDescent="0.25">
      <c r="A5" s="13"/>
      <c r="B5" s="13"/>
      <c r="C5" s="13"/>
      <c r="D5" s="13"/>
    </row>
    <row r="6" spans="1:16" ht="14.25" customHeight="1" x14ac:dyDescent="0.2">
      <c r="A6" s="94"/>
      <c r="B6" s="95" t="s">
        <v>5</v>
      </c>
      <c r="C6" s="96"/>
      <c r="D6" s="112" t="s">
        <v>6</v>
      </c>
      <c r="E6" s="114"/>
      <c r="G6" s="155" t="s">
        <v>18</v>
      </c>
      <c r="H6" s="155"/>
      <c r="I6" s="112" t="s">
        <v>19</v>
      </c>
      <c r="J6" s="114"/>
      <c r="L6" s="155" t="s">
        <v>58</v>
      </c>
      <c r="M6" s="155"/>
      <c r="N6" s="112" t="s">
        <v>40</v>
      </c>
      <c r="O6" s="114"/>
    </row>
    <row r="7" spans="1:16" ht="15" thickBot="1" x14ac:dyDescent="0.25">
      <c r="A7" s="94"/>
      <c r="B7" s="97"/>
      <c r="C7" s="98"/>
      <c r="D7" s="115"/>
      <c r="E7" s="117"/>
      <c r="G7" s="156"/>
      <c r="H7" s="156"/>
      <c r="I7" s="115"/>
      <c r="J7" s="117"/>
      <c r="L7" s="156"/>
      <c r="M7" s="156"/>
      <c r="N7" s="115"/>
      <c r="O7" s="117"/>
    </row>
    <row r="8" spans="1:16" ht="15" x14ac:dyDescent="0.25">
      <c r="A8" s="49" t="s">
        <v>7</v>
      </c>
      <c r="B8" s="45" t="s">
        <v>8</v>
      </c>
      <c r="C8" s="53" t="s">
        <v>3</v>
      </c>
      <c r="D8" s="75" t="s">
        <v>48</v>
      </c>
      <c r="E8" s="76"/>
      <c r="G8" s="74" t="s">
        <v>8</v>
      </c>
      <c r="H8" s="72" t="s">
        <v>3</v>
      </c>
      <c r="I8" s="73" t="s">
        <v>48</v>
      </c>
      <c r="J8" s="67"/>
      <c r="L8" s="74" t="s">
        <v>8</v>
      </c>
      <c r="M8" s="72" t="s">
        <v>3</v>
      </c>
      <c r="N8" s="73" t="s">
        <v>48</v>
      </c>
      <c r="O8" s="67"/>
    </row>
    <row r="9" spans="1:16" x14ac:dyDescent="0.2">
      <c r="A9" s="27" t="s">
        <v>9</v>
      </c>
      <c r="B9" s="32" t="s">
        <v>10</v>
      </c>
      <c r="C9" s="38"/>
      <c r="D9" s="26">
        <v>100000</v>
      </c>
      <c r="E9" s="46">
        <f>C9*D9</f>
        <v>0</v>
      </c>
      <c r="G9" s="32" t="s">
        <v>10</v>
      </c>
      <c r="H9" s="38"/>
      <c r="I9" s="26">
        <v>40000</v>
      </c>
      <c r="J9" s="46">
        <f>H9*I9</f>
        <v>0</v>
      </c>
      <c r="L9" s="32" t="s">
        <v>10</v>
      </c>
      <c r="M9" s="38"/>
      <c r="N9" s="26">
        <v>1700</v>
      </c>
      <c r="O9" s="46">
        <f>M9*N9</f>
        <v>0</v>
      </c>
    </row>
    <row r="10" spans="1:16" x14ac:dyDescent="0.2">
      <c r="A10" s="28" t="s">
        <v>11</v>
      </c>
      <c r="B10" s="32" t="s">
        <v>55</v>
      </c>
      <c r="C10" s="38"/>
      <c r="D10" s="26">
        <v>50000</v>
      </c>
      <c r="E10" s="46">
        <f t="shared" ref="E10:E13" si="0">C10*D10</f>
        <v>0</v>
      </c>
      <c r="G10" s="32" t="s">
        <v>55</v>
      </c>
      <c r="H10" s="38"/>
      <c r="I10" s="26">
        <v>6000</v>
      </c>
      <c r="J10" s="46">
        <f>H10*I10</f>
        <v>0</v>
      </c>
      <c r="L10" s="32" t="s">
        <v>55</v>
      </c>
      <c r="M10" s="38"/>
      <c r="N10" s="26">
        <v>200</v>
      </c>
      <c r="O10" s="46">
        <f>M10*N10</f>
        <v>0</v>
      </c>
    </row>
    <row r="11" spans="1:16" x14ac:dyDescent="0.2">
      <c r="A11" s="28" t="s">
        <v>12</v>
      </c>
      <c r="B11" s="32" t="s">
        <v>15</v>
      </c>
      <c r="C11" s="38"/>
      <c r="D11" s="26">
        <v>6000</v>
      </c>
      <c r="E11" s="46">
        <f t="shared" si="0"/>
        <v>0</v>
      </c>
      <c r="G11" s="32" t="s">
        <v>15</v>
      </c>
      <c r="H11" s="38"/>
      <c r="I11" s="26">
        <v>500</v>
      </c>
      <c r="J11" s="46">
        <f>H11*I11</f>
        <v>0</v>
      </c>
      <c r="L11" s="32" t="s">
        <v>15</v>
      </c>
      <c r="M11" s="38"/>
      <c r="N11" s="26">
        <v>20</v>
      </c>
      <c r="O11" s="46">
        <f>M11*N11</f>
        <v>0</v>
      </c>
    </row>
    <row r="12" spans="1:16" x14ac:dyDescent="0.2">
      <c r="A12" s="28" t="s">
        <v>13</v>
      </c>
      <c r="B12" s="32" t="s">
        <v>56</v>
      </c>
      <c r="C12" s="38"/>
      <c r="D12" s="26">
        <v>1250</v>
      </c>
      <c r="E12" s="46">
        <f t="shared" si="0"/>
        <v>0</v>
      </c>
      <c r="G12" s="32" t="s">
        <v>56</v>
      </c>
      <c r="H12" s="38"/>
      <c r="I12" s="26">
        <v>400</v>
      </c>
      <c r="J12" s="46">
        <f>H12*I12</f>
        <v>0</v>
      </c>
      <c r="L12" s="32" t="s">
        <v>56</v>
      </c>
      <c r="M12" s="38"/>
      <c r="N12" s="26">
        <v>5</v>
      </c>
      <c r="O12" s="46">
        <f>M12*N12</f>
        <v>0</v>
      </c>
    </row>
    <row r="13" spans="1:16" x14ac:dyDescent="0.2">
      <c r="A13" s="28" t="s">
        <v>14</v>
      </c>
      <c r="B13" s="32" t="s">
        <v>57</v>
      </c>
      <c r="C13" s="38"/>
      <c r="D13" s="26">
        <v>500</v>
      </c>
      <c r="E13" s="46">
        <f t="shared" si="0"/>
        <v>0</v>
      </c>
      <c r="G13" s="32" t="s">
        <v>57</v>
      </c>
      <c r="H13" s="38"/>
      <c r="I13" s="26">
        <v>50</v>
      </c>
      <c r="J13" s="46">
        <f>H13*I13</f>
        <v>0</v>
      </c>
      <c r="L13" s="32" t="s">
        <v>57</v>
      </c>
      <c r="M13" s="38"/>
      <c r="N13" s="26">
        <v>5</v>
      </c>
      <c r="O13" s="46">
        <f>M13*N13</f>
        <v>0</v>
      </c>
    </row>
    <row r="14" spans="1:16" ht="15.75" thickBot="1" x14ac:dyDescent="0.3">
      <c r="A14" s="68"/>
      <c r="B14" s="69"/>
      <c r="C14" s="70"/>
      <c r="D14" s="70"/>
      <c r="E14" s="71"/>
      <c r="H14" s="13"/>
      <c r="I14" s="13"/>
      <c r="J14" s="13"/>
      <c r="M14" s="13"/>
      <c r="N14" s="13"/>
      <c r="O14" s="13"/>
    </row>
    <row r="15" spans="1:16" ht="15" thickBot="1" x14ac:dyDescent="0.25">
      <c r="A15" s="13"/>
      <c r="B15" s="157" t="s">
        <v>76</v>
      </c>
      <c r="C15" s="158"/>
      <c r="D15" s="158"/>
      <c r="E15" s="20">
        <f>SUM(E9:E13)</f>
        <v>0</v>
      </c>
      <c r="F15" s="18" t="s">
        <v>16</v>
      </c>
      <c r="G15" s="103" t="s">
        <v>77</v>
      </c>
      <c r="H15" s="104"/>
      <c r="I15" s="105"/>
      <c r="J15" s="20">
        <f>SUM(J9:J13)</f>
        <v>0</v>
      </c>
      <c r="K15" s="18" t="s">
        <v>20</v>
      </c>
      <c r="L15" s="103" t="s">
        <v>58</v>
      </c>
      <c r="M15" s="104"/>
      <c r="N15" s="105"/>
      <c r="O15" s="20">
        <f>SUM(O9:O13)</f>
        <v>0</v>
      </c>
      <c r="P15" s="18" t="s">
        <v>31</v>
      </c>
    </row>
    <row r="16" spans="1:16" ht="15" x14ac:dyDescent="0.25">
      <c r="A16" s="13"/>
      <c r="B16" s="13"/>
      <c r="C16" s="13"/>
      <c r="D16"/>
      <c r="E16"/>
      <c r="F16"/>
      <c r="G16" s="19"/>
      <c r="H16" s="14"/>
    </row>
    <row r="17" spans="1:11" ht="15" x14ac:dyDescent="0.2">
      <c r="A17" s="21"/>
      <c r="B17" s="60"/>
      <c r="C17" s="59"/>
      <c r="D17" s="59"/>
      <c r="E17" s="19"/>
      <c r="F17" s="25"/>
      <c r="H17" s="14"/>
    </row>
    <row r="18" spans="1:11" ht="15" thickBot="1" x14ac:dyDescent="0.25">
      <c r="A18" s="13"/>
      <c r="B18" s="60"/>
      <c r="C18" s="60"/>
      <c r="D18" s="60"/>
      <c r="E18" s="60"/>
      <c r="F18" s="60"/>
      <c r="G18" s="19"/>
      <c r="H18" s="14"/>
    </row>
    <row r="19" spans="1:11" ht="14.25" customHeight="1" x14ac:dyDescent="0.2">
      <c r="A19" s="94"/>
      <c r="B19" s="95" t="s">
        <v>5</v>
      </c>
      <c r="C19" s="96"/>
      <c r="D19" s="112" t="s">
        <v>6</v>
      </c>
      <c r="E19" s="113"/>
      <c r="F19" s="113"/>
      <c r="G19" s="113"/>
      <c r="H19" s="113"/>
      <c r="I19" s="113"/>
      <c r="J19" s="114"/>
    </row>
    <row r="20" spans="1:11" ht="14.25" customHeight="1" thickBot="1" x14ac:dyDescent="0.25">
      <c r="A20" s="94"/>
      <c r="B20" s="97"/>
      <c r="C20" s="98"/>
      <c r="D20" s="115"/>
      <c r="E20" s="116"/>
      <c r="F20" s="116"/>
      <c r="G20" s="116"/>
      <c r="H20" s="116"/>
      <c r="I20" s="116"/>
      <c r="J20" s="117"/>
    </row>
    <row r="21" spans="1:11" ht="24" x14ac:dyDescent="0.2">
      <c r="A21" s="58" t="s">
        <v>59</v>
      </c>
      <c r="B21" s="31" t="s">
        <v>21</v>
      </c>
      <c r="C21" s="50" t="s">
        <v>28</v>
      </c>
      <c r="D21" s="82" t="s">
        <v>32</v>
      </c>
      <c r="E21" s="77" t="s">
        <v>21</v>
      </c>
      <c r="F21" s="50" t="s">
        <v>29</v>
      </c>
      <c r="G21" s="86" t="s">
        <v>30</v>
      </c>
      <c r="H21" s="83" t="s">
        <v>50</v>
      </c>
      <c r="I21" s="52" t="s">
        <v>51</v>
      </c>
      <c r="J21" s="89"/>
    </row>
    <row r="22" spans="1:11" x14ac:dyDescent="0.2">
      <c r="A22" s="22" t="s">
        <v>22</v>
      </c>
      <c r="B22" s="32" t="s">
        <v>10</v>
      </c>
      <c r="C22" s="38"/>
      <c r="D22" s="39">
        <v>40000</v>
      </c>
      <c r="E22" s="32" t="s">
        <v>10</v>
      </c>
      <c r="F22" s="38"/>
      <c r="G22" s="87">
        <v>50000</v>
      </c>
      <c r="H22" s="84"/>
      <c r="I22" s="26">
        <v>65000</v>
      </c>
      <c r="J22" s="48">
        <f>(C22*D22)+(F22*G22)+(H22*I22)</f>
        <v>0</v>
      </c>
    </row>
    <row r="23" spans="1:11" x14ac:dyDescent="0.2">
      <c r="A23" s="23" t="s">
        <v>23</v>
      </c>
      <c r="B23" s="32" t="s">
        <v>55</v>
      </c>
      <c r="C23" s="38"/>
      <c r="D23" s="39">
        <v>18000</v>
      </c>
      <c r="E23" s="32" t="s">
        <v>55</v>
      </c>
      <c r="F23" s="38"/>
      <c r="G23" s="87">
        <v>22000</v>
      </c>
      <c r="H23" s="84"/>
      <c r="I23" s="26">
        <v>10000</v>
      </c>
      <c r="J23" s="48">
        <f t="shared" ref="J23:J25" si="1">(C23*D23)+(F23*G23)+(H23*I23)</f>
        <v>0</v>
      </c>
    </row>
    <row r="24" spans="1:11" x14ac:dyDescent="0.2">
      <c r="A24" s="23" t="s">
        <v>24</v>
      </c>
      <c r="B24" s="32" t="s">
        <v>15</v>
      </c>
      <c r="C24" s="38"/>
      <c r="D24" s="39">
        <v>7000</v>
      </c>
      <c r="E24" s="32" t="s">
        <v>15</v>
      </c>
      <c r="F24" s="38"/>
      <c r="G24" s="87">
        <v>8000</v>
      </c>
      <c r="H24" s="84"/>
      <c r="I24" s="26">
        <v>2000</v>
      </c>
      <c r="J24" s="48">
        <f t="shared" si="1"/>
        <v>0</v>
      </c>
    </row>
    <row r="25" spans="1:11" ht="15" thickBot="1" x14ac:dyDescent="0.25">
      <c r="A25" s="23" t="s">
        <v>25</v>
      </c>
      <c r="B25" s="44" t="s">
        <v>56</v>
      </c>
      <c r="C25" s="41"/>
      <c r="D25" s="43">
        <v>5000</v>
      </c>
      <c r="E25" s="44" t="s">
        <v>56</v>
      </c>
      <c r="F25" s="41"/>
      <c r="G25" s="88">
        <v>2500</v>
      </c>
      <c r="H25" s="85"/>
      <c r="I25" s="42">
        <v>1000</v>
      </c>
      <c r="J25" s="48">
        <f t="shared" si="1"/>
        <v>0</v>
      </c>
    </row>
    <row r="26" spans="1:11" ht="14.25" customHeight="1" x14ac:dyDescent="0.2">
      <c r="A26" s="23" t="s">
        <v>26</v>
      </c>
      <c r="B26" s="106"/>
      <c r="C26" s="107"/>
      <c r="D26" s="107"/>
      <c r="E26" s="107"/>
      <c r="F26" s="107"/>
      <c r="G26" s="107"/>
      <c r="H26" s="107"/>
      <c r="I26" s="107"/>
      <c r="J26" s="108"/>
    </row>
    <row r="27" spans="1:11" ht="14.25" customHeight="1" thickBot="1" x14ac:dyDescent="0.25">
      <c r="A27" s="30" t="s">
        <v>27</v>
      </c>
      <c r="B27" s="109"/>
      <c r="C27" s="110"/>
      <c r="D27" s="110"/>
      <c r="E27" s="110"/>
      <c r="F27" s="110"/>
      <c r="G27" s="110"/>
      <c r="H27" s="110"/>
      <c r="I27" s="110"/>
      <c r="J27" s="111"/>
    </row>
    <row r="28" spans="1:11" ht="15" customHeight="1" thickBot="1" x14ac:dyDescent="0.25">
      <c r="A28" s="13"/>
      <c r="B28" s="103" t="s">
        <v>60</v>
      </c>
      <c r="C28" s="104"/>
      <c r="D28" s="104"/>
      <c r="E28" s="104"/>
      <c r="F28" s="104"/>
      <c r="G28" s="104"/>
      <c r="H28" s="104"/>
      <c r="I28" s="105"/>
      <c r="J28" s="17">
        <f>SUM(J22:J25)</f>
        <v>0</v>
      </c>
      <c r="K28" s="18" t="s">
        <v>33</v>
      </c>
    </row>
    <row r="29" spans="1:11" ht="15" x14ac:dyDescent="0.2">
      <c r="A29" s="21"/>
      <c r="B29" s="21"/>
      <c r="C29" s="21"/>
      <c r="D29" s="21"/>
      <c r="E29" s="24"/>
      <c r="F29" s="24"/>
      <c r="G29" s="19"/>
      <c r="H29" s="14"/>
    </row>
    <row r="30" spans="1:11" ht="15.75" thickBot="1" x14ac:dyDescent="0.25">
      <c r="A30" s="21"/>
      <c r="B30" s="21"/>
      <c r="C30" s="21"/>
      <c r="D30" s="21"/>
      <c r="E30" s="24"/>
      <c r="F30" s="24"/>
      <c r="G30" s="19"/>
      <c r="H30" s="14"/>
    </row>
    <row r="31" spans="1:11" ht="14.25" customHeight="1" x14ac:dyDescent="0.2">
      <c r="A31" s="94"/>
      <c r="B31" s="99" t="s">
        <v>18</v>
      </c>
      <c r="C31" s="100"/>
      <c r="D31" s="112" t="s">
        <v>19</v>
      </c>
      <c r="E31" s="113"/>
      <c r="F31" s="113"/>
      <c r="G31" s="113"/>
      <c r="H31" s="114"/>
    </row>
    <row r="32" spans="1:11" ht="14.25" customHeight="1" thickBot="1" x14ac:dyDescent="0.25">
      <c r="A32" s="94"/>
      <c r="B32" s="101"/>
      <c r="C32" s="102"/>
      <c r="D32" s="115"/>
      <c r="E32" s="116"/>
      <c r="F32" s="116"/>
      <c r="G32" s="116"/>
      <c r="H32" s="117"/>
    </row>
    <row r="33" spans="1:10" ht="24" x14ac:dyDescent="0.2">
      <c r="A33" s="58" t="s">
        <v>59</v>
      </c>
      <c r="B33" s="31" t="s">
        <v>21</v>
      </c>
      <c r="C33" s="50" t="s">
        <v>28</v>
      </c>
      <c r="D33" s="51" t="s">
        <v>32</v>
      </c>
      <c r="E33" s="31" t="s">
        <v>21</v>
      </c>
      <c r="F33" s="50" t="s">
        <v>29</v>
      </c>
      <c r="G33" s="52" t="s">
        <v>30</v>
      </c>
      <c r="J33" s="14"/>
    </row>
    <row r="34" spans="1:10" x14ac:dyDescent="0.2">
      <c r="A34" s="22" t="s">
        <v>22</v>
      </c>
      <c r="B34" s="32" t="s">
        <v>10</v>
      </c>
      <c r="C34" s="38"/>
      <c r="D34" s="39">
        <v>40000</v>
      </c>
      <c r="E34" s="32" t="s">
        <v>10</v>
      </c>
      <c r="F34" s="38"/>
      <c r="G34" s="26">
        <v>50000</v>
      </c>
      <c r="H34" s="48">
        <f>(C34*D34)+(F34*G34)</f>
        <v>0</v>
      </c>
      <c r="J34" s="14"/>
    </row>
    <row r="35" spans="1:10" x14ac:dyDescent="0.2">
      <c r="A35" s="23" t="s">
        <v>23</v>
      </c>
      <c r="B35" s="32" t="s">
        <v>55</v>
      </c>
      <c r="C35" s="38"/>
      <c r="D35" s="39">
        <v>18000</v>
      </c>
      <c r="E35" s="32" t="s">
        <v>55</v>
      </c>
      <c r="F35" s="38"/>
      <c r="G35" s="26">
        <v>22000</v>
      </c>
      <c r="H35" s="48">
        <f>(C35*D35)+(F35*G35)</f>
        <v>0</v>
      </c>
      <c r="J35" s="14"/>
    </row>
    <row r="36" spans="1:10" x14ac:dyDescent="0.2">
      <c r="A36" s="23" t="s">
        <v>24</v>
      </c>
      <c r="B36" s="32" t="s">
        <v>15</v>
      </c>
      <c r="C36" s="38"/>
      <c r="D36" s="39">
        <v>7000</v>
      </c>
      <c r="E36" s="32" t="s">
        <v>15</v>
      </c>
      <c r="F36" s="38"/>
      <c r="G36" s="26">
        <v>8000</v>
      </c>
      <c r="H36" s="48">
        <f>(C36*D36)+(F36*G36)</f>
        <v>0</v>
      </c>
      <c r="J36" s="14"/>
    </row>
    <row r="37" spans="1:10" x14ac:dyDescent="0.2">
      <c r="A37" s="23" t="s">
        <v>25</v>
      </c>
      <c r="B37" s="32" t="s">
        <v>56</v>
      </c>
      <c r="C37" s="41"/>
      <c r="D37" s="43">
        <v>5000</v>
      </c>
      <c r="E37" s="32" t="s">
        <v>56</v>
      </c>
      <c r="F37" s="41"/>
      <c r="G37" s="42">
        <v>2500</v>
      </c>
      <c r="H37" s="47">
        <f>(C37*D37)+(F37*G37)</f>
        <v>0</v>
      </c>
      <c r="J37" s="14"/>
    </row>
    <row r="38" spans="1:10" ht="14.25" customHeight="1" x14ac:dyDescent="0.2">
      <c r="A38" s="23" t="s">
        <v>26</v>
      </c>
      <c r="B38" s="118"/>
      <c r="C38" s="119"/>
      <c r="D38" s="119"/>
      <c r="E38" s="119"/>
      <c r="F38" s="119"/>
      <c r="G38" s="119"/>
      <c r="H38" s="119"/>
    </row>
    <row r="39" spans="1:10" ht="15" customHeight="1" thickBot="1" x14ac:dyDescent="0.25">
      <c r="A39" s="30" t="s">
        <v>27</v>
      </c>
      <c r="B39" s="109"/>
      <c r="C39" s="110"/>
      <c r="D39" s="110"/>
      <c r="E39" s="110"/>
      <c r="F39" s="110"/>
      <c r="G39" s="110"/>
      <c r="H39" s="110"/>
    </row>
    <row r="40" spans="1:10" ht="15.75" customHeight="1" thickBot="1" x14ac:dyDescent="0.25">
      <c r="A40" s="13"/>
      <c r="B40" s="103" t="s">
        <v>61</v>
      </c>
      <c r="C40" s="104"/>
      <c r="D40" s="104"/>
      <c r="E40" s="104"/>
      <c r="F40" s="104"/>
      <c r="G40" s="105"/>
      <c r="H40" s="17">
        <f>SUM(H34:H37)</f>
        <v>0</v>
      </c>
      <c r="I40" s="18" t="s">
        <v>38</v>
      </c>
    </row>
    <row r="41" spans="1:10" ht="15.75" customHeight="1" x14ac:dyDescent="0.2">
      <c r="A41" s="13"/>
      <c r="B41" s="60"/>
      <c r="C41" s="60"/>
      <c r="D41" s="60"/>
      <c r="E41" s="60"/>
      <c r="F41" s="60"/>
      <c r="J41" s="62"/>
    </row>
    <row r="42" spans="1:10" ht="15.75" customHeight="1" thickBot="1" x14ac:dyDescent="0.25">
      <c r="A42" s="13"/>
      <c r="B42" s="60"/>
      <c r="C42" s="60"/>
      <c r="D42" s="60"/>
      <c r="E42" s="60"/>
      <c r="F42" s="60"/>
      <c r="J42" s="62"/>
    </row>
    <row r="43" spans="1:10" ht="15.75" customHeight="1" x14ac:dyDescent="0.2">
      <c r="A43" s="94"/>
      <c r="B43" s="95" t="s">
        <v>5</v>
      </c>
      <c r="C43" s="96"/>
      <c r="D43" s="112" t="s">
        <v>6</v>
      </c>
      <c r="E43" s="113"/>
      <c r="F43" s="113"/>
      <c r="G43" s="113"/>
      <c r="H43" s="114"/>
      <c r="J43" s="62"/>
    </row>
    <row r="44" spans="1:10" ht="15.75" customHeight="1" thickBot="1" x14ac:dyDescent="0.25">
      <c r="A44" s="94"/>
      <c r="B44" s="97"/>
      <c r="C44" s="98"/>
      <c r="D44" s="115"/>
      <c r="E44" s="116"/>
      <c r="F44" s="116"/>
      <c r="G44" s="116"/>
      <c r="H44" s="117"/>
      <c r="J44" s="62"/>
    </row>
    <row r="45" spans="1:10" ht="15.75" customHeight="1" thickBot="1" x14ac:dyDescent="0.25">
      <c r="A45" s="58" t="s">
        <v>62</v>
      </c>
      <c r="B45" s="31" t="s">
        <v>21</v>
      </c>
      <c r="C45" s="50" t="s">
        <v>28</v>
      </c>
      <c r="D45" s="51" t="s">
        <v>32</v>
      </c>
      <c r="E45" s="31" t="s">
        <v>21</v>
      </c>
      <c r="F45" s="50" t="s">
        <v>29</v>
      </c>
      <c r="G45" s="52" t="s">
        <v>30</v>
      </c>
      <c r="J45" s="62"/>
    </row>
    <row r="46" spans="1:10" ht="15.75" customHeight="1" x14ac:dyDescent="0.2">
      <c r="A46" s="78" t="s">
        <v>34</v>
      </c>
      <c r="B46" s="32" t="s">
        <v>10</v>
      </c>
      <c r="C46" s="38"/>
      <c r="D46" s="39">
        <v>40000</v>
      </c>
      <c r="E46" s="32" t="s">
        <v>10</v>
      </c>
      <c r="F46" s="38"/>
      <c r="G46" s="26">
        <v>50000</v>
      </c>
      <c r="H46" s="48">
        <f>(C46*D46)+(F46*G46)</f>
        <v>0</v>
      </c>
      <c r="J46" s="62"/>
    </row>
    <row r="47" spans="1:10" ht="15.75" customHeight="1" x14ac:dyDescent="0.2">
      <c r="A47" s="23" t="s">
        <v>35</v>
      </c>
      <c r="B47" s="32" t="s">
        <v>55</v>
      </c>
      <c r="C47" s="38"/>
      <c r="D47" s="39">
        <v>18000</v>
      </c>
      <c r="E47" s="32" t="s">
        <v>55</v>
      </c>
      <c r="F47" s="38"/>
      <c r="G47" s="26">
        <v>22000</v>
      </c>
      <c r="H47" s="48">
        <f>(C47*D47)+(F47*G47)</f>
        <v>0</v>
      </c>
      <c r="J47" s="62"/>
    </row>
    <row r="48" spans="1:10" ht="15.75" customHeight="1" x14ac:dyDescent="0.2">
      <c r="A48" s="23" t="s">
        <v>24</v>
      </c>
      <c r="B48" s="32" t="s">
        <v>15</v>
      </c>
      <c r="C48" s="38"/>
      <c r="D48" s="39">
        <v>7000</v>
      </c>
      <c r="E48" s="32" t="s">
        <v>15</v>
      </c>
      <c r="F48" s="38"/>
      <c r="G48" s="26">
        <v>8000</v>
      </c>
      <c r="H48" s="48">
        <f>(C48*D48)+(F48*G48)</f>
        <v>0</v>
      </c>
      <c r="J48" s="62"/>
    </row>
    <row r="49" spans="1:10" ht="15.75" customHeight="1" x14ac:dyDescent="0.2">
      <c r="A49" s="23" t="s">
        <v>25</v>
      </c>
      <c r="B49" s="32" t="s">
        <v>56</v>
      </c>
      <c r="C49" s="41"/>
      <c r="D49" s="43">
        <v>5000</v>
      </c>
      <c r="E49" s="32" t="s">
        <v>56</v>
      </c>
      <c r="F49" s="41"/>
      <c r="G49" s="42">
        <v>2500</v>
      </c>
      <c r="H49" s="47">
        <f>(C49*D49)+(F49*G49)</f>
        <v>0</v>
      </c>
      <c r="J49" s="62"/>
    </row>
    <row r="50" spans="1:10" ht="15.75" customHeight="1" x14ac:dyDescent="0.2">
      <c r="A50" s="23" t="s">
        <v>36</v>
      </c>
      <c r="B50" s="118"/>
      <c r="C50" s="119"/>
      <c r="D50" s="119"/>
      <c r="E50" s="119"/>
      <c r="F50" s="119"/>
      <c r="G50" s="119"/>
      <c r="H50" s="119"/>
      <c r="J50" s="62"/>
    </row>
    <row r="51" spans="1:10" ht="15.75" customHeight="1" thickBot="1" x14ac:dyDescent="0.25">
      <c r="A51" s="30" t="s">
        <v>37</v>
      </c>
      <c r="B51" s="109"/>
      <c r="C51" s="110"/>
      <c r="D51" s="110"/>
      <c r="E51" s="110"/>
      <c r="F51" s="110"/>
      <c r="G51" s="110"/>
      <c r="H51" s="110"/>
      <c r="J51" s="62"/>
    </row>
    <row r="52" spans="1:10" ht="15.75" customHeight="1" thickBot="1" x14ac:dyDescent="0.25">
      <c r="A52" s="13"/>
      <c r="B52" s="103" t="s">
        <v>63</v>
      </c>
      <c r="C52" s="104"/>
      <c r="D52" s="104"/>
      <c r="E52" s="104"/>
      <c r="F52" s="104"/>
      <c r="G52" s="105"/>
      <c r="H52" s="17">
        <f>SUM(H46:H49)</f>
        <v>0</v>
      </c>
      <c r="I52" s="18" t="s">
        <v>39</v>
      </c>
      <c r="J52" s="62"/>
    </row>
    <row r="53" spans="1:10" ht="15.75" customHeight="1" x14ac:dyDescent="0.2">
      <c r="A53" s="13"/>
      <c r="B53" s="60"/>
      <c r="C53" s="60"/>
      <c r="D53" s="60"/>
      <c r="E53" s="60"/>
      <c r="F53" s="60"/>
      <c r="J53" s="62"/>
    </row>
    <row r="54" spans="1:10" ht="15.75" customHeight="1" thickBot="1" x14ac:dyDescent="0.25">
      <c r="A54" s="13"/>
      <c r="B54" s="60"/>
      <c r="C54" s="60"/>
      <c r="D54" s="60"/>
      <c r="E54" s="60"/>
      <c r="F54" s="60"/>
      <c r="J54" s="62"/>
    </row>
    <row r="55" spans="1:10" ht="15.75" customHeight="1" x14ac:dyDescent="0.2">
      <c r="A55" s="94"/>
      <c r="B55" s="99" t="s">
        <v>18</v>
      </c>
      <c r="C55" s="100"/>
      <c r="D55" s="112" t="s">
        <v>19</v>
      </c>
      <c r="E55" s="113"/>
      <c r="F55" s="113"/>
      <c r="G55" s="113"/>
      <c r="H55" s="114"/>
      <c r="J55" s="62"/>
    </row>
    <row r="56" spans="1:10" ht="15.75" customHeight="1" thickBot="1" x14ac:dyDescent="0.25">
      <c r="A56" s="94"/>
      <c r="B56" s="101"/>
      <c r="C56" s="102"/>
      <c r="D56" s="115"/>
      <c r="E56" s="116"/>
      <c r="F56" s="116"/>
      <c r="G56" s="116"/>
      <c r="H56" s="117"/>
      <c r="J56" s="62"/>
    </row>
    <row r="57" spans="1:10" ht="15.75" customHeight="1" thickBot="1" x14ac:dyDescent="0.25">
      <c r="A57" s="58" t="s">
        <v>62</v>
      </c>
      <c r="B57" s="31" t="s">
        <v>21</v>
      </c>
      <c r="C57" s="50" t="s">
        <v>28</v>
      </c>
      <c r="D57" s="51" t="s">
        <v>32</v>
      </c>
      <c r="E57" s="31" t="s">
        <v>21</v>
      </c>
      <c r="F57" s="50" t="s">
        <v>29</v>
      </c>
      <c r="G57" s="52" t="s">
        <v>30</v>
      </c>
      <c r="J57" s="62"/>
    </row>
    <row r="58" spans="1:10" ht="15.75" customHeight="1" x14ac:dyDescent="0.2">
      <c r="A58" s="78" t="s">
        <v>34</v>
      </c>
      <c r="B58" s="32" t="s">
        <v>10</v>
      </c>
      <c r="C58" s="38"/>
      <c r="D58" s="39">
        <v>40000</v>
      </c>
      <c r="E58" s="32" t="s">
        <v>10</v>
      </c>
      <c r="F58" s="38"/>
      <c r="G58" s="26">
        <v>50000</v>
      </c>
      <c r="H58" s="48">
        <f>(C58*D58)+(F58*G58)</f>
        <v>0</v>
      </c>
      <c r="J58" s="62"/>
    </row>
    <row r="59" spans="1:10" ht="15.75" customHeight="1" x14ac:dyDescent="0.2">
      <c r="A59" s="23" t="s">
        <v>35</v>
      </c>
      <c r="B59" s="32" t="s">
        <v>55</v>
      </c>
      <c r="C59" s="38"/>
      <c r="D59" s="39">
        <v>18000</v>
      </c>
      <c r="E59" s="32" t="s">
        <v>55</v>
      </c>
      <c r="F59" s="38"/>
      <c r="G59" s="26">
        <v>22000</v>
      </c>
      <c r="H59" s="48">
        <f>(C59*D59)+(F59*G59)</f>
        <v>0</v>
      </c>
      <c r="J59" s="62"/>
    </row>
    <row r="60" spans="1:10" ht="15.75" customHeight="1" x14ac:dyDescent="0.2">
      <c r="A60" s="23" t="s">
        <v>24</v>
      </c>
      <c r="B60" s="32" t="s">
        <v>15</v>
      </c>
      <c r="C60" s="38"/>
      <c r="D60" s="39">
        <v>7000</v>
      </c>
      <c r="E60" s="32" t="s">
        <v>15</v>
      </c>
      <c r="F60" s="38"/>
      <c r="G60" s="26">
        <v>8000</v>
      </c>
      <c r="H60" s="48">
        <f>(C60*D60)+(F60*G60)</f>
        <v>0</v>
      </c>
      <c r="J60" s="62"/>
    </row>
    <row r="61" spans="1:10" ht="15.75" customHeight="1" x14ac:dyDescent="0.2">
      <c r="A61" s="23" t="s">
        <v>25</v>
      </c>
      <c r="B61" s="32" t="s">
        <v>56</v>
      </c>
      <c r="C61" s="41"/>
      <c r="D61" s="43">
        <v>5000</v>
      </c>
      <c r="E61" s="32" t="s">
        <v>56</v>
      </c>
      <c r="F61" s="41"/>
      <c r="G61" s="42">
        <v>2500</v>
      </c>
      <c r="H61" s="47">
        <f>(C61*D61)+(F61*G61)</f>
        <v>0</v>
      </c>
      <c r="J61" s="62"/>
    </row>
    <row r="62" spans="1:10" ht="15.75" customHeight="1" x14ac:dyDescent="0.2">
      <c r="A62" s="23" t="s">
        <v>36</v>
      </c>
      <c r="B62" s="118"/>
      <c r="C62" s="119"/>
      <c r="D62" s="119"/>
      <c r="E62" s="119"/>
      <c r="F62" s="119"/>
      <c r="G62" s="119"/>
      <c r="H62" s="119"/>
      <c r="J62" s="62"/>
    </row>
    <row r="63" spans="1:10" ht="15.75" customHeight="1" thickBot="1" x14ac:dyDescent="0.25">
      <c r="A63" s="30" t="s">
        <v>37</v>
      </c>
      <c r="B63" s="109"/>
      <c r="C63" s="110"/>
      <c r="D63" s="110"/>
      <c r="E63" s="110"/>
      <c r="F63" s="110"/>
      <c r="G63" s="110"/>
      <c r="H63" s="110"/>
      <c r="J63" s="62"/>
    </row>
    <row r="64" spans="1:10" ht="15" thickBot="1" x14ac:dyDescent="0.25">
      <c r="A64" s="13"/>
      <c r="B64" s="103" t="s">
        <v>75</v>
      </c>
      <c r="C64" s="104"/>
      <c r="D64" s="104"/>
      <c r="E64" s="104"/>
      <c r="F64" s="104"/>
      <c r="G64" s="105"/>
      <c r="H64" s="17">
        <f>SUM(H58:H61)</f>
        <v>0</v>
      </c>
      <c r="I64" s="18" t="s">
        <v>41</v>
      </c>
      <c r="J64" s="62"/>
    </row>
    <row r="65" spans="1:10" ht="15.75" customHeight="1" x14ac:dyDescent="0.2">
      <c r="A65" s="13"/>
      <c r="B65" s="60"/>
      <c r="C65" s="60"/>
      <c r="D65" s="60"/>
      <c r="E65" s="60"/>
      <c r="F65" s="60"/>
      <c r="G65" s="60"/>
      <c r="J65" s="62"/>
    </row>
    <row r="66" spans="1:10" ht="15.75" thickBot="1" x14ac:dyDescent="0.25">
      <c r="A66" s="13"/>
      <c r="B66" s="60"/>
      <c r="C66" s="59"/>
      <c r="D66" s="59"/>
      <c r="E66" s="59"/>
      <c r="F66" s="19"/>
      <c r="G66" s="25"/>
    </row>
    <row r="67" spans="1:10" ht="15" thickBot="1" x14ac:dyDescent="0.25">
      <c r="A67" s="58" t="s">
        <v>80</v>
      </c>
      <c r="B67" s="159" t="s">
        <v>52</v>
      </c>
      <c r="C67" s="160"/>
      <c r="D67" s="161"/>
    </row>
    <row r="68" spans="1:10" ht="14.25" customHeight="1" x14ac:dyDescent="0.2">
      <c r="A68" s="57" t="s">
        <v>79</v>
      </c>
      <c r="B68" s="54" t="s">
        <v>3</v>
      </c>
      <c r="C68" s="55" t="s">
        <v>48</v>
      </c>
      <c r="D68" s="56"/>
      <c r="E68" s="3"/>
      <c r="F68" s="4"/>
      <c r="G68" s="5"/>
      <c r="H68" s="12"/>
    </row>
    <row r="69" spans="1:10" x14ac:dyDescent="0.2">
      <c r="A69" s="90" t="s">
        <v>81</v>
      </c>
      <c r="B69" s="38"/>
      <c r="C69" s="40">
        <v>5000</v>
      </c>
      <c r="D69" s="46">
        <f>B69*C69</f>
        <v>0</v>
      </c>
      <c r="E69" s="3"/>
      <c r="F69" s="4"/>
      <c r="G69" s="5"/>
      <c r="H69" s="12"/>
    </row>
    <row r="70" spans="1:10" x14ac:dyDescent="0.2">
      <c r="A70" s="90" t="s">
        <v>82</v>
      </c>
      <c r="B70" s="38"/>
      <c r="C70" s="40">
        <v>10</v>
      </c>
      <c r="D70" s="46">
        <f t="shared" ref="D70:D72" si="2">B70*C70</f>
        <v>0</v>
      </c>
      <c r="E70" s="3"/>
      <c r="F70" s="4"/>
      <c r="G70" s="5"/>
      <c r="H70" s="12"/>
    </row>
    <row r="71" spans="1:10" x14ac:dyDescent="0.2">
      <c r="A71" s="90" t="s">
        <v>83</v>
      </c>
      <c r="B71" s="38"/>
      <c r="C71" s="40">
        <v>10</v>
      </c>
      <c r="D71" s="46">
        <f t="shared" si="2"/>
        <v>0</v>
      </c>
      <c r="E71" s="3"/>
      <c r="F71" s="4"/>
      <c r="G71" s="5"/>
      <c r="H71" s="12"/>
    </row>
    <row r="72" spans="1:10" ht="15" thickBot="1" x14ac:dyDescent="0.25">
      <c r="A72" s="90" t="s">
        <v>84</v>
      </c>
      <c r="B72" s="38"/>
      <c r="C72" s="40">
        <v>10</v>
      </c>
      <c r="D72" s="46">
        <f t="shared" si="2"/>
        <v>0</v>
      </c>
      <c r="E72" s="3"/>
      <c r="F72" s="4"/>
      <c r="G72" s="5"/>
      <c r="H72" s="12"/>
    </row>
    <row r="73" spans="1:10" ht="15.75" thickBot="1" x14ac:dyDescent="0.3">
      <c r="A73" s="157" t="s">
        <v>64</v>
      </c>
      <c r="B73" s="162"/>
      <c r="C73" s="162"/>
      <c r="D73" s="20">
        <f>SUM(D69:D72)</f>
        <v>0</v>
      </c>
      <c r="E73" s="18" t="s">
        <v>53</v>
      </c>
      <c r="F73" s="4"/>
      <c r="G73" s="5"/>
      <c r="H73" s="6"/>
    </row>
    <row r="74" spans="1:10" ht="15.75" thickBot="1" x14ac:dyDescent="0.25">
      <c r="A74" s="13"/>
      <c r="B74" s="60"/>
      <c r="C74" s="59"/>
      <c r="D74" s="59"/>
      <c r="E74" s="59"/>
      <c r="F74" s="19"/>
      <c r="G74" s="25"/>
    </row>
    <row r="75" spans="1:10" ht="15.75" thickBot="1" x14ac:dyDescent="0.25">
      <c r="A75" s="58" t="s">
        <v>65</v>
      </c>
      <c r="B75" s="159" t="s">
        <v>52</v>
      </c>
      <c r="C75" s="160"/>
      <c r="D75" s="161"/>
      <c r="E75" s="59"/>
      <c r="F75" s="19"/>
      <c r="G75" s="25"/>
    </row>
    <row r="76" spans="1:10" ht="15" x14ac:dyDescent="0.2">
      <c r="A76" s="57" t="s">
        <v>1</v>
      </c>
      <c r="B76" s="54" t="s">
        <v>3</v>
      </c>
      <c r="C76" s="55" t="s">
        <v>48</v>
      </c>
      <c r="D76" s="56"/>
      <c r="E76" s="59"/>
      <c r="F76" s="19"/>
      <c r="G76" s="25"/>
    </row>
    <row r="77" spans="1:10" ht="15" x14ac:dyDescent="0.2">
      <c r="A77" s="32" t="s">
        <v>66</v>
      </c>
      <c r="B77" s="38"/>
      <c r="C77" s="39">
        <v>500</v>
      </c>
      <c r="D77" s="46">
        <f>B77*C77</f>
        <v>0</v>
      </c>
      <c r="E77" s="59"/>
      <c r="F77" s="19"/>
      <c r="G77" s="25"/>
    </row>
    <row r="78" spans="1:10" ht="15" x14ac:dyDescent="0.2">
      <c r="A78" s="32" t="s">
        <v>67</v>
      </c>
      <c r="B78" s="38"/>
      <c r="C78" s="39">
        <v>50</v>
      </c>
      <c r="D78" s="46">
        <f t="shared" ref="D78:D81" si="3">B78*C78</f>
        <v>0</v>
      </c>
      <c r="E78" s="59"/>
      <c r="F78" s="19"/>
      <c r="G78" s="25"/>
    </row>
    <row r="79" spans="1:10" ht="15" x14ac:dyDescent="0.2">
      <c r="A79" s="32" t="s">
        <v>68</v>
      </c>
      <c r="B79" s="38"/>
      <c r="C79" s="39">
        <v>5</v>
      </c>
      <c r="D79" s="46">
        <f t="shared" si="3"/>
        <v>0</v>
      </c>
      <c r="E79" s="59"/>
      <c r="F79" s="19"/>
      <c r="G79" s="25"/>
    </row>
    <row r="80" spans="1:10" ht="15" x14ac:dyDescent="0.2">
      <c r="A80" s="32" t="s">
        <v>69</v>
      </c>
      <c r="B80" s="38"/>
      <c r="C80" s="39">
        <v>1</v>
      </c>
      <c r="D80" s="46">
        <f t="shared" si="3"/>
        <v>0</v>
      </c>
      <c r="E80" s="59"/>
      <c r="F80" s="19"/>
      <c r="G80" s="25"/>
    </row>
    <row r="81" spans="1:8" ht="15" x14ac:dyDescent="0.2">
      <c r="A81" s="32" t="s">
        <v>70</v>
      </c>
      <c r="B81" s="38"/>
      <c r="C81" s="39">
        <v>1</v>
      </c>
      <c r="D81" s="46">
        <f t="shared" si="3"/>
        <v>0</v>
      </c>
      <c r="E81" s="59"/>
      <c r="F81" s="19"/>
      <c r="G81" s="25"/>
    </row>
    <row r="82" spans="1:8" ht="15.75" thickBot="1" x14ac:dyDescent="0.25">
      <c r="A82" s="11"/>
      <c r="C82" s="40"/>
      <c r="E82" s="59"/>
      <c r="F82" s="19"/>
      <c r="G82" s="25"/>
    </row>
    <row r="83" spans="1:8" ht="15.75" thickBot="1" x14ac:dyDescent="0.3">
      <c r="A83" s="157" t="s">
        <v>65</v>
      </c>
      <c r="B83" s="162"/>
      <c r="C83" s="162"/>
      <c r="D83" s="20">
        <f>SUM(D77:D81)</f>
        <v>0</v>
      </c>
      <c r="E83" s="59" t="s">
        <v>49</v>
      </c>
      <c r="F83" s="19"/>
      <c r="G83" s="25"/>
    </row>
    <row r="84" spans="1:8" ht="15.75" thickBot="1" x14ac:dyDescent="0.25">
      <c r="A84" s="13"/>
      <c r="B84" s="60"/>
      <c r="C84" s="59"/>
      <c r="D84" s="59"/>
      <c r="E84" s="59"/>
      <c r="F84" s="19"/>
      <c r="G84" s="25"/>
    </row>
    <row r="85" spans="1:8" x14ac:dyDescent="0.2">
      <c r="A85" s="94"/>
      <c r="B85" s="143" t="s">
        <v>4</v>
      </c>
      <c r="C85" s="137" t="s">
        <v>72</v>
      </c>
      <c r="D85" s="138"/>
      <c r="E85" s="139"/>
      <c r="F85" s="13"/>
      <c r="G85" s="13"/>
    </row>
    <row r="86" spans="1:8" ht="15" thickBot="1" x14ac:dyDescent="0.25">
      <c r="A86" s="94"/>
      <c r="B86" s="144"/>
      <c r="C86" s="140"/>
      <c r="D86" s="141"/>
      <c r="E86" s="142"/>
    </row>
    <row r="87" spans="1:8" x14ac:dyDescent="0.2">
      <c r="A87" s="146" t="s">
        <v>71</v>
      </c>
      <c r="B87" s="15"/>
      <c r="C87" s="15"/>
      <c r="D87" s="148" t="s">
        <v>17</v>
      </c>
      <c r="E87" s="37"/>
    </row>
    <row r="88" spans="1:8" x14ac:dyDescent="0.2">
      <c r="A88" s="147"/>
      <c r="B88" s="13"/>
      <c r="C88" s="13"/>
      <c r="D88" s="149"/>
      <c r="E88" s="16"/>
    </row>
    <row r="89" spans="1:8" x14ac:dyDescent="0.2">
      <c r="A89" s="22" t="s">
        <v>46</v>
      </c>
      <c r="B89" s="145" t="s">
        <v>47</v>
      </c>
      <c r="C89" s="150"/>
      <c r="D89" s="154">
        <v>12</v>
      </c>
      <c r="E89" s="152">
        <f>C89*D89</f>
        <v>0</v>
      </c>
    </row>
    <row r="90" spans="1:8" ht="24.75" thickBot="1" x14ac:dyDescent="0.25">
      <c r="A90" s="30" t="s">
        <v>73</v>
      </c>
      <c r="B90" s="145"/>
      <c r="C90" s="151"/>
      <c r="D90" s="153"/>
      <c r="E90" s="153"/>
      <c r="F90" s="25"/>
    </row>
    <row r="91" spans="1:8" ht="15" thickBot="1" x14ac:dyDescent="0.25">
      <c r="A91" s="13"/>
      <c r="B91" s="126" t="s">
        <v>78</v>
      </c>
      <c r="C91" s="127"/>
      <c r="D91" s="128"/>
      <c r="E91" s="29">
        <f>SUM(E89)</f>
        <v>0</v>
      </c>
      <c r="F91" s="19" t="s">
        <v>54</v>
      </c>
      <c r="G91" s="14"/>
      <c r="H91" s="14"/>
    </row>
    <row r="92" spans="1:8" ht="15.75" thickBot="1" x14ac:dyDescent="0.3">
      <c r="A92" s="33"/>
      <c r="B92" s="33"/>
      <c r="C92" s="33"/>
      <c r="D92" s="33"/>
      <c r="E92" s="33"/>
    </row>
    <row r="93" spans="1:8" ht="15" x14ac:dyDescent="0.25">
      <c r="A93" s="122" t="s">
        <v>42</v>
      </c>
      <c r="B93" s="123"/>
      <c r="C93" s="133" t="s">
        <v>43</v>
      </c>
      <c r="D93" s="135" t="s">
        <v>44</v>
      </c>
      <c r="E93" s="33"/>
    </row>
    <row r="94" spans="1:8" ht="15" x14ac:dyDescent="0.25">
      <c r="A94" s="124"/>
      <c r="B94" s="125"/>
      <c r="C94" s="134"/>
      <c r="D94" s="136"/>
      <c r="E94" s="33"/>
    </row>
    <row r="95" spans="1:8" ht="15" x14ac:dyDescent="0.25">
      <c r="A95" s="79" t="str">
        <f>B15</f>
        <v>Losse Post Gemengd 24 uur</v>
      </c>
      <c r="B95" s="80"/>
      <c r="C95" s="34" t="s">
        <v>16</v>
      </c>
      <c r="D95" s="36">
        <f>E15</f>
        <v>0</v>
      </c>
      <c r="E95" s="33"/>
    </row>
    <row r="96" spans="1:8" ht="15" x14ac:dyDescent="0.25">
      <c r="A96" s="79" t="str">
        <f>G15</f>
        <v>Losse Post Gemengd 72 uur</v>
      </c>
      <c r="B96" s="80"/>
      <c r="C96" s="34" t="s">
        <v>20</v>
      </c>
      <c r="D96" s="36">
        <f>J15</f>
        <v>0</v>
      </c>
      <c r="E96" s="33"/>
    </row>
    <row r="97" spans="1:11" ht="15" x14ac:dyDescent="0.25">
      <c r="A97" s="65" t="str">
        <f>L15</f>
        <v>Internationaal</v>
      </c>
      <c r="B97" s="66"/>
      <c r="C97" s="34" t="s">
        <v>31</v>
      </c>
      <c r="D97" s="36">
        <f>O15</f>
        <v>0</v>
      </c>
      <c r="E97" s="33"/>
    </row>
    <row r="98" spans="1:11" ht="15" x14ac:dyDescent="0.25">
      <c r="A98" s="65" t="str">
        <f>B28</f>
        <v>Partijenpost klein 24u</v>
      </c>
      <c r="B98" s="66"/>
      <c r="C98" s="34" t="s">
        <v>33</v>
      </c>
      <c r="D98" s="36">
        <f>J28</f>
        <v>0</v>
      </c>
      <c r="E98" s="33"/>
    </row>
    <row r="99" spans="1:11" ht="15" x14ac:dyDescent="0.25">
      <c r="A99" s="65" t="str">
        <f>B40</f>
        <v>Partijenpost klein 72u</v>
      </c>
      <c r="B99" s="66"/>
      <c r="C99" s="34" t="s">
        <v>38</v>
      </c>
      <c r="D99" s="36">
        <f>H40</f>
        <v>0</v>
      </c>
      <c r="E99" s="33"/>
    </row>
    <row r="100" spans="1:11" ht="15" x14ac:dyDescent="0.25">
      <c r="A100" s="65" t="str">
        <f>B52</f>
        <v>Partijenpost groot 24u</v>
      </c>
      <c r="B100" s="66"/>
      <c r="C100" s="34" t="s">
        <v>39</v>
      </c>
      <c r="D100" s="36">
        <f>H52</f>
        <v>0</v>
      </c>
      <c r="E100" s="33"/>
    </row>
    <row r="101" spans="1:11" ht="15" x14ac:dyDescent="0.25">
      <c r="A101" s="79" t="str">
        <f>B52</f>
        <v>Partijenpost groot 24u</v>
      </c>
      <c r="B101" s="81"/>
      <c r="C101" s="34" t="s">
        <v>41</v>
      </c>
      <c r="D101" s="36">
        <f>H64</f>
        <v>0</v>
      </c>
      <c r="E101" s="33"/>
    </row>
    <row r="102" spans="1:11" ht="15" x14ac:dyDescent="0.25">
      <c r="A102" s="65" t="str">
        <f>A73</f>
        <v>Aangetekende post</v>
      </c>
      <c r="B102" s="66"/>
      <c r="C102" s="34" t="s">
        <v>53</v>
      </c>
      <c r="D102" s="36">
        <f>D73</f>
        <v>0</v>
      </c>
      <c r="E102" s="33"/>
    </row>
    <row r="103" spans="1:11" ht="15" x14ac:dyDescent="0.25">
      <c r="A103" s="79" t="str">
        <f>A83</f>
        <v>Pakketten</v>
      </c>
      <c r="B103" s="81"/>
      <c r="C103" s="34" t="s">
        <v>49</v>
      </c>
      <c r="D103" s="36">
        <f>D83</f>
        <v>0</v>
      </c>
      <c r="E103" s="33"/>
    </row>
    <row r="104" spans="1:11" ht="15" x14ac:dyDescent="0.25">
      <c r="A104" s="65" t="str">
        <f>B91</f>
        <v>Haal- en brengservice</v>
      </c>
      <c r="B104" s="66"/>
      <c r="C104" s="34" t="s">
        <v>54</v>
      </c>
      <c r="D104" s="36">
        <f>E91</f>
        <v>0</v>
      </c>
      <c r="E104" s="33"/>
    </row>
    <row r="105" spans="1:11" ht="15" x14ac:dyDescent="0.25">
      <c r="A105" s="33"/>
      <c r="B105" s="33"/>
      <c r="C105" s="33"/>
      <c r="D105" s="33"/>
      <c r="E105" s="33"/>
      <c r="F105" s="33"/>
      <c r="G105" s="33"/>
      <c r="I105" s="35"/>
      <c r="J105" s="33"/>
      <c r="K105" s="33"/>
    </row>
    <row r="106" spans="1:11" ht="15" customHeight="1" thickBot="1" x14ac:dyDescent="0.3">
      <c r="A106" s="33"/>
      <c r="B106" s="33"/>
      <c r="C106" s="33"/>
      <c r="D106" s="33"/>
      <c r="E106" s="33"/>
      <c r="F106" s="33"/>
    </row>
    <row r="107" spans="1:11" ht="15" customHeight="1" x14ac:dyDescent="0.25">
      <c r="A107" s="120" t="s">
        <v>45</v>
      </c>
      <c r="B107" s="120"/>
      <c r="C107" s="121"/>
      <c r="D107" s="129">
        <f>SUM(D95:D104)</f>
        <v>0</v>
      </c>
      <c r="E107" s="130"/>
      <c r="F107" s="33"/>
    </row>
    <row r="108" spans="1:11" ht="15.75" customHeight="1" thickBot="1" x14ac:dyDescent="0.3">
      <c r="A108" s="120"/>
      <c r="B108" s="120"/>
      <c r="C108" s="121"/>
      <c r="D108" s="131"/>
      <c r="E108" s="132"/>
      <c r="F108" s="33"/>
      <c r="G108" s="33"/>
      <c r="H108" s="33"/>
      <c r="I108" s="33"/>
      <c r="J108" s="33"/>
    </row>
    <row r="109" spans="1:11" ht="15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</sheetData>
  <sheetProtection algorithmName="SHA-512" hashValue="P1UnkVNr21bU0sDrojG7u1P2hIy2fxv+BOw39EAyILbRRTGb5G9psYNMeapm+/C1X+BNhOtrNutr59ICPeZfUw==" saltValue="Cq2RgH/2XqyodQIv35W7Jg==" spinCount="100000" sheet="1" objects="1" scenarios="1"/>
  <mergeCells count="50">
    <mergeCell ref="A55:A56"/>
    <mergeCell ref="B55:C56"/>
    <mergeCell ref="D55:H56"/>
    <mergeCell ref="B67:D67"/>
    <mergeCell ref="A73:C73"/>
    <mergeCell ref="B62:H63"/>
    <mergeCell ref="B64:G64"/>
    <mergeCell ref="C89:C90"/>
    <mergeCell ref="E89:E90"/>
    <mergeCell ref="D89:D90"/>
    <mergeCell ref="L6:M7"/>
    <mergeCell ref="N6:O7"/>
    <mergeCell ref="L15:N15"/>
    <mergeCell ref="D6:E7"/>
    <mergeCell ref="B15:D15"/>
    <mergeCell ref="G6:H7"/>
    <mergeCell ref="I6:J7"/>
    <mergeCell ref="G15:I15"/>
    <mergeCell ref="B75:D75"/>
    <mergeCell ref="A83:C83"/>
    <mergeCell ref="D43:H44"/>
    <mergeCell ref="B50:H51"/>
    <mergeCell ref="B52:G52"/>
    <mergeCell ref="B40:G40"/>
    <mergeCell ref="B38:H39"/>
    <mergeCell ref="B43:C44"/>
    <mergeCell ref="A43:A44"/>
    <mergeCell ref="A107:C108"/>
    <mergeCell ref="A93:B94"/>
    <mergeCell ref="B91:D91"/>
    <mergeCell ref="D107:E108"/>
    <mergeCell ref="C93:C94"/>
    <mergeCell ref="D93:D94"/>
    <mergeCell ref="C85:E86"/>
    <mergeCell ref="A85:A86"/>
    <mergeCell ref="B85:B86"/>
    <mergeCell ref="B89:B90"/>
    <mergeCell ref="A87:A88"/>
    <mergeCell ref="D87:D88"/>
    <mergeCell ref="B4:D4"/>
    <mergeCell ref="A6:A7"/>
    <mergeCell ref="B6:C7"/>
    <mergeCell ref="A31:A32"/>
    <mergeCell ref="B31:C32"/>
    <mergeCell ref="A19:A20"/>
    <mergeCell ref="B19:C20"/>
    <mergeCell ref="B28:I28"/>
    <mergeCell ref="B26:J27"/>
    <mergeCell ref="D19:J20"/>
    <mergeCell ref="D31:H32"/>
  </mergeCells>
  <pageMargins left="0.70866141732283472" right="0.70866141732283472" top="0.55118110236220474" bottom="0.39370078740157483" header="0.31496062992125984" footer="0.31496062992125984"/>
  <pageSetup paperSize="8" scale="50" orientation="portrait" r:id="rId1"/>
  <headerFooter>
    <oddFooter>&amp;C&amp;A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5" ma:contentTypeDescription="Een nieuw document maken." ma:contentTypeScope="" ma:versionID="ac54af24f8ab328fc55dca21881b134e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1d7cf3740f4b5e86daeb8b2dd04301b0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5bfce-7644-41ff-9242-4316a8af9377">
      <Terms xmlns="http://schemas.microsoft.com/office/infopath/2007/PartnerControls"/>
    </lcf76f155ced4ddcb4097134ff3c332f>
    <TaxCatchAll xmlns="ed98f67c-1919-4074-973e-72d958f5fb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81B1FC-0136-4733-AF1B-ED64A82C4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BB2551-0589-45A6-B9CE-1EA425FC468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ed98f67c-1919-4074-973e-72d958f5fb31"/>
    <ds:schemaRef ds:uri="9025bfce-7644-41ff-9242-4316a8af937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E97D9F-F802-4D2F-97A7-4EDE253B7B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Geadresseerd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Prijsinvulformulier</dc:title>
  <dc:creator>Roy Leijzer</dc:creator>
  <cp:lastModifiedBy>Michelle van der Mark</cp:lastModifiedBy>
  <cp:lastPrinted>2019-06-19T12:10:46Z</cp:lastPrinted>
  <dcterms:created xsi:type="dcterms:W3CDTF">2014-11-14T15:11:35Z</dcterms:created>
  <dcterms:modified xsi:type="dcterms:W3CDTF">2024-03-07T12:45:06Z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0x010100CCFFDBDAE6087544B2924F946EFA8C66</vt:lpwstr>
  </property>
  <property fmtid="{D5CDD505-2E9C-101B-9397-08002B2CF9AE}" pid="3" name="Order">
    <vt:r8>1683200</vt:r8>
  </property>
  <property fmtid="{D5CDD505-2E9C-101B-9397-08002B2CF9AE}" pid="4" name="MediaServiceImageTags">
    <vt:lpwstr/>
  </property>
</Properties>
</file>