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BO\ORG\MFR\IKA\1. Aanbested &amp; proj\1. Actuele projecten\NV Afval beheer\2024 - Afvalstromen\"/>
    </mc:Choice>
  </mc:AlternateContent>
  <bookViews>
    <workbookView xWindow="0" yWindow="0" windowWidth="22992" windowHeight="9144" tabRatio="766"/>
  </bookViews>
  <sheets>
    <sheet name="T0 Voorblad" sheetId="6" r:id="rId1"/>
    <sheet name="1. Kwal. gunningscriteria P3" sheetId="16" r:id="rId2"/>
    <sheet name="2. Inschrijfprijs P3" sheetId="11" r:id="rId3"/>
    <sheet name="3. Fictieve inschrijfprijs P3" sheetId="18" r:id="rId4"/>
  </sheets>
  <definedNames>
    <definedName name="_xlnm.Print_Area" localSheetId="1">'1. Kwal. gunningscriteria P3'!$A$1:$F$10</definedName>
    <definedName name="_xlnm.Print_Area" localSheetId="2">'2. Inschrijfprijs P3'!$A$1:$G$41</definedName>
    <definedName name="_xlnm.Print_Area" localSheetId="3">'3. Fictieve inschrijfprijs P3'!$A$1:$C$7</definedName>
    <definedName name="_xlnm.Print_Area" localSheetId="0">'T0 Voorblad'!$A$1:$C$17</definedName>
    <definedName name="_xlnm.Print_Titles" localSheetId="1">'1. Kwal. gunningscriteria P3'!$1:$1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16" l="1"/>
  <c r="D4" i="16"/>
  <c r="D6" i="16" l="1"/>
  <c r="E6" i="16"/>
  <c r="F5" i="11"/>
  <c r="E9" i="11"/>
  <c r="C3" i="18" l="1"/>
  <c r="F17" i="11" l="1"/>
  <c r="F13" i="11" l="1"/>
  <c r="F9" i="11"/>
  <c r="F4" i="11" l="1"/>
  <c r="F19" i="11" l="1"/>
  <c r="C4" i="18" s="1"/>
  <c r="C6" i="18" s="1"/>
</calcChain>
</file>

<file path=xl/sharedStrings.xml><?xml version="1.0" encoding="utf-8"?>
<sst xmlns="http://schemas.openxmlformats.org/spreadsheetml/2006/main" count="108" uniqueCount="82">
  <si>
    <t>Verwerking</t>
  </si>
  <si>
    <t>Inhoud:</t>
  </si>
  <si>
    <t>Antwoord</t>
  </si>
  <si>
    <t>Omschrijving</t>
  </si>
  <si>
    <t>Totaal</t>
  </si>
  <si>
    <t>NR.</t>
  </si>
  <si>
    <t>Eenheid</t>
  </si>
  <si>
    <t>Ton</t>
  </si>
  <si>
    <t>PR-2</t>
  </si>
  <si>
    <t>Naam</t>
  </si>
  <si>
    <t>Postcode</t>
  </si>
  <si>
    <t>Eigenaar</t>
  </si>
  <si>
    <t xml:space="preserve">Voorwaarden </t>
  </si>
  <si>
    <t>Voorwaarde</t>
  </si>
  <si>
    <t>Prijs per eenheid (1)</t>
  </si>
  <si>
    <t>Aantal (2)</t>
  </si>
  <si>
    <t>ALG</t>
  </si>
  <si>
    <t>Naam inschrijver</t>
  </si>
  <si>
    <t>Naam ondertekenaar</t>
  </si>
  <si>
    <t>Datum ondertekening</t>
  </si>
  <si>
    <t>Handtekening</t>
  </si>
  <si>
    <t>Dit prijsformulier moet door inschrijver rechtsgeldig ondertekend worden.</t>
  </si>
  <si>
    <t>Deze prijs wordt gebruikt voor de beoordeling van het onderdeel prijs.</t>
  </si>
  <si>
    <t>Inschrijver vermeldt in de correcte NAW gegevens van de verwerkingslocatie, alsmede de eigenaar van de verwerkingsinrichting.</t>
  </si>
  <si>
    <t>Adres en plaats</t>
  </si>
  <si>
    <t>Stroom (GFT en/of snoeiafval)</t>
  </si>
  <si>
    <t>PR-3</t>
  </si>
  <si>
    <t>PR-8</t>
  </si>
  <si>
    <t>Per zak</t>
  </si>
  <si>
    <t>Levering van compost</t>
  </si>
  <si>
    <t>Ontvangst (incl. op- en overslag) en (af)transport</t>
  </si>
  <si>
    <t>Compost in 25 liter zakken voor nationale Compostdag</t>
  </si>
  <si>
    <t>Inschrijfprijs (3)</t>
  </si>
  <si>
    <t>Verwerkingslocatie(s) (4)</t>
  </si>
  <si>
    <t>Ondertekening (5)</t>
  </si>
  <si>
    <t>De genoemde aantallen worden alleen gebruikt voor de beoordeling van het onderdeel prijs. Aan de genoemde aantallen kunnen geen rechten worden ontleend. De vaste prijzen per eenheid (zoals in dit formulier aangegeven) zijn tijdens de uitvoering van de opdracht van toepassing, ongeacht het daadwerkelijke aantal.</t>
  </si>
  <si>
    <t xml:space="preserve">Inschrijver past, op straffe van uitsluiting, alleen de geel gearceerde cellen aan. Inschrijver moet alle geel gearceerde cellen correct en ondubbelzinnig invullen. </t>
  </si>
  <si>
    <t>Aanbesteding "Op-, overslag, transport en verwerking van GFT"</t>
  </si>
  <si>
    <t>KG-3.01</t>
  </si>
  <si>
    <r>
      <t xml:space="preserve">
</t>
    </r>
    <r>
      <rPr>
        <sz val="18"/>
        <rFont val="Century Gothic"/>
        <family val="2"/>
      </rPr>
      <t>namens</t>
    </r>
    <r>
      <rPr>
        <b/>
        <sz val="28"/>
        <rFont val="Century Gothic"/>
        <family val="2"/>
      </rPr>
      <t xml:space="preserve">
</t>
    </r>
  </si>
  <si>
    <t>Prijs voor ontvangst (incl. op-, overslag en eventueel transport) voor GFT</t>
  </si>
  <si>
    <t>Naam inschrijver: ……………………………….</t>
  </si>
  <si>
    <t>Nr.</t>
  </si>
  <si>
    <t>Gunningcriterium</t>
  </si>
  <si>
    <t>Waardering</t>
  </si>
  <si>
    <t>Formule voor uw score</t>
  </si>
  <si>
    <t>Behaalde score</t>
  </si>
  <si>
    <t>Max. score</t>
  </si>
  <si>
    <t xml:space="preserve"> </t>
  </si>
  <si>
    <t>Velden in te vullen door inschrijver</t>
  </si>
  <si>
    <t>Zie hoofdstuk 6 van de Aanbestedingsleidraad</t>
  </si>
  <si>
    <t>Tab 1: Kwalitatieve Gunningscriteria Perceel 3</t>
  </si>
  <si>
    <t>Tab 1: Kwalitatieve gunningscriteria</t>
  </si>
  <si>
    <t>Tab 2: Inschrijfprijs</t>
  </si>
  <si>
    <t>Tab 3: Fictieve inschrijfprijs</t>
  </si>
  <si>
    <t>Tab 2: Inschrijfprijs Perceel 3</t>
  </si>
  <si>
    <t xml:space="preserve">NR. </t>
  </si>
  <si>
    <t>Behaalde fictieve korting</t>
  </si>
  <si>
    <t>Prijs</t>
  </si>
  <si>
    <t>Inschrijfprijs</t>
  </si>
  <si>
    <t>Totale fictieve inschrijfprijs</t>
  </si>
  <si>
    <t xml:space="preserve"> Tab 3: Fictieve inschrijfprijs Perceel 3 GFT</t>
  </si>
  <si>
    <t xml:space="preserve">Vaste verwerkingsprijs conform alle voorwaarden uit het programma van eisen. </t>
  </si>
  <si>
    <t>PR-1.1</t>
  </si>
  <si>
    <t>PR-1.2</t>
  </si>
  <si>
    <t>Prijs voor ontvangst (incl. op-, overslag en eventueel transport) voor afgekeurd GFT</t>
  </si>
  <si>
    <t>Verwerkingsprijs voor GFT (incl. WBM)</t>
  </si>
  <si>
    <t>Ontvangst en verwerking afgekeurd GFT hoogbouw</t>
  </si>
  <si>
    <t>PR-4</t>
  </si>
  <si>
    <t xml:space="preserve">Prijs voor verwerking afgekeurd GFT dat vrijkomt voorafgaand aan de reiniging van de verzamelcontainers bij Hoogbouw, frequentie 12 keer per jaar </t>
  </si>
  <si>
    <t>Ja = -€ 100.000
Nee = € 0</t>
  </si>
  <si>
    <t>ja</t>
  </si>
  <si>
    <t>nee</t>
  </si>
  <si>
    <t xml:space="preserve">De opdrachtgever kent waarde toe aan vergisting voorafgaande aan compostering van minimaal 50% van het aangeleverde GFT. Wordt van de door Opdrachtgever aangeleverde hoeveelheid minimaal 50% vergist?
</t>
  </si>
  <si>
    <t>KG-3.02</t>
  </si>
  <si>
    <t xml:space="preserve">De opdrachtgever kent waarde toe aan een korte reistijd. Bepaal de reistijd van de locatie (Nijverheidsweg 3, 3161 GJ Rhoon) naar verwerkingslocatie middels Routenet routeplanner met instelling Truck 40T , optimale route, zie https://www.routenet.nl/ (conform eis E-3.32)
Vul de reistijd in minuten in.
</t>
  </si>
  <si>
    <t>PR-5</t>
  </si>
  <si>
    <t>PR-6</t>
  </si>
  <si>
    <t>PR-7</t>
  </si>
  <si>
    <t>KG-3.01 en KG-3.02</t>
  </si>
  <si>
    <r>
      <t xml:space="preserve">&lt; 10 minuten = - €100.000
tussen de 11 en 15 minuten =  - €81.250
tussen de 16 en 20 minuten = - €62.500 
tussen 21 en 25 minuten = - €43.750
tussen 26 en 30 minuten = - €25.000
</t>
    </r>
    <r>
      <rPr>
        <sz val="9"/>
        <rFont val="Aptos Narrow"/>
        <family val="2"/>
      </rPr>
      <t>≥</t>
    </r>
    <r>
      <rPr>
        <sz val="9"/>
        <rFont val="Century Gothic"/>
        <family val="2"/>
      </rPr>
      <t xml:space="preserve"> 30 minuten =  € 0</t>
    </r>
  </si>
  <si>
    <t>Gunningscriteria perceel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</si>
</sst>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 &quot;€&quot;\ * #,##0.00_ ;_ &quot;€&quot;\ * \-#,##0.00_ ;_ &quot;€&quot;\ * &quot;-&quot;??_ ;_ @_ "/>
    <numFmt numFmtId="43" formatCode="_ * #,##0.00_ ;_ * \-#,##0.00_ ;_ * &quot;-&quot;??_ ;_ @_ "/>
    <numFmt numFmtId="164" formatCode="_-&quot;€&quot;\ * #,##0.00_-;_-&quot;€&quot;\ * #,##0.00\-;_-&quot;€&quot;\ * &quot;-&quot;??_-;_-@_-"/>
    <numFmt numFmtId="165" formatCode="#,##0_ ;\-#,##0\ "/>
    <numFmt numFmtId="166" formatCode="&quot;€&quot;\ #,##0.00"/>
  </numFmts>
  <fonts count="37">
    <font>
      <sz val="10"/>
      <name val="Arial"/>
    </font>
    <font>
      <sz val="11"/>
      <color theme="1"/>
      <name val="Calibri"/>
      <family val="2"/>
      <scheme val="minor"/>
    </font>
    <font>
      <sz val="11"/>
      <color theme="1"/>
      <name val="Calibri"/>
      <family val="2"/>
      <scheme val="minor"/>
    </font>
    <font>
      <sz val="10"/>
      <name val="Arial"/>
      <family val="2"/>
    </font>
    <font>
      <b/>
      <sz val="12"/>
      <name val="Century Gothic"/>
      <family val="2"/>
    </font>
    <font>
      <b/>
      <sz val="9"/>
      <color indexed="9"/>
      <name val="Century Gothic"/>
      <family val="2"/>
    </font>
    <font>
      <sz val="9"/>
      <name val="Century Gothic"/>
      <family val="2"/>
    </font>
    <font>
      <b/>
      <sz val="9"/>
      <name val="Century Gothic"/>
      <family val="2"/>
    </font>
    <font>
      <sz val="10"/>
      <name val="Century Gothic"/>
      <family val="2"/>
    </font>
    <font>
      <sz val="12"/>
      <name val="Century Gothic"/>
      <family val="2"/>
    </font>
    <font>
      <u/>
      <sz val="12"/>
      <color indexed="30"/>
      <name val="Century Gothic"/>
      <family val="2"/>
    </font>
    <font>
      <sz val="12"/>
      <color indexed="30"/>
      <name val="Century Gothic"/>
      <family val="2"/>
    </font>
    <font>
      <b/>
      <sz val="18"/>
      <name val="Century Gothic"/>
      <family val="2"/>
    </font>
    <font>
      <b/>
      <sz val="14"/>
      <name val="Century Gothic"/>
      <family val="2"/>
    </font>
    <font>
      <b/>
      <sz val="10"/>
      <name val="Century Gothic"/>
      <family val="2"/>
    </font>
    <font>
      <u/>
      <sz val="10"/>
      <name val="Century Gothic"/>
      <family val="2"/>
    </font>
    <font>
      <sz val="10"/>
      <color theme="1"/>
      <name val="Century Gothic"/>
      <family val="2"/>
    </font>
    <font>
      <b/>
      <sz val="9"/>
      <color rgb="FFFF0000"/>
      <name val="Century Gothic"/>
      <family val="2"/>
    </font>
    <font>
      <b/>
      <sz val="10"/>
      <color indexed="9"/>
      <name val="Century Gothic"/>
      <family val="2"/>
    </font>
    <font>
      <b/>
      <sz val="14"/>
      <color theme="0"/>
      <name val="Century Gothic"/>
      <family val="2"/>
    </font>
    <font>
      <b/>
      <sz val="9"/>
      <color theme="0"/>
      <name val="Century Gothic"/>
      <family val="2"/>
    </font>
    <font>
      <sz val="10"/>
      <color indexed="9"/>
      <name val="Century Gothic"/>
      <family val="2"/>
    </font>
    <font>
      <sz val="10"/>
      <color indexed="8"/>
      <name val="Century Gothic"/>
      <family val="2"/>
    </font>
    <font>
      <sz val="9"/>
      <color theme="1"/>
      <name val="Century Gothic"/>
      <family val="2"/>
    </font>
    <font>
      <b/>
      <sz val="10"/>
      <color theme="1"/>
      <name val="Century Gothic"/>
      <family val="2"/>
    </font>
    <font>
      <b/>
      <sz val="28"/>
      <name val="Century Gothic"/>
      <family val="2"/>
    </font>
    <font>
      <sz val="18"/>
      <name val="Century Gothic"/>
      <family val="2"/>
    </font>
    <font>
      <sz val="8"/>
      <name val="Arial"/>
      <family val="2"/>
    </font>
    <font>
      <sz val="9.5"/>
      <name val="Century Gothic"/>
      <family val="2"/>
    </font>
    <font>
      <sz val="8"/>
      <color theme="1"/>
      <name val="Century Gothic"/>
      <family val="2"/>
    </font>
    <font>
      <b/>
      <sz val="10"/>
      <color theme="0"/>
      <name val="Century Gothic"/>
      <family val="2"/>
    </font>
    <font>
      <b/>
      <sz val="11"/>
      <name val="Century Gothic"/>
      <family val="2"/>
    </font>
    <font>
      <sz val="11"/>
      <name val="Century Gothic"/>
      <family val="2"/>
    </font>
    <font>
      <b/>
      <sz val="11"/>
      <color theme="0"/>
      <name val="Century Gothic"/>
      <family val="2"/>
    </font>
    <font>
      <sz val="11"/>
      <color theme="1"/>
      <name val="Calibri Light"/>
      <family val="2"/>
      <scheme val="major"/>
    </font>
    <font>
      <sz val="8"/>
      <name val="Arial"/>
      <family val="2"/>
    </font>
    <font>
      <sz val="9"/>
      <name val="Aptos Narrow"/>
      <family val="2"/>
    </font>
  </fonts>
  <fills count="9">
    <fill>
      <patternFill patternType="none"/>
    </fill>
    <fill>
      <patternFill patternType="gray125"/>
    </fill>
    <fill>
      <patternFill patternType="solid">
        <fgColor indexed="48"/>
        <bgColor indexed="64"/>
      </patternFill>
    </fill>
    <fill>
      <patternFill patternType="solid">
        <fgColor rgb="FFFFFF00"/>
        <bgColor indexed="64"/>
      </patternFill>
    </fill>
    <fill>
      <patternFill patternType="solid">
        <fgColor indexed="44"/>
        <bgColor indexed="64"/>
      </patternFill>
    </fill>
    <fill>
      <patternFill patternType="solid">
        <fgColor theme="0"/>
        <bgColor indexed="64"/>
      </patternFill>
    </fill>
    <fill>
      <patternFill patternType="solid">
        <fgColor rgb="FFFF0000"/>
        <bgColor indexed="64"/>
      </patternFill>
    </fill>
    <fill>
      <patternFill patternType="solid">
        <fgColor theme="5"/>
        <bgColor indexed="64"/>
      </patternFill>
    </fill>
    <fill>
      <patternFill patternType="solid">
        <fgColor indexed="9"/>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17">
    <xf numFmtId="0" fontId="0" fillId="0" borderId="0"/>
    <xf numFmtId="0" fontId="3" fillId="0" borderId="0"/>
    <xf numFmtId="0" fontId="3" fillId="0" borderId="0"/>
    <xf numFmtId="0" fontId="16" fillId="0" borderId="0"/>
    <xf numFmtId="4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0" fontId="2" fillId="0" borderId="0"/>
    <xf numFmtId="44" fontId="2" fillId="0" borderId="0" applyFont="0" applyFill="0" applyBorder="0" applyAlignment="0" applyProtection="0"/>
    <xf numFmtId="9" fontId="3" fillId="0" borderId="0" applyFont="0" applyFill="0" applyBorder="0" applyAlignment="0" applyProtection="0"/>
    <xf numFmtId="0" fontId="3" fillId="0" borderId="0"/>
    <xf numFmtId="0" fontId="1" fillId="0" borderId="0"/>
    <xf numFmtId="164" fontId="3" fillId="0" borderId="0" applyFont="0" applyFill="0" applyBorder="0" applyAlignment="0" applyProtection="0"/>
    <xf numFmtId="0" fontId="3" fillId="0" borderId="0"/>
    <xf numFmtId="44" fontId="3" fillId="0" borderId="0" applyFont="0" applyFill="0" applyBorder="0" applyAlignment="0" applyProtection="0"/>
    <xf numFmtId="0" fontId="1" fillId="0" borderId="0"/>
    <xf numFmtId="0" fontId="3" fillId="0" borderId="0"/>
  </cellStyleXfs>
  <cellXfs count="136">
    <xf numFmtId="0" fontId="0" fillId="0" borderId="0" xfId="0"/>
    <xf numFmtId="0" fontId="8" fillId="0" borderId="0" xfId="1" applyFont="1" applyAlignment="1">
      <alignment vertical="center"/>
    </xf>
    <xf numFmtId="0" fontId="3" fillId="0" borderId="0" xfId="1" applyAlignment="1">
      <alignment vertical="center"/>
    </xf>
    <xf numFmtId="0" fontId="8" fillId="0" borderId="0" xfId="1" applyFont="1" applyAlignment="1">
      <alignment horizontal="center" vertical="center"/>
    </xf>
    <xf numFmtId="0" fontId="12" fillId="0" borderId="5" xfId="1" applyFont="1" applyBorder="1" applyAlignment="1">
      <alignment horizontal="center" vertical="center" wrapText="1"/>
    </xf>
    <xf numFmtId="0" fontId="3" fillId="0" borderId="0" xfId="1" applyAlignment="1">
      <alignment horizontal="center" vertical="center"/>
    </xf>
    <xf numFmtId="0" fontId="9" fillId="0" borderId="6" xfId="1" applyFont="1" applyBorder="1" applyAlignment="1">
      <alignment horizontal="center" vertical="center"/>
    </xf>
    <xf numFmtId="0" fontId="8" fillId="0" borderId="7" xfId="1" applyFont="1" applyBorder="1" applyAlignment="1">
      <alignment vertical="center"/>
    </xf>
    <xf numFmtId="0" fontId="10" fillId="0" borderId="0" xfId="1" applyFont="1" applyAlignment="1">
      <alignment vertical="center"/>
    </xf>
    <xf numFmtId="0" fontId="11" fillId="0" borderId="0" xfId="1" applyFont="1" applyAlignment="1">
      <alignment vertical="center"/>
    </xf>
    <xf numFmtId="0" fontId="13" fillId="0" borderId="6" xfId="1" applyFont="1" applyBorder="1" applyAlignment="1">
      <alignment horizontal="center" vertical="center"/>
    </xf>
    <xf numFmtId="0" fontId="8" fillId="0" borderId="6" xfId="1" applyFont="1" applyBorder="1" applyAlignment="1">
      <alignment horizontal="left" vertical="center"/>
    </xf>
    <xf numFmtId="0" fontId="15" fillId="0" borderId="6" xfId="1" applyFont="1" applyBorder="1" applyAlignment="1">
      <alignment horizontal="left" vertical="center"/>
    </xf>
    <xf numFmtId="0" fontId="8" fillId="0" borderId="0" xfId="1" applyFont="1" applyAlignment="1">
      <alignment vertical="center" wrapText="1"/>
    </xf>
    <xf numFmtId="0" fontId="3" fillId="0" borderId="0" xfId="1" applyAlignment="1">
      <alignment vertical="center" wrapText="1"/>
    </xf>
    <xf numFmtId="0" fontId="13" fillId="0" borderId="6" xfId="1" applyFont="1" applyBorder="1" applyAlignment="1">
      <alignment horizontal="center" vertical="center" wrapText="1"/>
    </xf>
    <xf numFmtId="0" fontId="6" fillId="0" borderId="0" xfId="1" applyFont="1" applyAlignment="1">
      <alignment horizontal="center" vertical="center"/>
    </xf>
    <xf numFmtId="0" fontId="6" fillId="0" borderId="0" xfId="1" applyFont="1" applyAlignment="1">
      <alignment vertical="center"/>
    </xf>
    <xf numFmtId="0" fontId="25" fillId="0" borderId="0" xfId="1" applyFont="1" applyAlignment="1">
      <alignment horizontal="center" vertical="center" wrapText="1"/>
    </xf>
    <xf numFmtId="0" fontId="6" fillId="0" borderId="18" xfId="1" applyFont="1" applyBorder="1" applyAlignment="1">
      <alignment vertical="center"/>
    </xf>
    <xf numFmtId="0" fontId="31" fillId="4" borderId="3" xfId="2" applyFont="1" applyFill="1" applyBorder="1" applyAlignment="1">
      <alignment horizontal="left" vertical="top" wrapText="1"/>
    </xf>
    <xf numFmtId="0" fontId="31" fillId="4" borderId="1" xfId="2" applyFont="1" applyFill="1" applyBorder="1" applyAlignment="1">
      <alignment vertical="center" wrapText="1"/>
    </xf>
    <xf numFmtId="0" fontId="31" fillId="4" borderId="4" xfId="2" applyFont="1" applyFill="1" applyBorder="1" applyAlignment="1">
      <alignment vertical="center" wrapText="1"/>
    </xf>
    <xf numFmtId="0" fontId="32" fillId="0" borderId="0" xfId="1" applyFont="1" applyAlignment="1">
      <alignment vertical="center"/>
    </xf>
    <xf numFmtId="0" fontId="8" fillId="0" borderId="3" xfId="1" applyFont="1" applyBorder="1" applyAlignment="1">
      <alignment horizontal="left" vertical="center"/>
    </xf>
    <xf numFmtId="0" fontId="8" fillId="0" borderId="1" xfId="1" applyFont="1" applyBorder="1" applyAlignment="1">
      <alignment horizontal="left" vertical="center"/>
    </xf>
    <xf numFmtId="44" fontId="8" fillId="0" borderId="4" xfId="14" applyFont="1" applyBorder="1" applyAlignment="1">
      <alignment vertical="center"/>
    </xf>
    <xf numFmtId="0" fontId="6" fillId="0" borderId="14" xfId="1" applyFont="1" applyBorder="1" applyAlignment="1">
      <alignment vertical="center"/>
    </xf>
    <xf numFmtId="0" fontId="6" fillId="0" borderId="15" xfId="1" applyFont="1" applyBorder="1" applyAlignment="1">
      <alignment vertical="center"/>
    </xf>
    <xf numFmtId="44" fontId="33" fillId="7" borderId="23" xfId="15" applyNumberFormat="1" applyFont="1" applyFill="1" applyBorder="1" applyAlignment="1">
      <alignment horizontal="center" vertical="center" wrapText="1"/>
    </xf>
    <xf numFmtId="0" fontId="34" fillId="0" borderId="0" xfId="16" applyFont="1" applyAlignment="1">
      <alignment vertical="center"/>
    </xf>
    <xf numFmtId="0" fontId="6" fillId="0" borderId="16" xfId="1" applyFont="1" applyBorder="1" applyAlignment="1">
      <alignment vertical="center"/>
    </xf>
    <xf numFmtId="0" fontId="6" fillId="0" borderId="17" xfId="1" applyFont="1" applyBorder="1" applyAlignment="1">
      <alignment vertical="center"/>
    </xf>
    <xf numFmtId="0" fontId="8" fillId="0" borderId="0" xfId="2" applyFont="1" applyAlignment="1">
      <alignment vertical="center" wrapText="1"/>
    </xf>
    <xf numFmtId="0" fontId="18" fillId="2" borderId="1" xfId="1" applyFont="1" applyFill="1" applyBorder="1" applyAlignment="1">
      <alignment vertical="center" wrapText="1"/>
    </xf>
    <xf numFmtId="0" fontId="18" fillId="2" borderId="1" xfId="2" applyFont="1" applyFill="1" applyBorder="1" applyAlignment="1">
      <alignment vertical="center" wrapText="1"/>
    </xf>
    <xf numFmtId="0" fontId="18" fillId="2" borderId="1" xfId="2" applyFont="1" applyFill="1" applyBorder="1" applyAlignment="1">
      <alignment horizontal="center" vertical="center" wrapText="1"/>
    </xf>
    <xf numFmtId="0" fontId="14" fillId="4" borderId="1" xfId="2" applyFont="1" applyFill="1" applyBorder="1" applyAlignment="1">
      <alignment horizontal="center" vertical="center" wrapText="1"/>
    </xf>
    <xf numFmtId="0" fontId="14" fillId="4" borderId="1" xfId="2" applyFont="1" applyFill="1" applyBorder="1" applyAlignment="1">
      <alignment vertical="center" wrapText="1"/>
    </xf>
    <xf numFmtId="0" fontId="6" fillId="0" borderId="1" xfId="1" applyFont="1" applyBorder="1" applyAlignment="1">
      <alignment horizontal="center" vertical="center" wrapText="1"/>
    </xf>
    <xf numFmtId="0" fontId="6" fillId="0" borderId="1" xfId="1" applyFont="1" applyBorder="1" applyAlignment="1">
      <alignment vertical="center" wrapText="1"/>
    </xf>
    <xf numFmtId="44" fontId="6" fillId="0" borderId="1" xfId="4" applyFont="1" applyBorder="1" applyAlignment="1" applyProtection="1">
      <alignment horizontal="center" vertical="center" wrapText="1"/>
    </xf>
    <xf numFmtId="166" fontId="8" fillId="0" borderId="1" xfId="2" applyNumberFormat="1" applyFont="1" applyBorder="1" applyAlignment="1">
      <alignment horizontal="center" vertical="center" wrapText="1"/>
    </xf>
    <xf numFmtId="0" fontId="6" fillId="0" borderId="1" xfId="1" applyFont="1" applyBorder="1" applyAlignment="1">
      <alignment wrapText="1"/>
    </xf>
    <xf numFmtId="0" fontId="8" fillId="0" borderId="0" xfId="2" applyFont="1" applyAlignment="1">
      <alignment horizontal="center" vertical="center" wrapText="1"/>
    </xf>
    <xf numFmtId="0" fontId="8" fillId="8" borderId="0" xfId="2" applyFont="1" applyFill="1" applyAlignment="1">
      <alignment vertical="center" wrapText="1"/>
    </xf>
    <xf numFmtId="0" fontId="8" fillId="0" borderId="2" xfId="2" applyFont="1" applyBorder="1" applyAlignment="1">
      <alignment horizontal="center" vertical="center" wrapText="1"/>
    </xf>
    <xf numFmtId="166" fontId="28" fillId="0" borderId="10" xfId="2" applyNumberFormat="1" applyFont="1" applyBorder="1" applyAlignment="1">
      <alignment horizontal="center" vertical="center" wrapText="1"/>
    </xf>
    <xf numFmtId="0" fontId="29" fillId="0" borderId="0" xfId="1" applyFont="1" applyAlignment="1">
      <alignment horizontal="center" vertical="center" wrapText="1"/>
    </xf>
    <xf numFmtId="0" fontId="28" fillId="0" borderId="0" xfId="2" applyFont="1" applyAlignment="1">
      <alignment horizontal="center" vertical="center" wrapText="1"/>
    </xf>
    <xf numFmtId="0" fontId="6" fillId="0" borderId="0" xfId="1" applyFont="1" applyAlignment="1">
      <alignment vertical="center" wrapText="1"/>
    </xf>
    <xf numFmtId="0" fontId="6" fillId="0" borderId="0" xfId="1" applyFont="1" applyAlignment="1">
      <alignment horizontal="center" vertical="center" wrapText="1"/>
    </xf>
    <xf numFmtId="0" fontId="21" fillId="0" borderId="0" xfId="2" applyFont="1" applyAlignment="1">
      <alignment vertical="center" wrapText="1"/>
    </xf>
    <xf numFmtId="0" fontId="18" fillId="0" borderId="0" xfId="2" applyFont="1" applyAlignment="1">
      <alignment vertical="center" wrapText="1"/>
    </xf>
    <xf numFmtId="0" fontId="14" fillId="0" borderId="0" xfId="2" applyFont="1" applyAlignment="1">
      <alignment vertical="center" wrapText="1"/>
    </xf>
    <xf numFmtId="0" fontId="18" fillId="0" borderId="0" xfId="2" applyFont="1" applyAlignment="1">
      <alignment horizontal="center" vertical="center" wrapText="1"/>
    </xf>
    <xf numFmtId="0" fontId="14" fillId="0" borderId="0" xfId="2" applyFont="1" applyAlignment="1">
      <alignment horizontal="center" vertical="center" wrapText="1"/>
    </xf>
    <xf numFmtId="0" fontId="8" fillId="0" borderId="0" xfId="2" applyFont="1" applyAlignment="1">
      <alignment horizontal="left" vertical="center" wrapText="1"/>
    </xf>
    <xf numFmtId="0" fontId="22" fillId="0" borderId="0" xfId="2" applyFont="1" applyAlignment="1">
      <alignment vertical="center" wrapText="1"/>
    </xf>
    <xf numFmtId="0" fontId="22" fillId="0" borderId="0" xfId="2" applyFont="1" applyAlignment="1">
      <alignment horizontal="center" vertical="center" wrapText="1"/>
    </xf>
    <xf numFmtId="1" fontId="6" fillId="3" borderId="1" xfId="1" applyNumberFormat="1" applyFont="1" applyFill="1" applyBorder="1" applyAlignment="1" applyProtection="1">
      <alignment horizontal="center" vertical="center" wrapText="1"/>
      <protection locked="0"/>
    </xf>
    <xf numFmtId="0" fontId="6" fillId="3" borderId="1" xfId="1" quotePrefix="1" applyFont="1" applyFill="1" applyBorder="1" applyAlignment="1" applyProtection="1">
      <alignment horizontal="center" vertical="center" wrapText="1"/>
      <protection locked="0"/>
    </xf>
    <xf numFmtId="0" fontId="6" fillId="0" borderId="0" xfId="0" applyFont="1" applyAlignment="1">
      <alignment vertical="center"/>
    </xf>
    <xf numFmtId="0" fontId="5" fillId="2" borderId="14" xfId="1" applyFont="1" applyFill="1" applyBorder="1" applyAlignment="1">
      <alignment vertical="center" wrapText="1"/>
    </xf>
    <xf numFmtId="0" fontId="5" fillId="2" borderId="0" xfId="1" applyFont="1" applyFill="1" applyAlignment="1">
      <alignment vertical="center" wrapText="1"/>
    </xf>
    <xf numFmtId="0" fontId="5" fillId="2" borderId="0" xfId="1" applyFont="1" applyFill="1" applyAlignment="1">
      <alignment horizontal="center" vertical="center" wrapText="1"/>
    </xf>
    <xf numFmtId="0" fontId="5" fillId="2" borderId="15" xfId="1" applyFont="1" applyFill="1" applyBorder="1" applyAlignment="1">
      <alignment horizontal="center" vertical="center" wrapText="1"/>
    </xf>
    <xf numFmtId="0" fontId="17" fillId="0" borderId="0" xfId="0" applyFont="1" applyAlignment="1">
      <alignment vertical="center"/>
    </xf>
    <xf numFmtId="0" fontId="7" fillId="4" borderId="14" xfId="2" applyFont="1" applyFill="1" applyBorder="1" applyAlignment="1">
      <alignment vertical="center" wrapText="1"/>
    </xf>
    <xf numFmtId="0" fontId="7" fillId="4" borderId="0" xfId="2" applyFont="1" applyFill="1" applyAlignment="1">
      <alignment vertical="center" wrapText="1"/>
    </xf>
    <xf numFmtId="0" fontId="7" fillId="4" borderId="0" xfId="2" applyFont="1" applyFill="1" applyAlignment="1">
      <alignment horizontal="center" vertical="center" wrapText="1"/>
    </xf>
    <xf numFmtId="0" fontId="7" fillId="4" borderId="15" xfId="2" applyFont="1" applyFill="1" applyBorder="1" applyAlignment="1">
      <alignment horizontal="center" vertical="center" wrapText="1"/>
    </xf>
    <xf numFmtId="0" fontId="6" fillId="0" borderId="3" xfId="0" applyFont="1" applyBorder="1" applyAlignment="1">
      <alignment vertical="center"/>
    </xf>
    <xf numFmtId="0" fontId="23" fillId="0" borderId="1" xfId="7" applyFont="1" applyBorder="1" applyAlignment="1">
      <alignment horizontal="left" vertical="center" wrapText="1"/>
    </xf>
    <xf numFmtId="165" fontId="23" fillId="0" borderId="1" xfId="7" applyNumberFormat="1" applyFont="1" applyBorder="1" applyAlignment="1">
      <alignment horizontal="center" vertical="center"/>
    </xf>
    <xf numFmtId="3" fontId="23" fillId="0" borderId="1" xfId="7" applyNumberFormat="1" applyFont="1" applyBorder="1" applyAlignment="1">
      <alignment horizontal="center" vertical="center" wrapText="1"/>
    </xf>
    <xf numFmtId="166" fontId="23" fillId="0" borderId="4" xfId="7" applyNumberFormat="1" applyFont="1" applyBorder="1" applyAlignment="1">
      <alignment horizontal="center" vertical="center" wrapText="1"/>
    </xf>
    <xf numFmtId="3" fontId="6" fillId="0" borderId="1" xfId="7" applyNumberFormat="1" applyFont="1" applyBorder="1" applyAlignment="1">
      <alignment horizontal="center" vertical="center" wrapText="1"/>
    </xf>
    <xf numFmtId="0" fontId="19" fillId="0" borderId="14" xfId="1" applyFont="1" applyBorder="1" applyAlignment="1">
      <alignment horizontal="left" vertical="center" wrapText="1"/>
    </xf>
    <xf numFmtId="0" fontId="19" fillId="0" borderId="0" xfId="1" applyFont="1" applyAlignment="1">
      <alignment horizontal="left" vertical="center" wrapText="1"/>
    </xf>
    <xf numFmtId="0" fontId="19" fillId="0" borderId="15" xfId="1" applyFont="1" applyBorder="1" applyAlignment="1">
      <alignment horizontal="left" vertical="center" wrapText="1"/>
    </xf>
    <xf numFmtId="0" fontId="23" fillId="0" borderId="1" xfId="7" applyFont="1" applyBorder="1" applyAlignment="1">
      <alignment horizontal="left" vertical="center"/>
    </xf>
    <xf numFmtId="0" fontId="6" fillId="0" borderId="14" xfId="0" applyFont="1" applyBorder="1" applyAlignment="1">
      <alignment vertical="center"/>
    </xf>
    <xf numFmtId="0" fontId="23" fillId="0" borderId="0" xfId="7" applyFont="1" applyAlignment="1">
      <alignment horizontal="left" vertical="center"/>
    </xf>
    <xf numFmtId="165" fontId="23" fillId="0" borderId="0" xfId="7" applyNumberFormat="1" applyFont="1" applyAlignment="1">
      <alignment horizontal="center" vertical="center"/>
    </xf>
    <xf numFmtId="166" fontId="23" fillId="0" borderId="0" xfId="7" applyNumberFormat="1" applyFont="1" applyAlignment="1">
      <alignment horizontal="center" vertical="center" wrapText="1"/>
    </xf>
    <xf numFmtId="3" fontId="23" fillId="0" borderId="0" xfId="7" applyNumberFormat="1" applyFont="1" applyAlignment="1">
      <alignment horizontal="center" vertical="center" wrapText="1"/>
    </xf>
    <xf numFmtId="166" fontId="23" fillId="0" borderId="15" xfId="7" applyNumberFormat="1" applyFont="1" applyBorder="1" applyAlignment="1">
      <alignment horizontal="center" vertical="center" wrapText="1"/>
    </xf>
    <xf numFmtId="0" fontId="6" fillId="0" borderId="22" xfId="0" applyFont="1" applyBorder="1" applyAlignment="1">
      <alignment vertical="center"/>
    </xf>
    <xf numFmtId="0" fontId="6" fillId="0" borderId="20" xfId="7" applyFont="1" applyBorder="1" applyAlignment="1">
      <alignment horizontal="left" vertical="center"/>
    </xf>
    <xf numFmtId="165" fontId="6" fillId="0" borderId="20" xfId="7" applyNumberFormat="1" applyFont="1" applyBorder="1" applyAlignment="1">
      <alignment horizontal="center" vertical="center"/>
    </xf>
    <xf numFmtId="3" fontId="6" fillId="0" borderId="20" xfId="7" applyNumberFormat="1" applyFont="1" applyBorder="1" applyAlignment="1">
      <alignment horizontal="center" vertical="center" wrapText="1"/>
    </xf>
    <xf numFmtId="166" fontId="6" fillId="0" borderId="21" xfId="7" applyNumberFormat="1" applyFont="1" applyBorder="1" applyAlignment="1">
      <alignment horizontal="center" vertical="center" wrapText="1"/>
    </xf>
    <xf numFmtId="44" fontId="23" fillId="0" borderId="0" xfId="7" applyNumberFormat="1" applyFont="1" applyAlignment="1">
      <alignment horizontal="center" vertical="center"/>
    </xf>
    <xf numFmtId="0" fontId="23" fillId="0" borderId="0" xfId="7" applyFont="1" applyAlignment="1">
      <alignment horizontal="center" vertical="center" wrapText="1"/>
    </xf>
    <xf numFmtId="0" fontId="23" fillId="0" borderId="15" xfId="7" applyFont="1" applyBorder="1" applyAlignment="1">
      <alignment horizontal="center" vertical="center" wrapText="1"/>
    </xf>
    <xf numFmtId="0" fontId="6" fillId="0" borderId="20" xfId="7" applyFont="1" applyBorder="1" applyAlignment="1">
      <alignment horizontal="left" vertical="center" wrapText="1"/>
    </xf>
    <xf numFmtId="0" fontId="18" fillId="2" borderId="0" xfId="1" applyFont="1" applyFill="1" applyAlignment="1">
      <alignment horizontal="center" vertical="center" wrapText="1"/>
    </xf>
    <xf numFmtId="166" fontId="24" fillId="7" borderId="15" xfId="7" applyNumberFormat="1" applyFont="1" applyFill="1" applyBorder="1" applyAlignment="1">
      <alignment horizontal="center" vertical="center" wrapText="1"/>
    </xf>
    <xf numFmtId="0" fontId="17" fillId="0" borderId="0" xfId="0" applyFont="1" applyAlignment="1">
      <alignment vertical="center" wrapText="1"/>
    </xf>
    <xf numFmtId="0" fontId="20" fillId="2" borderId="0" xfId="1" applyFont="1" applyFill="1" applyAlignment="1">
      <alignment vertical="center" wrapText="1"/>
    </xf>
    <xf numFmtId="0" fontId="6" fillId="5" borderId="3" xfId="2" applyFont="1" applyFill="1" applyBorder="1" applyAlignment="1">
      <alignment horizontal="center" vertical="center" wrapText="1"/>
    </xf>
    <xf numFmtId="0" fontId="6" fillId="0" borderId="3" xfId="0" applyFont="1" applyBorder="1" applyAlignment="1">
      <alignment horizontal="center" vertical="center"/>
    </xf>
    <xf numFmtId="0" fontId="6" fillId="0" borderId="0" xfId="0" applyFont="1" applyAlignment="1">
      <alignment horizontal="center" vertical="center"/>
    </xf>
    <xf numFmtId="0" fontId="6" fillId="0" borderId="15" xfId="0" applyFont="1" applyBorder="1" applyAlignment="1">
      <alignment horizontal="center" vertical="center"/>
    </xf>
    <xf numFmtId="0" fontId="23" fillId="0" borderId="1" xfId="3" applyFont="1" applyBorder="1" applyAlignment="1">
      <alignment vertical="center"/>
    </xf>
    <xf numFmtId="0" fontId="6" fillId="0" borderId="16" xfId="0" applyFont="1" applyBorder="1" applyAlignment="1">
      <alignment vertical="center"/>
    </xf>
    <xf numFmtId="0" fontId="23" fillId="0" borderId="8" xfId="3" applyFont="1" applyBorder="1" applyAlignment="1">
      <alignment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166" fontId="23" fillId="3" borderId="1" xfId="7" applyNumberFormat="1" applyFont="1" applyFill="1" applyBorder="1" applyAlignment="1" applyProtection="1">
      <alignment horizontal="center" vertical="center" wrapText="1"/>
      <protection locked="0"/>
    </xf>
    <xf numFmtId="166" fontId="23" fillId="3" borderId="20" xfId="7" applyNumberFormat="1" applyFont="1" applyFill="1" applyBorder="1" applyAlignment="1" applyProtection="1">
      <alignment horizontal="center" vertical="center" wrapText="1"/>
      <protection locked="0"/>
    </xf>
    <xf numFmtId="166" fontId="6" fillId="3" borderId="20" xfId="7" applyNumberFormat="1" applyFont="1" applyFill="1" applyBorder="1" applyAlignment="1" applyProtection="1">
      <alignment horizontal="center" vertical="center" wrapText="1"/>
      <protection locked="0"/>
    </xf>
    <xf numFmtId="0" fontId="6" fillId="3" borderId="1" xfId="7" applyFont="1" applyFill="1" applyBorder="1" applyAlignment="1" applyProtection="1">
      <alignment horizontal="left" vertical="center"/>
      <protection locked="0"/>
    </xf>
    <xf numFmtId="0" fontId="6" fillId="3" borderId="1" xfId="7" applyFont="1" applyFill="1" applyBorder="1" applyAlignment="1" applyProtection="1">
      <alignment horizontal="center" vertical="center"/>
      <protection locked="0"/>
    </xf>
    <xf numFmtId="0" fontId="6" fillId="3" borderId="1" xfId="7" applyFont="1" applyFill="1" applyBorder="1" applyAlignment="1" applyProtection="1">
      <alignment horizontal="center" vertical="center" wrapText="1"/>
      <protection locked="0"/>
    </xf>
    <xf numFmtId="0" fontId="6" fillId="3" borderId="4" xfId="7" applyFont="1" applyFill="1" applyBorder="1" applyAlignment="1" applyProtection="1">
      <alignment horizontal="center" vertical="center" wrapText="1"/>
      <protection locked="0"/>
    </xf>
    <xf numFmtId="0" fontId="4" fillId="0" borderId="1" xfId="2" applyFont="1" applyBorder="1" applyAlignment="1">
      <alignment horizontal="left" vertical="center" wrapText="1"/>
    </xf>
    <xf numFmtId="0" fontId="4" fillId="3" borderId="1" xfId="2" applyFont="1" applyFill="1" applyBorder="1" applyAlignment="1" applyProtection="1">
      <alignment horizontal="left" wrapText="1"/>
      <protection locked="0"/>
    </xf>
    <xf numFmtId="0" fontId="7" fillId="3" borderId="0" xfId="1" applyFont="1" applyFill="1" applyAlignment="1">
      <alignment horizontal="center" vertical="center"/>
    </xf>
    <xf numFmtId="0" fontId="30" fillId="6" borderId="0" xfId="1" applyFont="1" applyFill="1" applyAlignment="1">
      <alignment horizontal="center" vertical="center"/>
    </xf>
    <xf numFmtId="0" fontId="19" fillId="2" borderId="11" xfId="1" applyFont="1" applyFill="1" applyBorder="1" applyAlignment="1">
      <alignment horizontal="left" vertical="center" wrapText="1"/>
    </xf>
    <xf numFmtId="0" fontId="19" fillId="2" borderId="12" xfId="1" applyFont="1" applyFill="1" applyBorder="1" applyAlignment="1">
      <alignment horizontal="left" vertical="center" wrapText="1"/>
    </xf>
    <xf numFmtId="0" fontId="19" fillId="2" borderId="13" xfId="1" applyFont="1" applyFill="1" applyBorder="1" applyAlignment="1">
      <alignment horizontal="left" vertical="center" wrapText="1"/>
    </xf>
    <xf numFmtId="0" fontId="7" fillId="4" borderId="0" xfId="2" applyFont="1" applyFill="1" applyAlignment="1">
      <alignment horizontal="left" vertical="center" wrapText="1"/>
    </xf>
    <xf numFmtId="0" fontId="7" fillId="4" borderId="15" xfId="2" applyFont="1" applyFill="1" applyBorder="1" applyAlignment="1">
      <alignment horizontal="left" vertical="center" wrapText="1"/>
    </xf>
    <xf numFmtId="0" fontId="5" fillId="2" borderId="1" xfId="1" applyFont="1" applyFill="1" applyBorder="1" applyAlignment="1">
      <alignment horizontal="left" vertical="center" wrapText="1"/>
    </xf>
    <xf numFmtId="0" fontId="23" fillId="3" borderId="1" xfId="3" applyFont="1" applyFill="1" applyBorder="1" applyAlignment="1" applyProtection="1">
      <alignment horizontal="center" vertical="center"/>
      <protection locked="0"/>
    </xf>
    <xf numFmtId="0" fontId="23" fillId="3" borderId="8" xfId="3" applyFont="1" applyFill="1" applyBorder="1" applyAlignment="1" applyProtection="1">
      <alignment horizontal="center" vertical="center"/>
      <protection locked="0"/>
    </xf>
    <xf numFmtId="0" fontId="6" fillId="0" borderId="2" xfId="7" applyFont="1" applyBorder="1" applyAlignment="1">
      <alignment horizontal="left" vertical="center"/>
    </xf>
    <xf numFmtId="0" fontId="6" fillId="0" borderId="9" xfId="7" applyFont="1" applyBorder="1" applyAlignment="1">
      <alignment horizontal="left" vertical="center"/>
    </xf>
    <xf numFmtId="0" fontId="6" fillId="0" borderId="19" xfId="7" applyFont="1" applyBorder="1" applyAlignment="1">
      <alignment horizontal="left" vertical="center"/>
    </xf>
    <xf numFmtId="0" fontId="6" fillId="0" borderId="2" xfId="7" applyFont="1" applyBorder="1" applyAlignment="1">
      <alignment horizontal="left" vertical="center" wrapText="1"/>
    </xf>
    <xf numFmtId="0" fontId="6" fillId="0" borderId="9" xfId="7" applyFont="1" applyBorder="1" applyAlignment="1">
      <alignment horizontal="left" vertical="center" wrapText="1"/>
    </xf>
    <xf numFmtId="0" fontId="6" fillId="0" borderId="19" xfId="7" applyFont="1" applyBorder="1" applyAlignment="1">
      <alignment horizontal="left" vertical="center" wrapText="1"/>
    </xf>
    <xf numFmtId="0" fontId="33" fillId="2" borderId="23" xfId="1" applyFont="1" applyFill="1" applyBorder="1" applyAlignment="1">
      <alignment horizontal="center" vertical="center" wrapText="1"/>
    </xf>
  </cellXfs>
  <cellStyles count="17">
    <cellStyle name="Euro" xfId="12"/>
    <cellStyle name="Komma 2" xfId="5"/>
    <cellStyle name="Procent 2" xfId="9"/>
    <cellStyle name="Standaard" xfId="0" builtinId="0"/>
    <cellStyle name="Standaard 10" xfId="1"/>
    <cellStyle name="Standaard 11" xfId="2"/>
    <cellStyle name="Standaard 19" xfId="3"/>
    <cellStyle name="Standaard 2" xfId="16"/>
    <cellStyle name="Standaard 27" xfId="7"/>
    <cellStyle name="Standaard 27 2" xfId="11"/>
    <cellStyle name="Standaard 27 3 2 2" xfId="15"/>
    <cellStyle name="Standaard 54" xfId="10"/>
    <cellStyle name="Standaard 57" xfId="13"/>
    <cellStyle name="Valuta 2" xfId="4"/>
    <cellStyle name="Valuta 2 2 2 2" xfId="14"/>
    <cellStyle name="Valuta 5" xfId="6"/>
    <cellStyle name="Valuta 6"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198120</xdr:colOff>
      <xdr:row>0</xdr:row>
      <xdr:rowOff>1165860</xdr:rowOff>
    </xdr:from>
    <xdr:to>
      <xdr:col>1</xdr:col>
      <xdr:colOff>5749290</xdr:colOff>
      <xdr:row>1</xdr:row>
      <xdr:rowOff>15240</xdr:rowOff>
    </xdr:to>
    <xdr:pic>
      <xdr:nvPicPr>
        <xdr:cNvPr id="4" name="Afbeelding 3" descr="image001">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7720" y="1165860"/>
          <a:ext cx="5583555" cy="838200"/>
        </a:xfrm>
        <a:prstGeom prst="rect">
          <a:avLst/>
        </a:prstGeom>
        <a:noFill/>
        <a:ln>
          <a:noFill/>
        </a:ln>
      </xdr:spPr>
    </xdr:pic>
    <xdr:clientData/>
  </xdr:twoCellAnchor>
  <xdr:twoCellAnchor editAs="oneCell">
    <xdr:from>
      <xdr:col>1</xdr:col>
      <xdr:colOff>814916</xdr:colOff>
      <xdr:row>0</xdr:row>
      <xdr:rowOff>116417</xdr:rowOff>
    </xdr:from>
    <xdr:to>
      <xdr:col>1</xdr:col>
      <xdr:colOff>5367231</xdr:colOff>
      <xdr:row>0</xdr:row>
      <xdr:rowOff>900007</xdr:rowOff>
    </xdr:to>
    <xdr:pic>
      <xdr:nvPicPr>
        <xdr:cNvPr id="2" name="Afbeelding 1">
          <a:extLst>
            <a:ext uri="{FF2B5EF4-FFF2-40B4-BE49-F238E27FC236}">
              <a16:creationId xmlns:a16="http://schemas.microsoft.com/office/drawing/2014/main" id="{4661590C-2BCC-D251-9D56-66AAD18C0E2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28749" y="116417"/>
          <a:ext cx="4552315" cy="78359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C17"/>
  <sheetViews>
    <sheetView showGridLines="0" tabSelected="1" view="pageBreakPreview" zoomScale="90" zoomScaleNormal="100" zoomScaleSheetLayoutView="90" workbookViewId="0">
      <selection activeCell="B13" sqref="B13"/>
    </sheetView>
  </sheetViews>
  <sheetFormatPr defaultRowHeight="13.2"/>
  <cols>
    <col min="1" max="1" width="8.88671875" style="1"/>
    <col min="2" max="2" width="86.33203125" style="1" customWidth="1"/>
    <col min="3" max="256" width="8.88671875" style="1"/>
    <col min="257" max="257" width="50.33203125" style="1" customWidth="1"/>
    <col min="258" max="512" width="8.88671875" style="1"/>
    <col min="513" max="513" width="50.33203125" style="1" customWidth="1"/>
    <col min="514" max="768" width="8.88671875" style="1"/>
    <col min="769" max="769" width="50.33203125" style="1" customWidth="1"/>
    <col min="770" max="1024" width="8.88671875" style="1"/>
    <col min="1025" max="1025" width="50.33203125" style="1" customWidth="1"/>
    <col min="1026" max="1280" width="8.88671875" style="1"/>
    <col min="1281" max="1281" width="50.33203125" style="1" customWidth="1"/>
    <col min="1282" max="1536" width="8.88671875" style="1"/>
    <col min="1537" max="1537" width="50.33203125" style="1" customWidth="1"/>
    <col min="1538" max="1792" width="8.88671875" style="1"/>
    <col min="1793" max="1793" width="50.33203125" style="1" customWidth="1"/>
    <col min="1794" max="2048" width="8.88671875" style="1"/>
    <col min="2049" max="2049" width="50.33203125" style="1" customWidth="1"/>
    <col min="2050" max="2304" width="8.88671875" style="1"/>
    <col min="2305" max="2305" width="50.33203125" style="1" customWidth="1"/>
    <col min="2306" max="2560" width="8.88671875" style="1"/>
    <col min="2561" max="2561" width="50.33203125" style="1" customWidth="1"/>
    <col min="2562" max="2816" width="8.88671875" style="1"/>
    <col min="2817" max="2817" width="50.33203125" style="1" customWidth="1"/>
    <col min="2818" max="3072" width="8.88671875" style="1"/>
    <col min="3073" max="3073" width="50.33203125" style="1" customWidth="1"/>
    <col min="3074" max="3328" width="8.88671875" style="1"/>
    <col min="3329" max="3329" width="50.33203125" style="1" customWidth="1"/>
    <col min="3330" max="3584" width="8.88671875" style="1"/>
    <col min="3585" max="3585" width="50.33203125" style="1" customWidth="1"/>
    <col min="3586" max="3840" width="8.88671875" style="1"/>
    <col min="3841" max="3841" width="50.33203125" style="1" customWidth="1"/>
    <col min="3842" max="4096" width="8.88671875" style="1"/>
    <col min="4097" max="4097" width="50.33203125" style="1" customWidth="1"/>
    <col min="4098" max="4352" width="8.88671875" style="1"/>
    <col min="4353" max="4353" width="50.33203125" style="1" customWidth="1"/>
    <col min="4354" max="4608" width="8.88671875" style="1"/>
    <col min="4609" max="4609" width="50.33203125" style="1" customWidth="1"/>
    <col min="4610" max="4864" width="8.88671875" style="1"/>
    <col min="4865" max="4865" width="50.33203125" style="1" customWidth="1"/>
    <col min="4866" max="5120" width="8.88671875" style="1"/>
    <col min="5121" max="5121" width="50.33203125" style="1" customWidth="1"/>
    <col min="5122" max="5376" width="8.88671875" style="1"/>
    <col min="5377" max="5377" width="50.33203125" style="1" customWidth="1"/>
    <col min="5378" max="5632" width="8.88671875" style="1"/>
    <col min="5633" max="5633" width="50.33203125" style="1" customWidth="1"/>
    <col min="5634" max="5888" width="8.88671875" style="1"/>
    <col min="5889" max="5889" width="50.33203125" style="1" customWidth="1"/>
    <col min="5890" max="6144" width="8.88671875" style="1"/>
    <col min="6145" max="6145" width="50.33203125" style="1" customWidth="1"/>
    <col min="6146" max="6400" width="8.88671875" style="1"/>
    <col min="6401" max="6401" width="50.33203125" style="1" customWidth="1"/>
    <col min="6402" max="6656" width="8.88671875" style="1"/>
    <col min="6657" max="6657" width="50.33203125" style="1" customWidth="1"/>
    <col min="6658" max="6912" width="8.88671875" style="1"/>
    <col min="6913" max="6913" width="50.33203125" style="1" customWidth="1"/>
    <col min="6914" max="7168" width="8.88671875" style="1"/>
    <col min="7169" max="7169" width="50.33203125" style="1" customWidth="1"/>
    <col min="7170" max="7424" width="8.88671875" style="1"/>
    <col min="7425" max="7425" width="50.33203125" style="1" customWidth="1"/>
    <col min="7426" max="7680" width="8.88671875" style="1"/>
    <col min="7681" max="7681" width="50.33203125" style="1" customWidth="1"/>
    <col min="7682" max="7936" width="8.88671875" style="1"/>
    <col min="7937" max="7937" width="50.33203125" style="1" customWidth="1"/>
    <col min="7938" max="8192" width="8.88671875" style="1"/>
    <col min="8193" max="8193" width="50.33203125" style="1" customWidth="1"/>
    <col min="8194" max="8448" width="8.88671875" style="1"/>
    <col min="8449" max="8449" width="50.33203125" style="1" customWidth="1"/>
    <col min="8450" max="8704" width="8.88671875" style="1"/>
    <col min="8705" max="8705" width="50.33203125" style="1" customWidth="1"/>
    <col min="8706" max="8960" width="8.88671875" style="1"/>
    <col min="8961" max="8961" width="50.33203125" style="1" customWidth="1"/>
    <col min="8962" max="9216" width="8.88671875" style="1"/>
    <col min="9217" max="9217" width="50.33203125" style="1" customWidth="1"/>
    <col min="9218" max="9472" width="8.88671875" style="1"/>
    <col min="9473" max="9473" width="50.33203125" style="1" customWidth="1"/>
    <col min="9474" max="9728" width="8.88671875" style="1"/>
    <col min="9729" max="9729" width="50.33203125" style="1" customWidth="1"/>
    <col min="9730" max="9984" width="8.88671875" style="1"/>
    <col min="9985" max="9985" width="50.33203125" style="1" customWidth="1"/>
    <col min="9986" max="10240" width="8.88671875" style="1"/>
    <col min="10241" max="10241" width="50.33203125" style="1" customWidth="1"/>
    <col min="10242" max="10496" width="8.88671875" style="1"/>
    <col min="10497" max="10497" width="50.33203125" style="1" customWidth="1"/>
    <col min="10498" max="10752" width="8.88671875" style="1"/>
    <col min="10753" max="10753" width="50.33203125" style="1" customWidth="1"/>
    <col min="10754" max="11008" width="8.88671875" style="1"/>
    <col min="11009" max="11009" width="50.33203125" style="1" customWidth="1"/>
    <col min="11010" max="11264" width="8.88671875" style="1"/>
    <col min="11265" max="11265" width="50.33203125" style="1" customWidth="1"/>
    <col min="11266" max="11520" width="8.88671875" style="1"/>
    <col min="11521" max="11521" width="50.33203125" style="1" customWidth="1"/>
    <col min="11522" max="11776" width="8.88671875" style="1"/>
    <col min="11777" max="11777" width="50.33203125" style="1" customWidth="1"/>
    <col min="11778" max="12032" width="8.88671875" style="1"/>
    <col min="12033" max="12033" width="50.33203125" style="1" customWidth="1"/>
    <col min="12034" max="12288" width="8.88671875" style="1"/>
    <col min="12289" max="12289" width="50.33203125" style="1" customWidth="1"/>
    <col min="12290" max="12544" width="8.88671875" style="1"/>
    <col min="12545" max="12545" width="50.33203125" style="1" customWidth="1"/>
    <col min="12546" max="12800" width="8.88671875" style="1"/>
    <col min="12801" max="12801" width="50.33203125" style="1" customWidth="1"/>
    <col min="12802" max="13056" width="8.88671875" style="1"/>
    <col min="13057" max="13057" width="50.33203125" style="1" customWidth="1"/>
    <col min="13058" max="13312" width="8.88671875" style="1"/>
    <col min="13313" max="13313" width="50.33203125" style="1" customWidth="1"/>
    <col min="13314" max="13568" width="8.88671875" style="1"/>
    <col min="13569" max="13569" width="50.33203125" style="1" customWidth="1"/>
    <col min="13570" max="13824" width="8.88671875" style="1"/>
    <col min="13825" max="13825" width="50.33203125" style="1" customWidth="1"/>
    <col min="13826" max="14080" width="8.88671875" style="1"/>
    <col min="14081" max="14081" width="50.33203125" style="1" customWidth="1"/>
    <col min="14082" max="14336" width="8.88671875" style="1"/>
    <col min="14337" max="14337" width="50.33203125" style="1" customWidth="1"/>
    <col min="14338" max="14592" width="8.88671875" style="1"/>
    <col min="14593" max="14593" width="50.33203125" style="1" customWidth="1"/>
    <col min="14594" max="14848" width="8.88671875" style="1"/>
    <col min="14849" max="14849" width="50.33203125" style="1" customWidth="1"/>
    <col min="14850" max="15104" width="8.88671875" style="1"/>
    <col min="15105" max="15105" width="50.33203125" style="1" customWidth="1"/>
    <col min="15106" max="15360" width="8.88671875" style="1"/>
    <col min="15361" max="15361" width="50.33203125" style="1" customWidth="1"/>
    <col min="15362" max="15616" width="8.88671875" style="1"/>
    <col min="15617" max="15617" width="50.33203125" style="1" customWidth="1"/>
    <col min="15618" max="15872" width="8.88671875" style="1"/>
    <col min="15873" max="15873" width="50.33203125" style="1" customWidth="1"/>
    <col min="15874" max="16128" width="8.88671875" style="1"/>
    <col min="16129" max="16129" width="50.33203125" style="1" customWidth="1"/>
    <col min="16130" max="16384" width="8.88671875" style="1"/>
  </cols>
  <sheetData>
    <row r="1" spans="2:3" ht="156" customHeight="1" thickBot="1">
      <c r="B1" s="18" t="s">
        <v>39</v>
      </c>
      <c r="C1" s="2"/>
    </row>
    <row r="2" spans="2:3" s="3" customFormat="1" ht="69.75" customHeight="1">
      <c r="B2" s="4" t="s">
        <v>37</v>
      </c>
      <c r="C2" s="5"/>
    </row>
    <row r="3" spans="2:3" ht="17.399999999999999">
      <c r="B3" s="10"/>
      <c r="C3" s="2"/>
    </row>
    <row r="4" spans="2:3" ht="17.399999999999999">
      <c r="B4" s="10" t="s">
        <v>81</v>
      </c>
      <c r="C4" s="2"/>
    </row>
    <row r="5" spans="2:3" ht="15">
      <c r="B5" s="6"/>
      <c r="C5" s="2"/>
    </row>
    <row r="6" spans="2:3">
      <c r="B6" s="12" t="s">
        <v>1</v>
      </c>
      <c r="C6" s="2"/>
    </row>
    <row r="7" spans="2:3">
      <c r="B7" s="11" t="s">
        <v>52</v>
      </c>
      <c r="C7" s="2"/>
    </row>
    <row r="8" spans="2:3">
      <c r="B8" s="11" t="s">
        <v>53</v>
      </c>
      <c r="C8" s="2"/>
    </row>
    <row r="9" spans="2:3">
      <c r="B9" s="11" t="s">
        <v>54</v>
      </c>
      <c r="C9" s="2"/>
    </row>
    <row r="10" spans="2:3">
      <c r="B10" s="11"/>
      <c r="C10" s="2"/>
    </row>
    <row r="11" spans="2:3">
      <c r="B11" s="11"/>
      <c r="C11" s="2"/>
    </row>
    <row r="12" spans="2:3">
      <c r="B12" s="11"/>
      <c r="C12" s="2"/>
    </row>
    <row r="13" spans="2:3">
      <c r="B13" s="11"/>
      <c r="C13" s="2"/>
    </row>
    <row r="14" spans="2:3" s="13" customFormat="1" ht="17.399999999999999">
      <c r="B14" s="15"/>
      <c r="C14" s="14"/>
    </row>
    <row r="15" spans="2:3" ht="13.8" thickBot="1">
      <c r="B15" s="7"/>
      <c r="C15" s="2"/>
    </row>
    <row r="16" spans="2:3" ht="15">
      <c r="B16" s="8"/>
      <c r="C16" s="2"/>
    </row>
    <row r="17" spans="2:3" ht="15">
      <c r="B17" s="9"/>
      <c r="C17" s="2"/>
    </row>
  </sheetData>
  <printOptions horizontalCentered="1" verticalCentered="1"/>
  <pageMargins left="0.70866141732283472" right="0.70866141732283472" top="0.43307086614173229" bottom="0.74803149606299213" header="0.31496062992125984" footer="0.31496062992125984"/>
  <pageSetup paperSize="9"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F44"/>
  <sheetViews>
    <sheetView showGridLines="0" view="pageBreakPreview" zoomScale="85" zoomScaleNormal="80" zoomScaleSheetLayoutView="85" workbookViewId="0">
      <selection activeCell="C5" sqref="C5"/>
    </sheetView>
  </sheetViews>
  <sheetFormatPr defaultColWidth="9.109375" defaultRowHeight="13.2"/>
  <cols>
    <col min="1" max="1" width="7.6640625" style="33" customWidth="1"/>
    <col min="2" max="2" width="85.33203125" style="33" customWidth="1"/>
    <col min="3" max="4" width="25.6640625" style="33" customWidth="1"/>
    <col min="5" max="5" width="25.6640625" style="44" customWidth="1"/>
    <col min="6" max="6" width="35.6640625" style="44" customWidth="1"/>
    <col min="7" max="16384" width="9.109375" style="33"/>
  </cols>
  <sheetData>
    <row r="1" spans="1:6" ht="18.75" customHeight="1">
      <c r="A1" s="117" t="s">
        <v>51</v>
      </c>
      <c r="B1" s="117"/>
      <c r="C1" s="118" t="s">
        <v>41</v>
      </c>
      <c r="D1" s="118"/>
      <c r="E1" s="118"/>
      <c r="F1" s="118"/>
    </row>
    <row r="2" spans="1:6" ht="33.6" customHeight="1">
      <c r="A2" s="34" t="s">
        <v>42</v>
      </c>
      <c r="B2" s="35" t="s">
        <v>43</v>
      </c>
      <c r="C2" s="36" t="s">
        <v>2</v>
      </c>
      <c r="D2" s="36"/>
      <c r="E2" s="36" t="s">
        <v>44</v>
      </c>
      <c r="F2" s="36" t="s">
        <v>45</v>
      </c>
    </row>
    <row r="3" spans="1:6">
      <c r="A3" s="37">
        <v>1</v>
      </c>
      <c r="B3" s="38"/>
      <c r="C3" s="37"/>
      <c r="D3" s="37" t="s">
        <v>46</v>
      </c>
      <c r="E3" s="37" t="s">
        <v>47</v>
      </c>
      <c r="F3" s="37"/>
    </row>
    <row r="4" spans="1:6" ht="102" customHeight="1">
      <c r="A4" s="39" t="s">
        <v>38</v>
      </c>
      <c r="B4" s="40" t="s">
        <v>75</v>
      </c>
      <c r="C4" s="60"/>
      <c r="D4" s="41">
        <f>IF(C4&lt;=10,1*E4,IF(C4&lt;=15,0.8125*E4,IF(C4&lt;=20,0.625*E4,IF(C4&lt;=25,0.4375*E4,IF(C4&lt;=30,0.25*E4,IF(C4&lt;=35,0*E4,IF(C4&gt;35,0*E4)))))))</f>
        <v>-100000</v>
      </c>
      <c r="E4" s="42">
        <v>-100000</v>
      </c>
      <c r="F4" s="43" t="s">
        <v>80</v>
      </c>
    </row>
    <row r="5" spans="1:6" ht="52.8">
      <c r="A5" s="39" t="s">
        <v>74</v>
      </c>
      <c r="B5" s="40" t="s">
        <v>73</v>
      </c>
      <c r="C5" s="61"/>
      <c r="D5" s="41" t="str">
        <f>IF(C5="ja", E5, "0")</f>
        <v>0</v>
      </c>
      <c r="E5" s="42">
        <v>-100000</v>
      </c>
      <c r="F5" s="39" t="s">
        <v>70</v>
      </c>
    </row>
    <row r="6" spans="1:6" ht="13.8">
      <c r="A6" s="44" t="s">
        <v>48</v>
      </c>
      <c r="B6" s="45"/>
      <c r="C6" s="46" t="s">
        <v>4</v>
      </c>
      <c r="D6" s="47">
        <f>D4+D5</f>
        <v>-100000</v>
      </c>
      <c r="E6" s="47">
        <f>E4+E5</f>
        <v>-200000</v>
      </c>
      <c r="F6" s="48"/>
    </row>
    <row r="7" spans="1:6" ht="13.8">
      <c r="A7" s="44"/>
      <c r="B7" s="45"/>
      <c r="C7" s="44"/>
      <c r="D7" s="44"/>
      <c r="E7" s="49"/>
      <c r="F7" s="48"/>
    </row>
    <row r="8" spans="1:6" ht="13.5" customHeight="1">
      <c r="A8" s="119" t="s">
        <v>49</v>
      </c>
      <c r="B8" s="119"/>
      <c r="C8" s="119"/>
      <c r="D8" s="119"/>
      <c r="E8" s="119"/>
      <c r="F8" s="119"/>
    </row>
    <row r="9" spans="1:6" ht="13.5" customHeight="1">
      <c r="A9" s="44" t="s">
        <v>48</v>
      </c>
      <c r="B9" s="45"/>
      <c r="C9" s="50"/>
      <c r="D9" s="50"/>
      <c r="E9" s="50"/>
      <c r="F9" s="50"/>
    </row>
    <row r="10" spans="1:6" ht="24" customHeight="1">
      <c r="A10" s="120" t="s">
        <v>50</v>
      </c>
      <c r="B10" s="120"/>
      <c r="C10" s="120"/>
      <c r="D10" s="120"/>
      <c r="E10" s="120"/>
      <c r="F10" s="120"/>
    </row>
    <row r="11" spans="1:6">
      <c r="A11" s="51"/>
      <c r="B11" s="50"/>
      <c r="C11" s="50"/>
      <c r="D11" s="50"/>
      <c r="E11" s="51"/>
      <c r="F11" s="51"/>
    </row>
    <row r="12" spans="1:6" hidden="1">
      <c r="A12" s="52"/>
      <c r="B12" s="53"/>
      <c r="C12" s="54" t="s">
        <v>71</v>
      </c>
      <c r="D12" s="53"/>
      <c r="E12" s="55"/>
      <c r="F12" s="55"/>
    </row>
    <row r="13" spans="1:6" hidden="1">
      <c r="C13" s="33" t="s">
        <v>72</v>
      </c>
    </row>
    <row r="16" spans="1:6">
      <c r="A16" s="52"/>
      <c r="B16" s="53"/>
      <c r="C16" s="53"/>
      <c r="D16" s="53"/>
      <c r="E16" s="55"/>
      <c r="F16" s="55"/>
    </row>
    <row r="17" spans="1:6">
      <c r="B17" s="54"/>
      <c r="C17" s="54"/>
      <c r="D17" s="54"/>
      <c r="E17" s="56"/>
      <c r="F17" s="56"/>
    </row>
    <row r="18" spans="1:6">
      <c r="B18" s="57"/>
      <c r="C18" s="57"/>
      <c r="D18" s="57"/>
    </row>
    <row r="19" spans="1:6">
      <c r="A19" s="58"/>
      <c r="B19" s="58"/>
      <c r="C19" s="58"/>
      <c r="D19" s="58"/>
      <c r="E19" s="59"/>
      <c r="F19" s="59"/>
    </row>
    <row r="21" spans="1:6">
      <c r="A21" s="58"/>
      <c r="B21" s="58"/>
      <c r="C21" s="58"/>
      <c r="D21" s="58"/>
      <c r="E21" s="59"/>
      <c r="F21" s="59"/>
    </row>
    <row r="22" spans="1:6">
      <c r="A22" s="58"/>
      <c r="B22" s="58"/>
      <c r="C22" s="58"/>
      <c r="D22" s="58"/>
      <c r="E22" s="59"/>
      <c r="F22" s="59"/>
    </row>
    <row r="23" spans="1:6">
      <c r="A23" s="58"/>
      <c r="B23" s="58"/>
      <c r="C23" s="58"/>
      <c r="D23" s="58"/>
      <c r="E23" s="59"/>
      <c r="F23" s="59"/>
    </row>
    <row r="24" spans="1:6">
      <c r="A24" s="58"/>
    </row>
    <row r="25" spans="1:6">
      <c r="A25" s="58"/>
    </row>
    <row r="26" spans="1:6">
      <c r="A26" s="58"/>
      <c r="B26" s="54"/>
      <c r="C26" s="54"/>
      <c r="D26" s="54"/>
      <c r="E26" s="56"/>
      <c r="F26" s="56"/>
    </row>
    <row r="27" spans="1:6">
      <c r="A27" s="58"/>
    </row>
    <row r="28" spans="1:6">
      <c r="A28" s="58"/>
      <c r="B28" s="54"/>
      <c r="C28" s="54"/>
      <c r="D28" s="54"/>
      <c r="E28" s="56"/>
      <c r="F28" s="56"/>
    </row>
    <row r="29" spans="1:6">
      <c r="A29" s="58"/>
    </row>
    <row r="30" spans="1:6">
      <c r="A30" s="58"/>
      <c r="B30" s="54"/>
      <c r="C30" s="54"/>
      <c r="D30" s="54"/>
      <c r="E30" s="56"/>
      <c r="F30" s="56"/>
    </row>
    <row r="31" spans="1:6">
      <c r="A31" s="58"/>
    </row>
    <row r="32" spans="1:6">
      <c r="A32" s="58"/>
      <c r="B32" s="54"/>
      <c r="C32" s="54"/>
      <c r="D32" s="54"/>
      <c r="E32" s="56"/>
      <c r="F32" s="56"/>
    </row>
    <row r="33" spans="1:6">
      <c r="A33" s="58"/>
    </row>
    <row r="34" spans="1:6">
      <c r="A34" s="58"/>
    </row>
    <row r="35" spans="1:6">
      <c r="A35" s="58"/>
      <c r="B35" s="54"/>
      <c r="C35" s="54"/>
      <c r="D35" s="54"/>
      <c r="E35" s="56"/>
      <c r="F35" s="56"/>
    </row>
    <row r="36" spans="1:6">
      <c r="A36" s="58"/>
    </row>
    <row r="37" spans="1:6">
      <c r="A37" s="58"/>
    </row>
    <row r="38" spans="1:6">
      <c r="A38" s="58"/>
    </row>
    <row r="39" spans="1:6">
      <c r="A39" s="58"/>
      <c r="B39" s="54"/>
      <c r="C39" s="54"/>
      <c r="D39" s="54"/>
      <c r="E39" s="56"/>
      <c r="F39" s="56"/>
    </row>
    <row r="40" spans="1:6">
      <c r="A40" s="58"/>
    </row>
    <row r="41" spans="1:6">
      <c r="A41" s="58"/>
      <c r="B41" s="54"/>
      <c r="C41" s="54"/>
      <c r="D41" s="54"/>
      <c r="E41" s="56"/>
      <c r="F41" s="56"/>
    </row>
    <row r="42" spans="1:6">
      <c r="A42" s="58"/>
    </row>
    <row r="43" spans="1:6">
      <c r="A43" s="58"/>
    </row>
    <row r="44" spans="1:6">
      <c r="A44" s="58"/>
    </row>
  </sheetData>
  <sheetProtection algorithmName="SHA-512" hashValue="juGvMEV0UcCSQYAhERqURFy8xn3rJBOGXapGhhkwpJVpZqM0b+eJjwRzakaTPTLJ42HiQgYRxyWoep5RtOTAOQ==" saltValue="qSev0acRSkaX79LhD1bFiw==" spinCount="100000" sheet="1" selectLockedCells="1"/>
  <mergeCells count="4">
    <mergeCell ref="A1:B1"/>
    <mergeCell ref="C1:F1"/>
    <mergeCell ref="A8:F8"/>
    <mergeCell ref="A10:F10"/>
  </mergeCells>
  <phoneticPr fontId="35" type="noConversion"/>
  <dataValidations count="2">
    <dataValidation type="decimal" allowBlank="1" showInputMessage="1" showErrorMessage="1" error="Uw opgave voldoet niet aan eis E-2.34" sqref="C4">
      <formula1>0</formula1>
      <formula2>40</formula2>
    </dataValidation>
    <dataValidation type="list" allowBlank="1" showInputMessage="1" showErrorMessage="1" sqref="C5">
      <formula1>$C$12:$C$13</formula1>
    </dataValidation>
  </dataValidations>
  <pageMargins left="0.70866141732283472" right="0.70866141732283472" top="0.74803149606299213" bottom="0.74803149606299213" header="0.31496062992125984" footer="0.31496062992125984"/>
  <pageSetup paperSize="9" scale="65" fitToHeight="0" orientation="landscape" r:id="rId1"/>
  <headerFooter>
    <oddHeader>&amp;L&amp;"Century Gothic,Vet"&amp;14&amp;F&amp;R&amp;"Century Gothic,Vet"&amp;14&amp;A</oddHeader>
    <oddFooter xml:space="preserve">&amp;L&amp;"Century Gothic,Standaard"&amp;8&amp;F
Afdrukdatum: &amp;D
Pagina &amp;P van &amp;N&amp;R&amp;"Century Gothic,Vet"United Quality&amp;12
&amp;"Century Gothic,Cursief"&amp;8Advies en Aanbesteding in Afval en Automotive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1:G41"/>
  <sheetViews>
    <sheetView showGridLines="0" view="pageBreakPreview" zoomScale="90" zoomScaleNormal="90" zoomScaleSheetLayoutView="90" workbookViewId="0">
      <selection activeCell="G14" sqref="G14"/>
    </sheetView>
  </sheetViews>
  <sheetFormatPr defaultColWidth="8.88671875" defaultRowHeight="13.2"/>
  <cols>
    <col min="1" max="1" width="9.33203125" style="62" customWidth="1"/>
    <col min="2" max="2" width="58.33203125" style="62" customWidth="1"/>
    <col min="3" max="6" width="32.6640625" style="103" customWidth="1"/>
    <col min="7" max="7" width="28.88671875" style="62" customWidth="1"/>
    <col min="8" max="16384" width="8.88671875" style="62"/>
  </cols>
  <sheetData>
    <row r="1" spans="1:7" ht="30.6" customHeight="1">
      <c r="A1" s="121" t="s">
        <v>55</v>
      </c>
      <c r="B1" s="122"/>
      <c r="C1" s="122"/>
      <c r="D1" s="122"/>
      <c r="E1" s="122"/>
      <c r="F1" s="123"/>
    </row>
    <row r="2" spans="1:7">
      <c r="A2" s="63"/>
      <c r="B2" s="64" t="s">
        <v>30</v>
      </c>
      <c r="C2" s="65"/>
      <c r="D2" s="65"/>
      <c r="E2" s="65"/>
      <c r="F2" s="66"/>
      <c r="G2" s="67"/>
    </row>
    <row r="3" spans="1:7">
      <c r="A3" s="68" t="s">
        <v>5</v>
      </c>
      <c r="B3" s="69" t="s">
        <v>3</v>
      </c>
      <c r="C3" s="70" t="s">
        <v>6</v>
      </c>
      <c r="D3" s="70" t="s">
        <v>14</v>
      </c>
      <c r="E3" s="70" t="s">
        <v>15</v>
      </c>
      <c r="F3" s="71" t="s">
        <v>4</v>
      </c>
    </row>
    <row r="4" spans="1:7" ht="26.4">
      <c r="A4" s="72" t="s">
        <v>63</v>
      </c>
      <c r="B4" s="73" t="s">
        <v>40</v>
      </c>
      <c r="C4" s="74" t="s">
        <v>7</v>
      </c>
      <c r="D4" s="110">
        <v>0</v>
      </c>
      <c r="E4" s="75">
        <v>8700</v>
      </c>
      <c r="F4" s="76">
        <f>D4*E4</f>
        <v>0</v>
      </c>
    </row>
    <row r="5" spans="1:7" ht="26.4">
      <c r="A5" s="72" t="s">
        <v>64</v>
      </c>
      <c r="B5" s="73" t="s">
        <v>65</v>
      </c>
      <c r="C5" s="74" t="s">
        <v>7</v>
      </c>
      <c r="D5" s="110">
        <v>0</v>
      </c>
      <c r="E5" s="77">
        <v>100</v>
      </c>
      <c r="F5" s="76">
        <f>D5*E5</f>
        <v>0</v>
      </c>
    </row>
    <row r="6" spans="1:7" ht="17.399999999999999">
      <c r="A6" s="78"/>
      <c r="B6" s="79"/>
      <c r="C6" s="79"/>
      <c r="D6" s="79"/>
      <c r="E6" s="79"/>
      <c r="F6" s="80"/>
    </row>
    <row r="7" spans="1:7">
      <c r="A7" s="63"/>
      <c r="B7" s="64" t="s">
        <v>0</v>
      </c>
      <c r="C7" s="65"/>
      <c r="D7" s="65"/>
      <c r="E7" s="65"/>
      <c r="F7" s="66"/>
    </row>
    <row r="8" spans="1:7">
      <c r="A8" s="68" t="s">
        <v>5</v>
      </c>
      <c r="B8" s="69" t="s">
        <v>3</v>
      </c>
      <c r="C8" s="70" t="s">
        <v>6</v>
      </c>
      <c r="D8" s="70" t="s">
        <v>14</v>
      </c>
      <c r="E8" s="70" t="s">
        <v>15</v>
      </c>
      <c r="F8" s="71" t="s">
        <v>4</v>
      </c>
    </row>
    <row r="9" spans="1:7">
      <c r="A9" s="72" t="s">
        <v>8</v>
      </c>
      <c r="B9" s="81" t="s">
        <v>66</v>
      </c>
      <c r="C9" s="74" t="s">
        <v>7</v>
      </c>
      <c r="D9" s="110">
        <v>0</v>
      </c>
      <c r="E9" s="75">
        <f>E4</f>
        <v>8700</v>
      </c>
      <c r="F9" s="76">
        <f>D9*E9</f>
        <v>0</v>
      </c>
    </row>
    <row r="10" spans="1:7">
      <c r="A10" s="82"/>
      <c r="B10" s="83"/>
      <c r="C10" s="84"/>
      <c r="D10" s="85"/>
      <c r="E10" s="86"/>
      <c r="F10" s="87"/>
    </row>
    <row r="11" spans="1:7">
      <c r="A11" s="63"/>
      <c r="B11" s="64" t="s">
        <v>29</v>
      </c>
      <c r="C11" s="65"/>
      <c r="D11" s="65"/>
      <c r="E11" s="65"/>
      <c r="F11" s="66"/>
    </row>
    <row r="12" spans="1:7">
      <c r="A12" s="68" t="s">
        <v>5</v>
      </c>
      <c r="B12" s="69" t="s">
        <v>3</v>
      </c>
      <c r="C12" s="70" t="s">
        <v>6</v>
      </c>
      <c r="D12" s="70" t="s">
        <v>14</v>
      </c>
      <c r="E12" s="70" t="s">
        <v>15</v>
      </c>
      <c r="F12" s="71" t="s">
        <v>4</v>
      </c>
    </row>
    <row r="13" spans="1:7">
      <c r="A13" s="88" t="s">
        <v>26</v>
      </c>
      <c r="B13" s="89" t="s">
        <v>31</v>
      </c>
      <c r="C13" s="90" t="s">
        <v>28</v>
      </c>
      <c r="D13" s="111">
        <v>0</v>
      </c>
      <c r="E13" s="91">
        <v>3820</v>
      </c>
      <c r="F13" s="92">
        <f>D13*E13</f>
        <v>0</v>
      </c>
    </row>
    <row r="14" spans="1:7">
      <c r="A14" s="82"/>
      <c r="B14" s="83"/>
      <c r="C14" s="93"/>
      <c r="D14" s="94"/>
      <c r="E14" s="94"/>
      <c r="F14" s="95"/>
    </row>
    <row r="15" spans="1:7">
      <c r="A15" s="63"/>
      <c r="B15" s="64" t="s">
        <v>67</v>
      </c>
      <c r="C15" s="65"/>
      <c r="D15" s="65"/>
      <c r="E15" s="65"/>
      <c r="F15" s="66"/>
    </row>
    <row r="16" spans="1:7">
      <c r="A16" s="68" t="s">
        <v>5</v>
      </c>
      <c r="B16" s="69" t="s">
        <v>3</v>
      </c>
      <c r="C16" s="70" t="s">
        <v>6</v>
      </c>
      <c r="D16" s="70" t="s">
        <v>14</v>
      </c>
      <c r="E16" s="70" t="s">
        <v>15</v>
      </c>
      <c r="F16" s="71" t="s">
        <v>4</v>
      </c>
    </row>
    <row r="17" spans="1:7" ht="39.6">
      <c r="A17" s="88" t="s">
        <v>68</v>
      </c>
      <c r="B17" s="96" t="s">
        <v>69</v>
      </c>
      <c r="C17" s="90" t="s">
        <v>7</v>
      </c>
      <c r="D17" s="112">
        <v>0</v>
      </c>
      <c r="E17" s="91">
        <v>100</v>
      </c>
      <c r="F17" s="92">
        <f>D17*E17</f>
        <v>0</v>
      </c>
      <c r="G17" s="67"/>
    </row>
    <row r="18" spans="1:7">
      <c r="A18" s="82"/>
      <c r="B18" s="83"/>
      <c r="C18" s="84"/>
      <c r="D18" s="85"/>
      <c r="E18" s="86"/>
      <c r="F18" s="87"/>
      <c r="G18" s="67"/>
    </row>
    <row r="19" spans="1:7" ht="26.4" customHeight="1">
      <c r="A19" s="82"/>
      <c r="B19" s="83"/>
      <c r="C19" s="93"/>
      <c r="D19" s="94"/>
      <c r="E19" s="97" t="s">
        <v>32</v>
      </c>
      <c r="F19" s="98">
        <f>SUM(F4:F17)</f>
        <v>0</v>
      </c>
      <c r="G19" s="99"/>
    </row>
    <row r="20" spans="1:7">
      <c r="A20" s="82"/>
      <c r="B20" s="83"/>
      <c r="C20" s="93"/>
      <c r="D20" s="94"/>
      <c r="E20" s="94"/>
      <c r="F20" s="95"/>
    </row>
    <row r="21" spans="1:7">
      <c r="A21" s="63"/>
      <c r="B21" s="100" t="s">
        <v>33</v>
      </c>
      <c r="C21" s="65"/>
      <c r="D21" s="65"/>
      <c r="E21" s="65"/>
      <c r="F21" s="66"/>
    </row>
    <row r="22" spans="1:7">
      <c r="A22" s="68" t="s">
        <v>5</v>
      </c>
      <c r="B22" s="69" t="s">
        <v>9</v>
      </c>
      <c r="C22" s="70" t="s">
        <v>24</v>
      </c>
      <c r="D22" s="70" t="s">
        <v>10</v>
      </c>
      <c r="E22" s="70" t="s">
        <v>25</v>
      </c>
      <c r="F22" s="71" t="s">
        <v>11</v>
      </c>
    </row>
    <row r="23" spans="1:7">
      <c r="A23" s="72" t="s">
        <v>76</v>
      </c>
      <c r="B23" s="113"/>
      <c r="C23" s="114"/>
      <c r="D23" s="115"/>
      <c r="E23" s="115"/>
      <c r="F23" s="116"/>
    </row>
    <row r="24" spans="1:7">
      <c r="A24" s="72" t="s">
        <v>77</v>
      </c>
      <c r="B24" s="113"/>
      <c r="C24" s="114"/>
      <c r="D24" s="115"/>
      <c r="E24" s="115"/>
      <c r="F24" s="116"/>
    </row>
    <row r="25" spans="1:7">
      <c r="A25" s="72" t="s">
        <v>78</v>
      </c>
      <c r="B25" s="113"/>
      <c r="C25" s="114"/>
      <c r="D25" s="115"/>
      <c r="E25" s="115"/>
      <c r="F25" s="116"/>
    </row>
    <row r="26" spans="1:7">
      <c r="A26" s="72" t="s">
        <v>27</v>
      </c>
      <c r="B26" s="113"/>
      <c r="C26" s="114"/>
      <c r="D26" s="115"/>
      <c r="E26" s="115"/>
      <c r="F26" s="116"/>
    </row>
    <row r="27" spans="1:7">
      <c r="A27" s="82"/>
      <c r="B27" s="83"/>
      <c r="C27" s="93"/>
      <c r="D27" s="94"/>
      <c r="E27" s="94"/>
      <c r="F27" s="95"/>
    </row>
    <row r="28" spans="1:7">
      <c r="A28" s="63"/>
      <c r="B28" s="64" t="s">
        <v>12</v>
      </c>
      <c r="C28" s="65"/>
      <c r="D28" s="65"/>
      <c r="E28" s="65"/>
      <c r="F28" s="66"/>
    </row>
    <row r="29" spans="1:7">
      <c r="A29" s="68" t="s">
        <v>5</v>
      </c>
      <c r="B29" s="124" t="s">
        <v>13</v>
      </c>
      <c r="C29" s="124"/>
      <c r="D29" s="124"/>
      <c r="E29" s="124"/>
      <c r="F29" s="125"/>
    </row>
    <row r="30" spans="1:7">
      <c r="A30" s="101" t="s">
        <v>16</v>
      </c>
      <c r="B30" s="129" t="s">
        <v>36</v>
      </c>
      <c r="C30" s="130"/>
      <c r="D30" s="130"/>
      <c r="E30" s="130"/>
      <c r="F30" s="131"/>
    </row>
    <row r="31" spans="1:7">
      <c r="A31" s="102">
        <v>1</v>
      </c>
      <c r="B31" s="129" t="s">
        <v>62</v>
      </c>
      <c r="C31" s="130"/>
      <c r="D31" s="130"/>
      <c r="E31" s="130"/>
      <c r="F31" s="131"/>
    </row>
    <row r="32" spans="1:7" ht="27.6" customHeight="1">
      <c r="A32" s="102">
        <v>2</v>
      </c>
      <c r="B32" s="132" t="s">
        <v>35</v>
      </c>
      <c r="C32" s="133"/>
      <c r="D32" s="133"/>
      <c r="E32" s="133"/>
      <c r="F32" s="134"/>
    </row>
    <row r="33" spans="1:6">
      <c r="A33" s="102">
        <v>3</v>
      </c>
      <c r="B33" s="129" t="s">
        <v>22</v>
      </c>
      <c r="C33" s="130"/>
      <c r="D33" s="130"/>
      <c r="E33" s="130"/>
      <c r="F33" s="131"/>
    </row>
    <row r="34" spans="1:6">
      <c r="A34" s="102">
        <v>4</v>
      </c>
      <c r="B34" s="129" t="s">
        <v>23</v>
      </c>
      <c r="C34" s="130"/>
      <c r="D34" s="130"/>
      <c r="E34" s="130"/>
      <c r="F34" s="131"/>
    </row>
    <row r="35" spans="1:6">
      <c r="A35" s="102">
        <v>5</v>
      </c>
      <c r="B35" s="129" t="s">
        <v>21</v>
      </c>
      <c r="C35" s="130"/>
      <c r="D35" s="130"/>
      <c r="E35" s="130"/>
      <c r="F35" s="131"/>
    </row>
    <row r="36" spans="1:6">
      <c r="A36" s="82"/>
      <c r="F36" s="104"/>
    </row>
    <row r="37" spans="1:6">
      <c r="A37" s="82"/>
      <c r="B37" s="126" t="s">
        <v>34</v>
      </c>
      <c r="C37" s="126"/>
      <c r="D37" s="126"/>
      <c r="F37" s="104"/>
    </row>
    <row r="38" spans="1:6">
      <c r="A38" s="82"/>
      <c r="B38" s="105" t="s">
        <v>17</v>
      </c>
      <c r="C38" s="127"/>
      <c r="D38" s="127"/>
      <c r="F38" s="104"/>
    </row>
    <row r="39" spans="1:6">
      <c r="A39" s="82"/>
      <c r="B39" s="105" t="s">
        <v>18</v>
      </c>
      <c r="C39" s="127"/>
      <c r="D39" s="127"/>
      <c r="F39" s="104"/>
    </row>
    <row r="40" spans="1:6">
      <c r="A40" s="82"/>
      <c r="B40" s="105" t="s">
        <v>19</v>
      </c>
      <c r="C40" s="127"/>
      <c r="D40" s="127"/>
      <c r="F40" s="104"/>
    </row>
    <row r="41" spans="1:6" ht="36.6" customHeight="1" thickBot="1">
      <c r="A41" s="106"/>
      <c r="B41" s="107" t="s">
        <v>20</v>
      </c>
      <c r="C41" s="128"/>
      <c r="D41" s="128"/>
      <c r="E41" s="108"/>
      <c r="F41" s="109"/>
    </row>
  </sheetData>
  <sheetProtection algorithmName="SHA-512" hashValue="tN27jshzRtzmUeCkGabLEQLcP13VrYzSWoAT7XrJLRVFExqaUwMkhh9AKuOu5/ezMG+FkGcsaqo/EcjkChoZ6Q==" saltValue="pFPprihvBmXxkVXhJ2WFuA==" spinCount="100000" sheet="1" objects="1" scenarios="1"/>
  <mergeCells count="13">
    <mergeCell ref="C40:D40"/>
    <mergeCell ref="C41:D41"/>
    <mergeCell ref="B30:F30"/>
    <mergeCell ref="B31:F31"/>
    <mergeCell ref="B32:F32"/>
    <mergeCell ref="B33:F33"/>
    <mergeCell ref="B34:F34"/>
    <mergeCell ref="B35:F35"/>
    <mergeCell ref="A1:F1"/>
    <mergeCell ref="B29:F29"/>
    <mergeCell ref="B37:D37"/>
    <mergeCell ref="C38:D38"/>
    <mergeCell ref="C39:D39"/>
  </mergeCells>
  <phoneticPr fontId="27" type="noConversion"/>
  <dataValidations count="1">
    <dataValidation operator="lessThanOrEqual" allowBlank="1" showInputMessage="1" showErrorMessage="1" sqref="B22:F27 G18:G34 B29:B34 B8:F10 B16:F20 B3:F5 G8:G16 B12:F14"/>
  </dataValidations>
  <pageMargins left="0.7" right="0.7" top="0.75" bottom="0.75" header="0.3" footer="0.3"/>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R23"/>
  <sheetViews>
    <sheetView showGridLines="0" view="pageBreakPreview" zoomScaleNormal="100" zoomScaleSheetLayoutView="100" workbookViewId="0">
      <selection sqref="A1:C1"/>
    </sheetView>
  </sheetViews>
  <sheetFormatPr defaultColWidth="8.88671875" defaultRowHeight="13.2"/>
  <cols>
    <col min="1" max="1" width="25.5546875" style="17" customWidth="1"/>
    <col min="2" max="2" width="37.6640625" style="16" customWidth="1"/>
    <col min="3" max="3" width="35.5546875" style="16" customWidth="1"/>
    <col min="4" max="16384" width="8.88671875" style="17"/>
  </cols>
  <sheetData>
    <row r="1" spans="1:18" ht="36" customHeight="1">
      <c r="A1" s="121" t="s">
        <v>61</v>
      </c>
      <c r="B1" s="122"/>
      <c r="C1" s="123"/>
    </row>
    <row r="2" spans="1:18" s="23" customFormat="1" ht="13.8">
      <c r="A2" s="20" t="s">
        <v>56</v>
      </c>
      <c r="B2" s="21" t="s">
        <v>3</v>
      </c>
      <c r="C2" s="22"/>
    </row>
    <row r="3" spans="1:18" s="1" customFormat="1" ht="25.5" customHeight="1">
      <c r="A3" s="24" t="s">
        <v>79</v>
      </c>
      <c r="B3" s="25" t="s">
        <v>57</v>
      </c>
      <c r="C3" s="26">
        <f>'1. Kwal. gunningscriteria P3'!D6</f>
        <v>-100000</v>
      </c>
      <c r="R3" s="13"/>
    </row>
    <row r="4" spans="1:18" s="1" customFormat="1" ht="26.25" customHeight="1">
      <c r="A4" s="24" t="s">
        <v>58</v>
      </c>
      <c r="B4" s="25" t="s">
        <v>59</v>
      </c>
      <c r="C4" s="26">
        <f>'2. Inschrijfprijs P3'!F19</f>
        <v>0</v>
      </c>
    </row>
    <row r="5" spans="1:18" ht="13.8" thickBot="1">
      <c r="A5" s="27"/>
      <c r="B5" s="17"/>
      <c r="C5" s="28"/>
    </row>
    <row r="6" spans="1:18" s="30" customFormat="1" ht="35.4" customHeight="1" thickBot="1">
      <c r="A6" s="135" t="s">
        <v>60</v>
      </c>
      <c r="B6" s="135"/>
      <c r="C6" s="29">
        <f>SUM(C3:C4)</f>
        <v>-100000</v>
      </c>
    </row>
    <row r="7" spans="1:18" ht="26.4" customHeight="1" thickBot="1">
      <c r="A7" s="31"/>
      <c r="B7" s="32"/>
      <c r="C7" s="19"/>
    </row>
    <row r="8" spans="1:18">
      <c r="B8" s="17"/>
      <c r="C8" s="17"/>
    </row>
    <row r="9" spans="1:18">
      <c r="B9" s="17"/>
      <c r="C9" s="17"/>
    </row>
    <row r="10" spans="1:18">
      <c r="B10" s="17"/>
      <c r="C10" s="17"/>
    </row>
    <row r="11" spans="1:18">
      <c r="B11" s="17"/>
      <c r="C11" s="17"/>
    </row>
    <row r="12" spans="1:18">
      <c r="B12" s="17"/>
      <c r="C12" s="17"/>
    </row>
    <row r="13" spans="1:18" ht="27.6" customHeight="1">
      <c r="B13" s="17"/>
      <c r="C13" s="17"/>
    </row>
    <row r="14" spans="1:18" ht="27.6" customHeight="1">
      <c r="B14" s="17"/>
      <c r="C14" s="17"/>
    </row>
    <row r="15" spans="1:18" ht="27.6" customHeight="1">
      <c r="B15" s="17"/>
      <c r="C15" s="17"/>
    </row>
    <row r="16" spans="1:18">
      <c r="B16" s="17"/>
      <c r="C16" s="17"/>
    </row>
    <row r="17" s="17" customFormat="1"/>
    <row r="18" s="17" customFormat="1"/>
    <row r="19" s="17" customFormat="1"/>
    <row r="20" s="17" customFormat="1"/>
    <row r="21" s="17" customFormat="1"/>
    <row r="22" s="17" customFormat="1"/>
    <row r="23" s="17" customFormat="1" ht="36.6" customHeight="1"/>
  </sheetData>
  <sheetProtection algorithmName="SHA-512" hashValue="eQ4v8n4CFy1zS7mp4g4O5UexQOx04NwR6Nx+9YxkwwA6cZtAK/QoWcF0RAmIlLef71eU9lcQmYD9G6W3JgBE1A==" saltValue="zxE4+7pCRIxAg9tCuhWNIw==" spinCount="100000" sheet="1" selectLockedCells="1" selectUnlockedCells="1"/>
  <mergeCells count="2">
    <mergeCell ref="A1:C1"/>
    <mergeCell ref="A6:B6"/>
  </mergeCells>
  <dataValidations count="1">
    <dataValidation operator="lessThanOrEqual" allowBlank="1" showInputMessage="1" showErrorMessage="1" sqref="C6 A6"/>
  </dataValidations>
  <pageMargins left="0.70866141732283472" right="0.70866141732283472" top="0.74803149606299213" bottom="0.74803149606299213" header="0.31496062992125984" footer="0.31496062992125984"/>
  <pageSetup paperSize="9" fitToHeight="0" orientation="landscape" r:id="rId1"/>
  <headerFooter>
    <oddHeader>&amp;L&amp;"Century Gothic,Vet"&amp;12&amp;F&amp;R&amp;"Century Gothic,Vet"&amp;12&amp;A</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8" ma:contentTypeDescription="Een nieuw document maken." ma:contentTypeScope="" ma:versionID="8d26d19df906fab7628474f0f54ae9b3">
  <xsd:schema xmlns:xsd="http://www.w3.org/2001/XMLSchema" xmlns:xs="http://www.w3.org/2001/XMLSchema" xmlns:p="http://schemas.microsoft.com/office/2006/metadata/properties" xmlns:ns2="962d65e8-ec2e-4f08-b510-02888a857b6e" xmlns:ns3="b77e2b43-37d4-4532-953b-53983e0992e2" xmlns:ns4="40faa72d-7604-4f4d-a488-93cffb7df14f" targetNamespace="http://schemas.microsoft.com/office/2006/metadata/properties" ma:root="true" ma:fieldsID="88b6d92bf1d651f4acc88a614157e21d" ns2:_="" ns3:_="" ns4:_="">
    <xsd:import namespace="962d65e8-ec2e-4f08-b510-02888a857b6e"/>
    <xsd:import namespace="b77e2b43-37d4-4532-953b-53983e0992e2"/>
    <xsd:import namespace="40faa72d-7604-4f4d-a488-93cffb7df1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3c2d3de7-c400-447f-b2ca-09b31361cf07"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faa72d-7604-4f4d-a488-93cffb7df14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374ec0a-8834-475e-b57c-fe72634d1e1c}" ma:internalName="TaxCatchAll" ma:showField="CatchAllData" ma:web="40faa72d-7604-4f4d-a488-93cffb7df1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0faa72d-7604-4f4d-a488-93cffb7df14f" xsi:nil="true"/>
    <lcf76f155ced4ddcb4097134ff3c332f xmlns="962d65e8-ec2e-4f08-b510-02888a857b6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BE85BC-CFD0-4F8B-B6FA-421A5E86CC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40faa72d-7604-4f4d-a488-93cffb7df1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F04AB61-A51A-4477-9FE4-48E6E2649EFF}">
  <ds:schemaRefs>
    <ds:schemaRef ds:uri="http://purl.org/dc/elements/1.1/"/>
    <ds:schemaRef ds:uri="b77e2b43-37d4-4532-953b-53983e0992e2"/>
    <ds:schemaRef ds:uri="http://schemas.openxmlformats.org/package/2006/metadata/core-properties"/>
    <ds:schemaRef ds:uri="http://www.w3.org/XML/1998/namespace"/>
    <ds:schemaRef ds:uri="http://purl.org/dc/terms/"/>
    <ds:schemaRef ds:uri="40faa72d-7604-4f4d-a488-93cffb7df14f"/>
    <ds:schemaRef ds:uri="http://schemas.microsoft.com/office/2006/documentManagement/types"/>
    <ds:schemaRef ds:uri="http://schemas.microsoft.com/office/2006/metadata/properties"/>
    <ds:schemaRef ds:uri="http://schemas.microsoft.com/office/infopath/2007/PartnerControls"/>
    <ds:schemaRef ds:uri="962d65e8-ec2e-4f08-b510-02888a857b6e"/>
    <ds:schemaRef ds:uri="http://purl.org/dc/dcmitype/"/>
  </ds:schemaRefs>
</ds:datastoreItem>
</file>

<file path=customXml/itemProps3.xml><?xml version="1.0" encoding="utf-8"?>
<ds:datastoreItem xmlns:ds="http://schemas.openxmlformats.org/officeDocument/2006/customXml" ds:itemID="{E84DA8E5-9E44-4748-A18E-1EAF2B8EC5F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5</vt:i4>
      </vt:variant>
    </vt:vector>
  </HeadingPairs>
  <TitlesOfParts>
    <vt:vector size="9" baseType="lpstr">
      <vt:lpstr>T0 Voorblad</vt:lpstr>
      <vt:lpstr>1. Kwal. gunningscriteria P3</vt:lpstr>
      <vt:lpstr>2. Inschrijfprijs P3</vt:lpstr>
      <vt:lpstr>3. Fictieve inschrijfprijs P3</vt:lpstr>
      <vt:lpstr>'1. Kwal. gunningscriteria P3'!Afdrukbereik</vt:lpstr>
      <vt:lpstr>'2. Inschrijfprijs P3'!Afdrukbereik</vt:lpstr>
      <vt:lpstr>'3. Fictieve inschrijfprijs P3'!Afdrukbereik</vt:lpstr>
      <vt:lpstr>'T0 Voorblad'!Afdrukbereik</vt:lpstr>
      <vt:lpstr>'1. Kwal. gunningscriteria P3'!Afdruktitels</vt:lpstr>
    </vt:vector>
  </TitlesOfParts>
  <Company>CloudedHosting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Carine Mulder</dc:creator>
  <cp:lastModifiedBy>Esmée Holtrop</cp:lastModifiedBy>
  <cp:lastPrinted>2019-08-12T07:15:45Z</cp:lastPrinted>
  <dcterms:created xsi:type="dcterms:W3CDTF">2019-01-23T09:30:55Z</dcterms:created>
  <dcterms:modified xsi:type="dcterms:W3CDTF">2024-09-24T08:00:33Z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0x0101008E517A8EC6B0334C881D0B8D01593304</vt:lpwstr>
  </property>
  <property fmtid="{D5CDD505-2E9C-101B-9397-08002B2CF9AE}" pid="3" name="Order">
    <vt:r8>11514800</vt:r8>
  </property>
  <property fmtid="{D5CDD505-2E9C-101B-9397-08002B2CF9AE}" pid="4" name="MediaServiceImageTags">
    <vt:lpwstr/>
  </property>
</Properties>
</file>