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filterPrivacy="1"/>
  <xr:revisionPtr revIDLastSave="0" documentId="8_{317D5B0F-AABF-4539-8DDB-E7E1E55D11DB}" xr6:coauthVersionLast="47" xr6:coauthVersionMax="47" xr10:uidLastSave="{00000000-0000-0000-0000-000000000000}"/>
  <bookViews>
    <workbookView xWindow="-120" yWindow="-120" windowWidth="19440" windowHeight="10440" tabRatio="700" firstSheet="1" activeTab="1" xr2:uid="{00000000-000D-0000-FFFF-FFFF00000000}"/>
  </bookViews>
  <sheets>
    <sheet name="Algemeen" sheetId="1" r:id="rId1"/>
    <sheet name="Algemene Vragen" sheetId="7" r:id="rId2"/>
    <sheet name="Beschikbaarheid" sheetId="2" r:id="rId3"/>
    <sheet name="Integriteit" sheetId="3" r:id="rId4"/>
    <sheet name="Vertrouwelijkheid" sheetId="4" r:id="rId5"/>
    <sheet name="Resultaat" sheetId="12" r:id="rId6"/>
    <sheet name="Waarderingstabellen" sheetId="8" state="hidden" r:id="rId7"/>
    <sheet name="Kladblok" sheetId="9" r:id="rId8"/>
  </sheets>
  <externalReferences>
    <externalReference r:id="rId9"/>
  </externalReferences>
  <definedNames>
    <definedName name="_ftn1" localSheetId="2">Beschikbaarheid!$B$33</definedName>
    <definedName name="_ftnref1" localSheetId="0">Algemeen!#REF!</definedName>
    <definedName name="_Toc367866010" localSheetId="0">Algemeen!$A$48</definedName>
    <definedName name="_xlnm.Print_Area" localSheetId="1">'Algemene Vragen'!$A$1:$B$77</definedName>
    <definedName name="_xlnm.Print_Area" localSheetId="2">Beschikbaarheid!$B$1:$H$25</definedName>
    <definedName name="_xlnm.Print_Area" localSheetId="3">Integriteit!$B$1:$H$20</definedName>
    <definedName name="_xlnm.Print_Area" localSheetId="5">Resultaat!$C$2:$E$34</definedName>
    <definedName name="_xlnm.Print_Area" localSheetId="4">Vertrouwelijkheid!$B$1:$H$22</definedName>
    <definedName name="besalt">Waarderingstabellen!$Q$4</definedName>
    <definedName name="besalt1">Waarderingstabellen!$Q$4:$Q$5</definedName>
    <definedName name="beschikbaarheid" localSheetId="2">Waarderingstabellen!$O$4:$O$9</definedName>
    <definedName name="beschikbaarheid">Waarderingstabellen!$O$4:$O$9</definedName>
    <definedName name="Integriteit" localSheetId="5">[1]waarderingstabellen!$O$12:$O$17</definedName>
    <definedName name="Integriteit">Waarderingstabellen!$O$12:$O$17</definedName>
    <definedName name="keuzep2" localSheetId="5">[1]waarderingstabellen!$Q$29:$Q$30</definedName>
    <definedName name="keuzep2">Waarderingstabellen!$Q$29:$Q$30</definedName>
    <definedName name="privacy" localSheetId="5">[1]waarderingstabellen!$O$29:$O$32</definedName>
    <definedName name="privacy">Waarderingstabellen!$O$29:$O$32</definedName>
    <definedName name="Vertrouwelijkheid" localSheetId="5">[1]waarderingstabellen!$O$21:$O$26</definedName>
    <definedName name="Vertrouwelijkheid">Waarderingstabellen!$O$21:$O$26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2" l="1"/>
  <c r="D22" i="12"/>
  <c r="D9" i="12"/>
  <c r="E20" i="4" l="1"/>
  <c r="E21" i="4" s="1"/>
  <c r="F20" i="4"/>
  <c r="F21" i="4" s="1"/>
  <c r="G20" i="4"/>
  <c r="G21" i="4" s="1"/>
  <c r="H20" i="4"/>
  <c r="E24" i="2"/>
  <c r="G18" i="3" l="1"/>
  <c r="G19" i="3" s="1"/>
  <c r="H23" i="2"/>
  <c r="G23" i="2" l="1"/>
  <c r="G24" i="2" s="1"/>
  <c r="F23" i="2" l="1"/>
  <c r="F24" i="2" s="1"/>
  <c r="F18" i="3"/>
  <c r="F19" i="3" s="1"/>
  <c r="D8" i="12" l="1"/>
  <c r="D7" i="12"/>
  <c r="D6" i="12"/>
  <c r="D5" i="12"/>
  <c r="D4" i="12"/>
  <c r="H18" i="3"/>
  <c r="D20" i="4"/>
  <c r="D21" i="4" s="1"/>
  <c r="D22" i="4" s="1"/>
  <c r="D18" i="3"/>
  <c r="D19" i="3" s="1"/>
  <c r="H20" i="3" s="1"/>
  <c r="E18" i="3"/>
  <c r="E19" i="3" s="1"/>
  <c r="D20" i="3" l="1"/>
  <c r="D14" i="12" s="1"/>
  <c r="E14" i="12"/>
  <c r="D15" i="12"/>
  <c r="H21" i="4"/>
  <c r="E15" i="12" s="1"/>
  <c r="D23" i="2" l="1"/>
  <c r="D24" i="2" s="1"/>
  <c r="H25" i="2" s="1"/>
  <c r="E13" i="12" l="1"/>
  <c r="D25" i="2"/>
  <c r="D13" i="12" s="1"/>
</calcChain>
</file>

<file path=xl/sharedStrings.xml><?xml version="1.0" encoding="utf-8"?>
<sst xmlns="http://schemas.openxmlformats.org/spreadsheetml/2006/main" count="438" uniqueCount="369">
  <si>
    <t>Dataclassificatietoets BIO gemeenten</t>
  </si>
  <si>
    <t>1.1 Waarom classificeren:</t>
  </si>
  <si>
    <t>Voorliggende handreiking beschrijft een good practice voor classificatie van informatie.</t>
  </si>
  <si>
    <t>Het belang van  classificeren is een inzicht krijgen in de waarde van informatie over de assen Beschikbaarheid, Integriteit en Vertrouwelijkheid. Als dat inzicht er is kan men passende maatregelen nemen om die informatie te beschermen. Voor gemeenten zijn dat de maatregelen van de BIO en de aanvullende set van BBN2+ maatregelen. De voorgestelde classificatiemethodiek geeft een snelle indicatie van het belang van de informatie die verwerkt wordt in informatiesystemen en is daarmee een basis voor de maatregelselectie of een aanvullende risicoanalyse.</t>
  </si>
  <si>
    <r>
      <t xml:space="preserve">Deze dataclassificatietoets BIO is afgeleid van de baselinetoets BIO voor gemeenten om een hulpmiddel te bieden om vast te kunnen stellen welke dataclassificatie informatie heeft die binnen een gemeentelijk proces gebruikt wordt. </t>
    </r>
    <r>
      <rPr>
        <b/>
        <sz val="10"/>
        <color theme="1"/>
        <rFont val="Calibri"/>
        <family val="2"/>
        <scheme val="minor"/>
      </rPr>
      <t>Deze dataclassificatietoets BIO is niet verplicht,</t>
    </r>
    <r>
      <rPr>
        <sz val="10"/>
        <color theme="1"/>
        <rFont val="Calibri"/>
        <family val="2"/>
        <scheme val="minor"/>
      </rPr>
      <t xml:space="preserve"> maar kan helpen als er toch twijfels zijn of bepaalde informatie die binnen een gemeentelijk proces gebruikt wordt te classificeren en zo ook de mogelijkheid te creeren dat de juiste beschermingsmaatregelen gebruikt gaan worden. Deze dataclassificatie kan op 2 manieren worden toegepast:</t>
    </r>
  </si>
  <si>
    <t>1.    Om de waarde van de informatie te bepalen, waarbij al een omrekening naar BBN niveau is toegepast. Als gekozen wordt voor het uitvoeren van een dataclassificatie en daarmee de BBN bepaald is, is het in veel gevallen niet meer noodzakelijk om ook nog een baselinetoets BIO uit te voeren. De BBN-classificatie inschaling geldt dan ook voor het proces, immers het proces verwerkt (hoger) geclassificeerde informatie en daarmee zijn de bijbehorende BBN-eisen nodig.</t>
  </si>
  <si>
    <t>2.    Om in de fase tijdens het starten van een project of voor een nieuw informatiesysteem, dataclassificatietoets BIO op te laten stellen door de proces verantwoordelijke. Het resultaat kan dan leiden tot het eventueel nemen van extra beveiligingsmaatregelen of het uitvoeren van een risicoanalyse.</t>
  </si>
  <si>
    <t xml:space="preserve">Het toekennen van classificatieniveaus aan data is van groot belang, omdat daarmee het (vereiste) beschermingsniveau kenbaar gemaakt wordt. Aan de hand hiervan kan worden bepaald welke beveiligingseisen gelden en welke maatregelen moeten worden genomen. Dit is bijvoorbeeld relevant voor beheerders die lang niet altijd bekend zijn met de inhoud en dus de waarde van data, maar wel worden geacht adequate beschermingsmaatregelen te treffen. De volgende factoren oefenen invloed uit op de adequate beveiligingsmaatregelen: wet- en regelgeving, beleidsuitgangspunten, architectuurprincipes, BIV-classificatieniveau, dreigingsprofiel en het basisbeveiligingsniveau. Het resultaat van deze dataclassificatietoets BIO kan duiden op een zwaartepunt in het te beschermen belang, er is bijvoorbeeld een hogere score voor Beschikbaarheid, maar niet op Integriteit en Vertrouwelijkheid. In de daarna uit te voeren risicoanalyse dient dan de nadruk te liggen op verhogen van dat belang, in dit voorbeeld de Beschikbaarheid.De gemeente doet er goed aan om voor classificatie wel het een en ander te regelen conform de onderstaande BIO- maatregelen. Bij informatieclassificatie hoort bijvoorbeeld classificatie beleid en procedures en labelling van informatie. </t>
  </si>
  <si>
    <t>Verwijzingen naar de Baseline Informatiebeveiliging voor de Overheid (BIO)
8.2.1  	-  Classificatie van informatie.
8.2.2  	-  Informatie labelen.
8.2.3  	-  behandelen van bedrijfsmiddelen.</t>
  </si>
  <si>
    <t>Relaties met andere BIO producten:</t>
  </si>
  <si>
    <t>•  Baseline Informatiebeveiliging Overheid (BIO) 
•  Informatiebeveiligingsbeleid van de gemeente
•  Baselinetoets 
•  Privacy Data Protection Impact Assessment
•  Diepgaande risicoanalyse methode gemeenten</t>
  </si>
  <si>
    <t>1.2 Niveaus</t>
  </si>
  <si>
    <t>De dataclassificatietoets BIO is een momentopname van de huidige situatie. Wat er in de toekomst gaat veranderen wordt dan ook niet meegenomen in de huidige analyse. Mocht in de toekomst de situatie veranderen dan dient de dataclassificatietoets BIO opnieuw tegen het licht gehouden worden. Bijvoorbeeld:</t>
  </si>
  <si>
    <t>•   Als er in de toekomstige situatie nieuwe wet- of regelgeving in werking treedt.</t>
  </si>
  <si>
    <t>•   Als in de toekomstige situatie meer (keten)partners worden aangesloten.</t>
  </si>
  <si>
    <t>•   Als er voor dezelfde doelen in de toekomstige situatie meer (persoons)gegevens worden verzameld.</t>
  </si>
  <si>
    <t>•   Bij grote proces en/of systeemwijzigingen.</t>
  </si>
  <si>
    <t>•   Om periodiek (jaarlijks) te herijken of de oude uitgangspunten nog dezelfde zijn.</t>
  </si>
  <si>
    <t>Er zijn 4 niveau's per betrouwbaarheids aspect gedefinieerd, dit is een bewuste keuze, een bedrijfsproces waarvoor een BBN niveau van toepassing is kan informatie verwerken die verder geen bijzondere classificatie eisen heeft. Daarom zijn ook de classificatie niveaus anders omschreven om dat duidelijk te maken. Het classificatie niveau wordt uitgedrukt in niveaus voor beschikbaarheid, integriteit en vertrouwelijkheid van informatie:</t>
  </si>
  <si>
    <r>
      <rPr>
        <b/>
        <sz val="10"/>
        <color theme="1"/>
        <rFont val="Calibri"/>
        <family val="2"/>
        <scheme val="minor"/>
      </rPr>
      <t>Beschikbaarheid</t>
    </r>
    <r>
      <rPr>
        <sz val="10"/>
        <color theme="1"/>
        <rFont val="Calibri"/>
        <family val="2"/>
        <scheme val="minor"/>
      </rPr>
      <t xml:space="preserve">: hoeveel en wanneer data toegankelijk is en gebruikt kan worden. 
De onderscheiden niveaus zijn: </t>
    </r>
    <r>
      <rPr>
        <b/>
        <sz val="10"/>
        <color theme="1"/>
        <rFont val="Calibri"/>
        <family val="2"/>
        <scheme val="minor"/>
      </rPr>
      <t>Niet zeker, Belangrijk, Noodzakelijk en Essentieel.</t>
    </r>
  </si>
  <si>
    <t>Niet zeker (B0): De gegevens kunnen zonder gevolgen langere tijd niet beschikbaar zijn. Schending van beschikbaarheid heeft geen gevolgschade.</t>
  </si>
  <si>
    <t>Belangrijk (B1): De informatie of service mag incidenteel uitvallen, het bedrijfsproces staat incidentele uitval toe. De continuïteit zal op redelijke termijn moeten worden hervat. Schending van beschikbaarheid kan enige (in)directe schade toebrengen</t>
  </si>
  <si>
    <t>Noodzakelijk (B2): De informatie of service mag bijna nooit uitvallen, het bedrijfsproces staat nauwelijks uitval toe. De continuïteit zal snel moeten worden hervat. Schending van beschikbaarheid kan serieuze (in)directe schade toebrengen.</t>
  </si>
  <si>
    <t>Essentïeel (B3): De informatie of dienst mag alleen in zeer uitzonderlijke situaties uitvallen, bijvoorbeeld als gevolg van een calamiteit, het bedrijfskritische bedrijfsproces staat eigenlijk geen uitval toe. 
De continuïteit zal zeer snel moeten worden hervat.</t>
  </si>
  <si>
    <r>
      <rPr>
        <b/>
        <sz val="10"/>
        <color theme="1"/>
        <rFont val="Calibri"/>
        <family val="2"/>
        <scheme val="minor"/>
      </rPr>
      <t>Integriteit</t>
    </r>
    <r>
      <rPr>
        <sz val="10"/>
        <color theme="1"/>
        <rFont val="Calibri"/>
        <family val="2"/>
        <scheme val="minor"/>
      </rPr>
      <t xml:space="preserve">: het in overeenstemming zijn van informatie met de werkelijkheid en dat niets ten onrechte is achtergehouden of verdwenen (juistheid, volledigheid en tijdigheid). 
De onderscheiden niveaus zijn: </t>
    </r>
    <r>
      <rPr>
        <b/>
        <sz val="10"/>
        <color theme="1"/>
        <rFont val="Calibri"/>
        <family val="2"/>
        <scheme val="minor"/>
      </rPr>
      <t>Verwaarloosbaar, Gering, Ernstig en Desastreus.</t>
    </r>
  </si>
  <si>
    <t>Verwaarloosbaar (I0): Deze informatie mag worden veranderd. Geen extra bescherming van integriteit noodzakelijk. Schending van integriteit heeft geen gevolgschade.</t>
  </si>
  <si>
    <t>Gering (I1): Het bedrijfsproces dat gebruik maakt van deze informatie staat enkele (integriteits-) fouten toe. Een basisniveau van beveiliging is noodzakelijk. Schending van integriteit kan enige (in-)directe schade toebrengen.</t>
  </si>
  <si>
    <t>Ernstig (I2): Het bedrijfsproces dat gebruik maakt van deze informatie staat zeer weinig (integriteits-)fouten toe. Bescherming van integriteit is absoluut noodzakelijk. Schending van integriteit kan serieuze (in)directe schade toebrengen.</t>
  </si>
  <si>
    <t>Desastreus  (I3 met aanvullende risicoanalyse ): Het bedrijfsproces dat gebruik maakt van deze informatie staat geen (integriteits-) fouten toe. Schending van integriteit kan (zeer) grote schade toebrengen.</t>
  </si>
  <si>
    <r>
      <rPr>
        <b/>
        <sz val="10"/>
        <color theme="1"/>
        <rFont val="Calibri"/>
        <family val="2"/>
        <scheme val="minor"/>
      </rPr>
      <t>Vertrouwelijkheid</t>
    </r>
    <r>
      <rPr>
        <sz val="10"/>
        <color theme="1"/>
        <rFont val="Calibri"/>
        <family val="2"/>
        <scheme val="minor"/>
      </rPr>
      <t xml:space="preserve">: de bevoegdheden en de mogelijkheden tot muteren, kopiëren, toevoegen, vernietigen of kennisnemen van informatie voor een gedefinieerde groep van gerechtigden. 
De onderscheiden niveaus zijn: </t>
    </r>
    <r>
      <rPr>
        <b/>
        <sz val="10"/>
        <color theme="1"/>
        <rFont val="Calibri"/>
        <family val="2"/>
        <scheme val="minor"/>
      </rPr>
      <t>Openbaar, Intern, Vertrouwelijk en Geheim.</t>
    </r>
    <r>
      <rPr>
        <sz val="10"/>
        <color theme="1"/>
        <rFont val="Calibri"/>
        <family val="2"/>
        <scheme val="minor"/>
      </rPr>
      <t xml:space="preserve">
Het vertrouwelijkheidsniveau is in dit geval wel gekoppeld aan het BBN niveau omdat dit ook de bepalende factor is voor de BIO. </t>
    </r>
  </si>
  <si>
    <t>Openbaar (0): Alle informatie die algemeen toegankelijk is voor iedereen. Er is geen schending van vertrouwelijkheid mogelijk.</t>
  </si>
  <si>
    <t>Intern (BBN1): Informatie die toegankelijk mag of moet zijn voor alle medewerkers van de eigen organisatie(s). Vertrouwelijkheid is gering. Schending van vertrouwelijkheid kan enige (in)directe schade toebrengen.</t>
  </si>
  <si>
    <t>Vertrouwelijk (BBN2): Informatie die alleen toegankelijk mag zijn voor een beperkte groep gebruikers . De informatie wordt ter beschikking gesteld op basis van vertrouwen. Schending van vertrouwelijkheid kan serieuze (in)directe schade toebrengen.</t>
  </si>
  <si>
    <t xml:space="preserve">Geheim (BBN2+): Dit betreft gevoelige informatie die alleen toegankelijk mag zijn voor de direct geadresseerde. Schending van vertrouwelijkheid kan zeer grote schade toebrengen. Weerstand tegen statelijke actoren noodzakelijk. Let wel: statelijke actoren kan binnen de gemeentelijke context vertaald worden naar georganiseerde misdaad en ondermijning.   </t>
  </si>
  <si>
    <t>Uitgevoerde BIO classificatietoetsen, baselinetoetsen BIO, diepgaande risicoanalyses en/of DPIA’s maken onderdeel uit van het systeemdossier en moeten worden bewaard zo lang als het informatiesysteem in gebruik is.</t>
  </si>
  <si>
    <t>1.3     Belang informatie</t>
  </si>
  <si>
    <t xml:space="preserve">Het bepalen van het belang van de informatie gebeurt, door na te gaan hoe groot de impact is die kan ontstaan als het betreffende betrouwbaarheidsaspect (Beschikbaarheid, Integriteit of Vertrouwelijkheid) van de informatie niet in orde is en leidt tot impact op het bedrijfsproces Het toekennen van waarden (per betrouwbaarheidsaspect) is specifiek voor de dienst en/of het betreffende verantwoordelijkheidsgebied. </t>
  </si>
  <si>
    <t>Invalshoeken om tot een waardebepaling te komen zijn bijvoorbeeld:</t>
  </si>
  <si>
    <t>•      Persoonlijke veiligheid</t>
  </si>
  <si>
    <t>Bijvoorbeeld: Wordt de veiligheid van personen bedreigd als gegevens niet beschikbaar zijn, een systeem uitvalt, of als er verkeerde informatie wordt verstrekt? Zo ja, hoe ernstig zijn de gevolgen?</t>
  </si>
  <si>
    <t>•      Persoonsgegevens</t>
  </si>
  <si>
    <t>Bijvoorbeeld: Wordt de persoonlijke levenssfeer van een persoon of een groep personen aangetast, of wordt er inbreuk gemaakt op een wet- of regelgeving als gegevens over personen in handen vallen van ongeautoriseerde personen? Zijn die gegevens versleuteld of niet? Hoe ernstig is de mate van ongemak voor een persoon of een groep personen? Wordt er gebruik gemaakt van bijzondere persoonsgegevens?</t>
  </si>
  <si>
    <t>•      Wettelijke en reglementaire verplichtingen</t>
  </si>
  <si>
    <t>Bijvoorbeeld: Kan er strafrechtelijk vervolgd worden of worden er civiele procedures aangespannen resulterend in, het moeten betalen van boetes of schadevergoedingen als niet voldaan wordt aan wettelijke of reglementaire verplichtingen, doordat informatie of een systeem niet beschikbaar is? Hoe hoog zijn de boetes of schadevergoedingen?</t>
  </si>
  <si>
    <t>•      Rechtshandhaving</t>
  </si>
  <si>
    <t>Bijvoorbeeld: Worden overtredingen of misdaden makkelijker als er een systeem uitvalt of als er door een systeem onjuiste of verouderde informatie wordt verstrekt? Hoe ernstig zijn deze consequenties?</t>
  </si>
  <si>
    <t>•      Economische belangen</t>
  </si>
  <si>
    <t>Bijvoorbeeld: Worden commerciële of economische belangen van de dienst, de [ organisatie ] of van derden geschaad als vertrouwelijke informatie bij ongeautoriseerde personen terecht komt? Hoe groot is de schade die kan ontstaan?</t>
  </si>
  <si>
    <t>•      Financieel verlies/verstoring van activiteiten</t>
  </si>
  <si>
    <t>Bijvoorbeeld: Lijdt de organisatie directe of indirecte financiële schade als informatie niet beschikbaar is, of als er een systeem uitvalt? Hoe groot bedraagt de schade?</t>
  </si>
  <si>
    <t>•      Openbare orde</t>
  </si>
  <si>
    <t>Bijvoorbeeld: Veroorzaakt het niet goed functioneren van een systeem protesten, demonstraties of acties? Gaat het om groepen burgers of enkele? Blijft dit beperkt tot lokaal protest, of komt de openbare orde door demonstraties in gevaar?</t>
  </si>
  <si>
    <t>•      Beleid en werking van de openbare dienstverlening</t>
  </si>
  <si>
    <t>Bijvoorbeeld: Wordt de openbare dienstverlening belemmerd als een systeem uitvalt? Hoe ernstig is dit? Bijvoorbeeld, de balies kunnen niet werken door systeemuitval of de [ organisatie ] kan niet openen door systeemstoringen. Kan dit weer leiden tot verstoring van de openbare orde?</t>
  </si>
  <si>
    <t>•      Imagoschade</t>
  </si>
  <si>
    <t>Bijvoorbeeld: Kan het uitvallen van systemen of in de openbaarheid komen van informatie, leiden tot negatieve publiciteit waardoor de betrekkingen met het publiek of andere organisaties schade lijden? Hoe ernstig is dit voor de organisatie?</t>
  </si>
  <si>
    <t>•      Politieke schade</t>
  </si>
  <si>
    <t xml:space="preserve">Alle voorgaande invalshoeken kunnen uiteindelijk tot gevolg hebben dat Kamervragen gesteld worden met verstrekkende gevolgen. Dit kan door een hoge boete, bijvoorbeeld voor het lekken van persoonsinformatie. </t>
  </si>
  <si>
    <t>De volgende principes zijn het uitgangspunt voor (informatie) classificatie:</t>
  </si>
  <si>
    <t>De classificatietabel heeft betrekking op alle in beheer zijnde gegevensverzamelingen, gegevensdragers, informatiesystemen, servers en netwerkcomponenten.</t>
  </si>
  <si>
    <t>Informatie  kan meer of minder gevoelig of kritisch zijn. Voor bepaalde informatie  kan een extra niveau van bescherming of een speciale verwerking nodig zijn. Als een informatiesysteem daarvoor maatregelen (applicatie controls) genomen heeft om delen van de systeeminformatie die hoger geclassificeerd is adequaat te beschermen op record of schermniveau, dan kan een systeem als geheel lager ingeschaald worden binnen de tabel.</t>
  </si>
  <si>
    <t xml:space="preserve">Bedenk bij classificeren ook wie belang zou kunnen hebben bij de informatie , dit bepaalt ook welke middelen ingezet kunnen worden om de bescherming te doorbreken. </t>
  </si>
  <si>
    <t>De informatie-eigenaar (veelal ook de proceseigenaar) bepaalt het vereiste beschermingsniveau (classificatie). Indien sprake is van wettelijke eisen wordt dit expliciet aangegeven. De informatie-eigenaar bepaalt tevens wie toegang krijgt tot welke gegevens.</t>
  </si>
  <si>
    <t>Er wordt gestreefd naar een zo ‘laag’ mogelijk classificatieniveau; te hoge classificatie leidt namelijk tot onnodige kosten. Bovendien dient informatie  in beginsel voor zoveel mogelijk mensen beschikbaar zijn in het kader van een transparante overheid.</t>
  </si>
  <si>
    <t>Het object van classificatie is informatie . De classificatie die door het soort informatie  bepaald wordt geldt ook voor het hogere niveau van informatiesystemen (of informatieservices), dat wil zeggen dat als een systeem geheime informatie verwerkt het hele systeem als geheim wordt aangemerkt tenzij voor dat hogere niveau maatregelen genomen zijn binnen het informatiesysteem. Alle classificaties van alle bedrijfskritische systemen zijn centraal vastgelegd door de eigenaren en dienen jaarlijks gecontroleerd te worden.</t>
  </si>
  <si>
    <t xml:space="preserve">In alle gevallen kan de eigenaar van de gegevens zich voor het classificeren laten ondersteunen door beveiligingsspecialisten, zoals de CISO. </t>
  </si>
  <si>
    <t>1.4 Invulinstructie:</t>
  </si>
  <si>
    <t xml:space="preserve">In deze dataclassificatietoets BIO zitten verschillende tabbladen, welke allemaal ingevuld moeten worden, de tabbladen moeten worden doorlopen in de juiste volgorde. Voeg geen regels toe en ga ook niet knippen en plakken, het risico bestaat dan dat de gebruikt formules niet meer werken. Vul altijd in ieder tablad en bij iedere vraag de argumentatie in, zo kan iemand anders die deze toets wil herhalen zien waarom een bepaalde keuze in het verleden gemaakt is. Bedenk ook dat de resultaten van deze dataclassificatietoets en de toets zelf deel gaan uitmaken van het systeemdossier, keuzes die gemaakt worden zijn belangrijk of achteraf te kunnen uitleggen. </t>
  </si>
  <si>
    <r>
      <rPr>
        <b/>
        <sz val="10"/>
        <color theme="1"/>
        <rFont val="Calibri"/>
        <family val="2"/>
        <scheme val="minor"/>
      </rPr>
      <t>Tabblad Algemene Vragen</t>
    </r>
    <r>
      <rPr>
        <sz val="10"/>
        <color theme="1"/>
        <rFont val="Calibri"/>
        <family val="2"/>
        <scheme val="minor"/>
      </rPr>
      <t>: vul hier alle informatie in die bekend is, het gaat om informatie die van belang is voor begripsvorming over de onderzochte gegevens, het proces dat bekeken is, de eigenaarschap en dergelijke. Als iets niet bekend is, vul dat dan in waarom dat zo is. Let op, de eigenaar van de informatie moet bekend zijn, dit is noodzakelijk omdat de eigenaar verantwoordelijk is voor het bepalen/vaststellen van de classificatie en vervolgens ook verantwoordelijk is voor de te nemen beveiligingsmaatregelen.</t>
    </r>
  </si>
  <si>
    <r>
      <rPr>
        <b/>
        <sz val="10"/>
        <color theme="1"/>
        <rFont val="Calibri"/>
        <family val="2"/>
        <scheme val="minor"/>
      </rPr>
      <t>Tabblad Beschikbaarheid:</t>
    </r>
    <r>
      <rPr>
        <sz val="10"/>
        <color theme="1"/>
        <rFont val="Calibri"/>
        <family val="2"/>
        <scheme val="minor"/>
      </rPr>
      <t xml:space="preserve"> hier gaat het om vragen die gerelateerd zijn aan de beschikbaarheid van informatie, het belang van beschikbaar hebben van data voor het bedrijfsproces waar de informatie gebruikt wordt. Onderaan de tabel staat een waarderingstabel die gerelateerd is aan het betreffende betrouwbaarheids aspect.</t>
    </r>
  </si>
  <si>
    <r>
      <rPr>
        <b/>
        <sz val="10"/>
        <color theme="1"/>
        <rFont val="Calibri"/>
        <family val="2"/>
        <scheme val="minor"/>
      </rPr>
      <t>Tabblad Integriteit:</t>
    </r>
    <r>
      <rPr>
        <sz val="10"/>
        <color theme="1"/>
        <rFont val="Calibri"/>
        <family val="2"/>
        <scheme val="minor"/>
      </rPr>
      <t xml:space="preserve"> hier gaat het om vragen die gerelateerd zijn aan de Integriteit van informatie, het belang van integere informatie voor het bedrijfsproces waar de informatie gebruikt wordt. Onderaan de tabel staat een waarderingstabel die gerelateerd is aan het betreffende betrouwbaarheids aspect.</t>
    </r>
  </si>
  <si>
    <r>
      <rPr>
        <b/>
        <sz val="10"/>
        <color theme="1"/>
        <rFont val="Calibri"/>
        <family val="2"/>
        <scheme val="minor"/>
      </rPr>
      <t>Tabblad Vertrouwelijkheid:</t>
    </r>
    <r>
      <rPr>
        <sz val="10"/>
        <color theme="1"/>
        <rFont val="Calibri"/>
        <family val="2"/>
        <scheme val="minor"/>
      </rPr>
      <t xml:space="preserve"> hier gaat het om vragen die gerelateerd zijn aan de Vertrouwelijkheid van de informatie, hier gaat het om toegang tot de informatie en het belang ervan voor het bedrijfsproces waar de informatie gebruikt wordt. Onderaan de tabel staat een waarderingstabel die gerelateerd is aan het betreffende betrouwbaarheids aspect.</t>
    </r>
  </si>
  <si>
    <r>
      <rPr>
        <b/>
        <sz val="10"/>
        <color theme="1"/>
        <rFont val="Calibri"/>
        <family val="2"/>
        <scheme val="minor"/>
      </rPr>
      <t xml:space="preserve">Tabblad Resultaat: </t>
    </r>
    <r>
      <rPr>
        <sz val="10"/>
        <color theme="1"/>
        <rFont val="Calibri"/>
        <family val="2"/>
        <scheme val="minor"/>
      </rPr>
      <t>Op het tabblad resultaat worden alle waarden van de voorgaan de tabbladen samengevoegd tot een resultaat dat gebruikt kan worden om de eigenaar van de informatie de classificatie te laten vaststellen.</t>
    </r>
  </si>
  <si>
    <t>Tenslotte:</t>
  </si>
  <si>
    <t xml:space="preserve">Classificeren is geen exacte wetenschap. Bepaling van het classificatieniveau volgt uit een risicobeoordeling waarin de 'waarde' van informatie wordt bepaald. Aangezien 'waarde' lang niet altijd meetbaar is, is toekenning van een classificatieniveau soms arbitrair. In die gevallen kan een afweging gemaakt worden tussen de waarde en het risico van verlies van data. Het classificatieniveau en de daarbij behorende beveiligingseisen en maatregelen moet altijd 'passen' bij het te beschermen gegeven. </t>
  </si>
  <si>
    <t>1.5 Versie beheer</t>
  </si>
  <si>
    <t>versie</t>
  </si>
  <si>
    <t>Janurari 2021, omgezet naar spreadsheet, niveau's hernoemd en  teksten aangescherpt bij de B, I en V antwoorden.</t>
  </si>
  <si>
    <t>1.2</t>
  </si>
  <si>
    <t xml:space="preserve">Over de IBD  </t>
  </si>
  <si>
    <t>De IBD is een gezamenlijk initiatief van alle Nederlandse Gemeenten. De IBD is de sectorale CERT / CSIRT voor alle Nederlandse gemeenten en richt zich op (incident)ondersteuning op het gebied van informatiebeveiliging. De IBD is voor gemeenten het schakelpunt met het Nationaal Cyber Security Centrum (NCSC). De IBD beheert de Baseline Informatiebeveiliging Nederlandse Gemeenten (BIG) en geeft regelmatig kennisproducten uit. Daarnaast faciliteert de IBD kennisdeling tussen gemeenten onderling, met andere overheidslagen, met vitale sectoren en met leveranciers. Alle Nederlandse gemeenten kunnen gebruik maken van de producten en de generieke dienstverlening van de IBD.
De IBD is ondergebracht bij VNG Realisatie.</t>
  </si>
  <si>
    <t>Het beheer van dit document berust bij de Vereniging van Nederlandse Gemeenten (VNG) / Informatiebeveiligingsdienst voor gemeenten (IBD).
Tenzij anders vermeld, is dit werk verstrekt onder een Creative Commons Naamsvermelding-Niet Commercieel-Gelijk Delen 4.0 Internationaal licentie. Dit houdt in dat het materiaal gebruikt en gedeeld mag worden onder de volgende voorwaarden: Alle rechten voorbehouden. Verveelvoudiging, verspreiding en gebruik van deze uitgave voor het doel zoals vermeld in deze uitgave is met bronvermelding toegestaan voor alle gemeenten en overheidsorganisaties.
Voor commerciële organisaties wordt hierbij toestemming verleend om dit document te bekijken, af te drukken, te verspreiden en te gebruiken onder de hiernavolgende voorwaarden:
1.	De IBD wordt als bron vermeld;
2.	Het document en de inhoud mogen commercieel niet geëxploiteerd worden;
3.	Publicaties of informatie waarvan de intellectuele eigendomsrechten niet bij de verstrekker berusten, blijven onderworpen aan de beperkingen opgelegd door de IBD en / of de Vereniging van Nederlandse Gemeenten;
4.	Iedere kopie van dit document, of een gedeelte daarvan, dient te zijn voorzien van de in deze paragraaf vermelde mededeling.
Wanneer dit werk wordt gebruikt, hanteer dan de volgende methode van naamsvermelding: “Vereniging van Nederlandse Gemeenten / Informatiebeveiligingsdienst voor gemeenten”, licentie onder: CC BY-NC-SA 4.0.
Bezoek http://creativecommons.org/licenses/by-nc-sa/4.0 voor meer informatie over de licentie.</t>
  </si>
  <si>
    <t>Algemene vragen over de informatie</t>
  </si>
  <si>
    <t>0.</t>
  </si>
  <si>
    <t>Algemeen</t>
  </si>
  <si>
    <t>alleen de gele blokken invullen</t>
  </si>
  <si>
    <t>Organisatie:</t>
  </si>
  <si>
    <t>&lt;organisatienaam&gt;</t>
  </si>
  <si>
    <t>Afdeling:</t>
  </si>
  <si>
    <t>&lt; afdeling/bureau/etc&gt;</t>
  </si>
  <si>
    <t>Opsteller:</t>
  </si>
  <si>
    <t>&lt;opsteller baselinetoets&gt;</t>
  </si>
  <si>
    <t>Versienummer:</t>
  </si>
  <si>
    <t>&lt;versienummer&gt;</t>
  </si>
  <si>
    <t>Datum:</t>
  </si>
  <si>
    <t xml:space="preserve">&lt;datum uitvoering informatie classificatie&gt; </t>
  </si>
  <si>
    <t>1.</t>
  </si>
  <si>
    <t>Management samenvatting</t>
  </si>
  <si>
    <t xml:space="preserve">2. </t>
  </si>
  <si>
    <t>Inleiding</t>
  </si>
  <si>
    <r>
      <t>&lt;</t>
    </r>
    <r>
      <rPr>
        <i/>
        <sz val="9"/>
        <color theme="1"/>
        <rFont val="Verdana"/>
        <family val="2"/>
      </rPr>
      <t>In te vullen door de invuller, waarom wordt deze informatie classificatie BIO uitgevoerd, door wie, wie is benaderd et cetera.</t>
    </r>
    <r>
      <rPr>
        <sz val="9"/>
        <color theme="1"/>
        <rFont val="Verdana"/>
        <family val="2"/>
      </rPr>
      <t>&gt;</t>
    </r>
  </si>
  <si>
    <t xml:space="preserve">2.1 </t>
  </si>
  <si>
    <t>Project</t>
  </si>
  <si>
    <r>
      <t>&lt;</t>
    </r>
    <r>
      <rPr>
        <i/>
        <sz val="9"/>
        <color theme="1"/>
        <rFont val="Verdana"/>
        <family val="2"/>
      </rPr>
      <t>Korte samenvatting van het project; verwijzen naar een Programma Start Architectuur (PSA) en/of projectvoorstel, niet langer dan 1A4.</t>
    </r>
    <r>
      <rPr>
        <sz val="9"/>
        <color theme="1"/>
        <rFont val="Verdana"/>
        <family val="2"/>
      </rPr>
      <t>&gt;</t>
    </r>
  </si>
  <si>
    <t xml:space="preserve">3. </t>
  </si>
  <si>
    <t>Vragenlijst informatie</t>
  </si>
  <si>
    <t>3.1.</t>
  </si>
  <si>
    <t>Naam en functie geïnterviewde</t>
  </si>
  <si>
    <t>&lt;Interview met bedrijfsproces (business), informatie eigenaar en bij een groepssessie, meerdere namen benoemen en hun rol.&gt;</t>
  </si>
  <si>
    <t>3.2</t>
  </si>
  <si>
    <t>Naam en functie proces waar de informatie gebruikt wordt</t>
  </si>
  <si>
    <t>&lt;Om welk proces gaat het, wat is het doel?&gt;</t>
  </si>
  <si>
    <t>3.3</t>
  </si>
  <si>
    <t>Geef een bondige beschrijving van het proces/processen en de informatie en benoem de proce (informatie) seigenaar.</t>
  </si>
  <si>
    <t>&lt;Alle hoofdprocessen benoemen&gt;
&lt;Let op: bij meerdere proceseigenaren, alle betrokken proceseigenaren interviewen&gt;
&lt;Let op: Geef ook aan of het proces of de subprocessen 24/7 dienstverlening betreft of dat er in bepaalde perioden hoge beschikbaarheid nodig is(jaar, maand et cetera)&gt;</t>
  </si>
  <si>
    <t>3.4</t>
  </si>
  <si>
    <t xml:space="preserve">Maakt het proces/de processen deel uit van een keten/meerdere ketens, of zijn anderen afhankelijk van de informatie? Zo ja beschrijf de keten/ketens </t>
  </si>
  <si>
    <r>
      <rPr>
        <b/>
        <sz val="11"/>
        <color theme="1"/>
        <rFont val="Calibri"/>
        <family val="2"/>
        <scheme val="minor"/>
      </rPr>
      <t>Wat is (zijn) de keten(s):</t>
    </r>
    <r>
      <rPr>
        <sz val="11"/>
        <color theme="1"/>
        <rFont val="Calibri"/>
        <family val="2"/>
        <scheme val="minor"/>
      </rPr>
      <t xml:space="preserve">
</t>
    </r>
    <r>
      <rPr>
        <b/>
        <sz val="11"/>
        <color theme="1"/>
        <rFont val="Calibri"/>
        <family val="2"/>
        <scheme val="minor"/>
      </rPr>
      <t>Wat is (zijn) de ketenpartner(s):</t>
    </r>
    <r>
      <rPr>
        <sz val="11"/>
        <color theme="1"/>
        <rFont val="Calibri"/>
        <family val="2"/>
        <scheme val="minor"/>
      </rPr>
      <t xml:space="preserve">
</t>
    </r>
  </si>
  <si>
    <t>3.5</t>
  </si>
  <si>
    <t>Welke eventuele subprocessen zijn te onderscheiden? Welke hoofdactiviteiten worden binnen het proces uitgevoerd en wie doen dat?</t>
  </si>
  <si>
    <t>3.6</t>
  </si>
  <si>
    <t>Welke informatie wordt er gebruikt binnen het proces en eventuele subprocessen? Geef ook aan welke soort persoonsgegevens gebruikt worden. Deze gegevens zijn het onderwerp van de dataklassificatie.</t>
  </si>
  <si>
    <r>
      <t xml:space="preserve">&lt;Vermeld hier welke gegevens worden verzameld/verwerkt binnen het proces, probeer zo volledig mogelijk te zijn..&gt;
</t>
    </r>
    <r>
      <rPr>
        <b/>
        <sz val="11"/>
        <color theme="1"/>
        <rFont val="Calibri"/>
        <family val="2"/>
        <scheme val="minor"/>
      </rPr>
      <t>Gegevens:</t>
    </r>
    <r>
      <rPr>
        <sz val="11"/>
        <color theme="1"/>
        <rFont val="Calibri"/>
        <family val="2"/>
        <scheme val="minor"/>
      </rPr>
      <t xml:space="preserve">
• &lt;Bijvoorbeeld financiële gegevens.&gt;
</t>
    </r>
    <r>
      <rPr>
        <b/>
        <sz val="11"/>
        <color theme="1"/>
        <rFont val="Calibri"/>
        <family val="2"/>
        <scheme val="minor"/>
      </rPr>
      <t>Persoonsgegevens:</t>
    </r>
    <r>
      <rPr>
        <sz val="11"/>
        <color theme="1"/>
        <rFont val="Calibri"/>
        <family val="2"/>
        <scheme val="minor"/>
      </rPr>
      <t xml:space="preserve">
• &lt;Bijvoorbeeld naam, adres en woonplaats, telefoonnummers of postcodes met huisnummers.&gt;
</t>
    </r>
    <r>
      <rPr>
        <b/>
        <sz val="11"/>
        <color theme="1"/>
        <rFont val="Calibri"/>
        <family val="2"/>
        <scheme val="minor"/>
      </rPr>
      <t>Bijzondere persoonsgegevens:</t>
    </r>
    <r>
      <rPr>
        <sz val="11"/>
        <color theme="1"/>
        <rFont val="Calibri"/>
        <family val="2"/>
        <scheme val="minor"/>
      </rPr>
      <t xml:space="preserve">
• &lt;Bijvoorbeeld burgerservicenummer (BSN), godsdienst of levensovertuiging, ras, politieke gezindheid, medische gegevens, seksuele leven, lidmaatschap van een vakvereniging, strafrechtelijke/justitiële persoonsgegevens.&gt;
</t>
    </r>
  </si>
  <si>
    <t>3.7</t>
  </si>
  <si>
    <t>Beschrijf welke informatie afnemers het proces heeft. Welke informatie nemen zij af en welke kwaliteitseisen stellen zij aan deze informatie?</t>
  </si>
  <si>
    <t>3.8</t>
  </si>
  <si>
    <t>Beschrijf welke informatie leveranciers het proces heeft. Welke informatie  leveren zij aan en welke eisen stellen zij aan de informatie die in het proces gebruikt wordt?</t>
  </si>
  <si>
    <t>3.9</t>
  </si>
  <si>
    <t>Welke wet- en regelgeving is van toepassing op deze informatie proces en welke specifieke eisen komen hieruit naar voren?</t>
  </si>
  <si>
    <t xml:space="preserve">Op dit informatiesysteem is de onderstaande wet- en regelgeving op het gebied van Informatiebeveiliging en Privacy van toepassing :
&lt;Algemene Verordening Gegevensbescherming (AVG)
Wet Basisregistratie Personen (BRP)
Archiefwet 
SUWI-net
Et cetera (aanvullen)&gt;
</t>
  </si>
  <si>
    <t>3.10</t>
  </si>
  <si>
    <t>Door welke informatievoorziening/systemen wordt de informatie verwerkt?</t>
  </si>
  <si>
    <t>3.11</t>
  </si>
  <si>
    <t>(beoogd) Eigenaar van de informatie</t>
  </si>
  <si>
    <t>&lt;Let op: eigenaar moet in deze fase bekend zijn, of benoemd worden.&gt;</t>
  </si>
  <si>
    <t>Blok beschikbaarheidsvragen voor dataclassificatie van informatie</t>
  </si>
  <si>
    <t>Extra uitleg, wordt niet geprint</t>
  </si>
  <si>
    <t>Gevolgen van het niet beschikbaar hebben van de benodigde informatie of gegevens.</t>
  </si>
  <si>
    <t>Waardering</t>
  </si>
  <si>
    <t>Argumentatie</t>
  </si>
  <si>
    <t>Let op, alleen de gele velden invullen!</t>
  </si>
  <si>
    <t>(in het ergste geval)</t>
  </si>
  <si>
    <t>(zie de waardering bij de vraag)</t>
  </si>
  <si>
    <t>(verplicht invullen)</t>
  </si>
  <si>
    <t>Essentieel</t>
  </si>
  <si>
    <t>Noodzakelijk</t>
  </si>
  <si>
    <t>Belangrijk</t>
  </si>
  <si>
    <t>Niet zeker</t>
  </si>
  <si>
    <t>B1</t>
  </si>
  <si>
    <t>Managementbeslissingen:</t>
  </si>
  <si>
    <t>Dag (deel)</t>
  </si>
  <si>
    <t>week</t>
  </si>
  <si>
    <t>&gt;week</t>
  </si>
  <si>
    <t>meer dan 2 weken</t>
  </si>
  <si>
    <t>Kies per vraag / rij één antwoord van 0 of 1
zie waarderingstabel onderaan met de omschrijvingen.</t>
  </si>
  <si>
    <t>Welke tijdsduur, die het nemen van beslissingen door het ontbreken van informatie, negatief beïnvloedt, is acceptabel.?</t>
  </si>
  <si>
    <t>B2</t>
  </si>
  <si>
    <t>Imagoverlies</t>
  </si>
  <si>
    <t>Meer dan 2 weken</t>
  </si>
  <si>
    <t>Hoe lang duurt het voordat er sprake is van imagoverlies wanneer informatie niet voorhanden is?</t>
  </si>
  <si>
    <t xml:space="preserve">Imagoverlies is lastig omdat je als organisatie soms lang tijd hebt voor bepaalde beslissingen. Bedenk ook dat er soms een maximum (wettelijke) termijn is dat sommige informatie niet beschikbaar mag zijn. </t>
  </si>
  <si>
    <t>B3</t>
  </si>
  <si>
    <t>Hapering dienstverlening</t>
  </si>
  <si>
    <t>Hersteltijd max 8 werkuren</t>
  </si>
  <si>
    <t>Hersteltijd max 16 werkuren (BIO 12.3.1.3)</t>
  </si>
  <si>
    <t>Hersteltijd max 40 werkuren</t>
  </si>
  <si>
    <t>Hersteltijd &gt;40 werkuren</t>
  </si>
  <si>
    <r>
      <t>&lt;</t>
    </r>
    <r>
      <rPr>
        <i/>
        <sz val="9"/>
        <color theme="1"/>
        <rFont val="Verdana"/>
        <family val="2"/>
      </rPr>
      <t>Dataverlies (Recovery-Point Objective (RPO)) en hersteltijd (Recovery-Time Objective (RTO)) zijn doelstellingen die een belangrijke rol spelen bij disaster recovery.</t>
    </r>
  </si>
  <si>
    <t>Hoe lang kan de informatie niet beschikbaar zijn voordat er daadwerkelijk hapering in de dienstverlening aan burgers/bedrijven/ketenpartners ontstaat? Hoe snel moet er worden hersteld?</t>
  </si>
  <si>
    <t>Binnen welke tijdsperiode (RTO) moet de dienstverlening weer hersteld zijn?</t>
  </si>
  <si>
    <t>Deze vraag heeft betrekking op de hersteltijd (RTO).</t>
  </si>
  <si>
    <t>Vraag B7 heeft betrekking op het dataverlies (RPO).&gt;</t>
  </si>
  <si>
    <t>B4</t>
  </si>
  <si>
    <t>Wettelijke aansprakelijkheid:</t>
  </si>
  <si>
    <t>Let wel op, je kunt situaties hebben dat de beschikbaarheid / uitval een week mag zijn, behalve op de dag dat de uitkeringen worden berekend en naar de bank gezonden. Geef dat dan aan in de rapportage en bedenk daar later mitigerende maatregelen voor</t>
  </si>
  <si>
    <t>Hoe lang kan de informatie niet beschikbaar zijn voordat er wettelijke of contractuele verplichtingen niet kunnen worden nagekomen?</t>
  </si>
  <si>
    <t>B5</t>
  </si>
  <si>
    <t>Additionele kosten:</t>
  </si>
  <si>
    <t>Bijvoorbeeld: het betalen van uitkeringen mag geen dag te laat zijn. Als dat echt niet mag gebeuren doe daar geen RA voor maar noteer het wel hier en bedenk een proces om daarmee om te gaan.</t>
  </si>
  <si>
    <t>Na welke periode zijn additionele kosten voor de organisatie te verwachten, bij het niet beschikbaar zijn van de informatie?</t>
  </si>
  <si>
    <t>B6</t>
  </si>
  <si>
    <t>Moreel van de medewerkers:</t>
  </si>
  <si>
    <t>Bedenk hier ook dat er een wettelijke plicht is om bepaalde systemen tijdig in de lucht te hebben. Bijvoorbeeld Suwi, BRP en PUN.</t>
  </si>
  <si>
    <t>Na welke periode is er sprake van een duidelijk negatieve invloed op het moreel en de motivatie van medewerkers[1], wanneer de informatie stroom hapert?</t>
  </si>
  <si>
    <t>B7</t>
  </si>
  <si>
    <t>Herstel:</t>
  </si>
  <si>
    <t>Data-verlies tot 8 uur</t>
  </si>
  <si>
    <t>data-verlies: 8-24 uur</t>
  </si>
  <si>
    <t>data-verlies meer dan 24 uur</t>
  </si>
  <si>
    <t>Dataverlies meer dan een week</t>
  </si>
  <si>
    <t>Hoe lang mag het herstellen na een onbeschikbaarheid de informatie duren voordat er daadwerkelijk hapering in de dienstverlening aan burgers/bedrijven/ketenpartners ontstaat? Zijn er hoge herstelkosten? Dus achteraf verwerken van verloren gegaan werk.</t>
  </si>
  <si>
    <t>Hoeveel dataverlies (RPO) is acceptabel en binnen welke tijdsperiode moet dit hersteld kunnen worden.</t>
  </si>
  <si>
    <t>Deze vraag heeft betrekking op het dataverlies (RPO).&gt;</t>
  </si>
  <si>
    <t>Vraag B3 heeft betrekking op de hersteltijd (RTO).</t>
  </si>
  <si>
    <t>Wat is de meest serieuze impact als de informatie onbeschikbaar is?</t>
  </si>
  <si>
    <t>Beschikbaarheid Resultaat</t>
  </si>
  <si>
    <t>Wat is de beschikbaarheids classificatie van de informatie</t>
  </si>
  <si>
    <t>Waarde</t>
  </si>
  <si>
    <t>Omschrijving beschikbaarheid</t>
  </si>
  <si>
    <t xml:space="preserve">Beschikbaarheid = Essentieel </t>
  </si>
  <si>
    <t>De informatie of dienst mag alleen in zeer uitzonderlijke situaties uitvallen, bijvoorbeeld als gevolg van een calamiteit, het bedrijfskritische bedrijfsproces staat eigenlijk geen uitval toe. 
De continuïteit zal zeer snel moeten worden hervat.
Nauwelijks uitval van het proces met ondersteunende systemen gedurende de openingstijd is toegestaan. Vier tot acht uur uitval is toegestaan.  
Dit kan leiden tot:
 -          politieke schade aan een bewindspersoon/college; stakingen/demonstraties van redelijke omvang en duur; diplomatieke protesten en sancties
 -          financiële gevolgen:  meer dan 2% van het totale budget van het ministerie/ kerndepartement of uitvoeringsorganisatie of gemeente; belangrijke sancties opgelegd
 -          ernstig verlies van management control; een jaar vertraging van nieuwe ontwikkelingen
 -          ernstig verlies van vertrouwen; negatieve publiciteit op landelijk niveau (imagoschade)
 -          ernstig verlies van motivatie van de medewerkers, ernstige afname van personele capaciteit.</t>
  </si>
  <si>
    <t xml:space="preserve">Beschikbaarheid = Noodzakelijk </t>
  </si>
  <si>
    <t>Het informatiesysteem mag beperkt korte tijd uitvallen voor maximaal één week (ook in piekperiodes) en heeft voelbare gevolgen voor burgers/gebruikers. Uitval kan leiden tot beperkte schade, bijvoorbeeld:
-	politieke schade aan een bestuurder: bestuurder moet zich verantwoorden n.a.v. verantwoordings vragen; of 
-	schade te herstellen door ambtelijke opschaling; of
-	financiële gevolgen: niet meer op te vangen binnen de vastgestelde ruimte binnen de begroting van de organisatie of uitvoeringsorganisatie of gemeente; geen accountantsverklaring afgegeven; of
-	belangrijk verlies van management control; of
-	verlies van publiek respect; klachten van burgers; of 
-	Organisatiebrede negatieve publiciteit (imagoschade) of significant verlies van motivatie van medewerkers.
De beschikbaarheid wordt als volgt gekwantificeerd: 
-	Kantoorautomatisering en organisatie specifieke systemen hebben tijdens openingstijden een beschikbaarheid van minimaal 98% op maandbasis ook in piekperiodes;
-	maximaal dataverlies 24 uur;
-	maximale hersteltijd in geval van incidenten is binnen 16 werkuren (2 dagen van 8 uur).</t>
  </si>
  <si>
    <t xml:space="preserve">Beschikbaarheid =  Belangrijk </t>
  </si>
  <si>
    <t>Het informatiesysteem mag incidenteel uitvallen voor maximaal twee weken (ook in piekperiodes) en heeft nauwelijks of geen gevolgen voor burgers/gebruikers. Uitval kan leiden tot beperkte schade, bijvoorbeeld:
-	financiële gevolgen; op te vangen binnen de vastgestelde ruimte binnen de begroting van de organisatie of uitvoeringsorganisatie; leidt nog niet uit het niet krijgen van een accountants verklaring; of
-	beperkt verlies van management control; of
-	irritatie en ongemak bij burgers geventileerd in de media; of
-	interne negatieve publiciteit (imagoschade).
Deze gevolgen worden als volgt gekwantificeerd:
-	Kantoorautomatisering en organisatie specifieke systemen hebben tijdens openingstijden een beschikbaarheid van minimaal 98% op maandbasis ook in piekperiodes;
-	maximaal dataverlies 28 uur;
-	maximale hersteltijd in geval van incidenten is binnen 40 werkuren (5 werkdagen van 8 uur) in 85% van de gevallen.</t>
  </si>
  <si>
    <t xml:space="preserve">0 = Niet zeker </t>
  </si>
  <si>
    <t>Zeer Laag - De gegevens kunnen zonder gevolgen langere tijd niet beschikbaar zijn, schending van beschikbaarheid heeft geen gevolgschade.
Uitval van het proces met ondersteunende systemen voor een langere periode dan een week tot een maand heeft geen gevolgen voor de organisatie, burgers of gebruikers. 
Uitval kan maximaal leiden tot:
 -          financiële gevolgen: op te lossen binnen de begroting van de organisatie; minimale sancties opgelegd
 -          nauwelijks discussie op internet en social media met minimaal verlies van vertrouwen; minimale negatieve publiciteit (imagoschade)
 -          minimaal verlies van motivatie van medewerkers; minimale afname van personele capaciteit.</t>
  </si>
  <si>
    <t>[1] Denk hierbij onder andere aan publieksfuncties, zoals balie- en loketmedewerkers.</t>
  </si>
  <si>
    <t>[2] Voor uitleg over ‘zeer grote’ zie bijlage 1 in dit document</t>
  </si>
  <si>
    <t>Blok dataclassificatie Integriteitsvragen</t>
  </si>
  <si>
    <t>Gevolgen van fouten in informatie of doelbewuste manipulatie van informatie om te frauderen of fraude te maskeren</t>
  </si>
  <si>
    <t>Desastreus</t>
  </si>
  <si>
    <t>Ernstig</t>
  </si>
  <si>
    <t>Gering</t>
  </si>
  <si>
    <t xml:space="preserve">Verwaar-loosbaar </t>
  </si>
  <si>
    <t>I1</t>
  </si>
  <si>
    <t>zware gevolgen</t>
  </si>
  <si>
    <t>Gemidd. Gevolgen</t>
  </si>
  <si>
    <t>Beperkte gevolgen</t>
  </si>
  <si>
    <t>Verwaarloosbaar/Geen Gevolgen</t>
  </si>
  <si>
    <t>Verwaarloosbaar, Gering, Ernstig en Desastreus.</t>
  </si>
  <si>
    <t>Kan onjuiste informatie leiden tot onjuiste beslissingen? Wat zijn de gevolgen?</t>
  </si>
  <si>
    <t>I2</t>
  </si>
  <si>
    <t>Fraude potentie:</t>
  </si>
  <si>
    <t>Zware schade</t>
  </si>
  <si>
    <t>Gemidd. Schade</t>
  </si>
  <si>
    <t>Beperkte schade</t>
  </si>
  <si>
    <t>Verwaarloosbaar/Geen Schade</t>
  </si>
  <si>
    <t>Zijn er frauderisico’s met deze informatie, en welke gevolgen hebben deze?</t>
  </si>
  <si>
    <t>I3</t>
  </si>
  <si>
    <t>Onderbreking van strategische processen:</t>
  </si>
  <si>
    <t>Hoog</t>
  </si>
  <si>
    <t>gemidd.</t>
  </si>
  <si>
    <t>Beperkt</t>
  </si>
  <si>
    <t>Verwaarloosbaar</t>
  </si>
  <si>
    <t>In hoeverre kunnen de kernprocessen van de organisatie onderbroken worden als gevolg van ongeautoriseerde wijzigingen van, of fouten in informatie?</t>
  </si>
  <si>
    <t>I4</t>
  </si>
  <si>
    <t>Vertrouwen van het publiek c.q. klanten:</t>
  </si>
  <si>
    <t>Zwaar</t>
  </si>
  <si>
    <t>beperkt</t>
  </si>
  <si>
    <t>Kan het vertrouwen van het publiek geschaad worden door onjuiste informatie?</t>
  </si>
  <si>
    <t>I5</t>
  </si>
  <si>
    <t>Wat kunnen de gevolgen zijn van het niet voldoen aan wettelijke of contractuele verplichtingen die veroorzaakt worden door onjuiste informatie?</t>
  </si>
  <si>
    <t>I6</t>
  </si>
  <si>
    <t>Hoge Kosten</t>
  </si>
  <si>
    <t>Lage kosten</t>
  </si>
  <si>
    <t>In hoeverre kunnen er additionele kosten ontstaan door het toepassen van onjuiste informatie? Bijvoorbeeld door het moeten herstellen van een corrupte database of opnieuw invoeren van gegevens.</t>
  </si>
  <si>
    <t>I7</t>
  </si>
  <si>
    <t>Wat zijn de schadelijke effecten op het moreel van medewerkers als u onjuiste informatie gebruikt?</t>
  </si>
  <si>
    <t>Maximale Waarde</t>
  </si>
  <si>
    <t>Classificatie resultaat</t>
  </si>
  <si>
    <t>Wat is de classificatie van de integriteit van de informatie?</t>
  </si>
  <si>
    <t>Omschrijving integriteit</t>
  </si>
  <si>
    <t>Integriteit = (H) - classificatie Desastreus - I3</t>
  </si>
  <si>
    <t xml:space="preserve">Er zijn zware maatregelen noodzakelijk om de integriteit van informatie te waarborgen. Het verlies van integriteit kan leiden tot zware schade, bijvoorbeeld:
-  Zware maatschappelijke schade;
-  Beschadiging of ongeoorloofde wijziging van informatie heeft een grote impact voor betrokkene(n);
-  Systemen waarin informatie decentraal rechtstreeks ingevoerd waarbij het na gegevensverlies of beschadiging onmogelijk is uit secundaire bronnen de volledigheid en integriteit te herstellen;
-  Systemen waar ontbreken van zekerheid ten aanzien van integriteit het volledig stilvallen van een kritisch proces veroorzaakt;
</t>
  </si>
  <si>
    <t xml:space="preserve">Integriteit = (M)idden -  classificatie Ernstig - I2 </t>
  </si>
  <si>
    <t>Er zijn passende maatregelen noodzakelijk om de juistheid, tijdigheid en volledigheid (VIR definitie) te waarborgen. Het verlies van integriteit kan leiden tot forse schade, bijvoorbeeld:
-	politieke schade aan een bestuurder: bestuurder moet zich verantwoorden n.a.v. verantwoordings vragen; of 
-	schade te herstellen door ambtelijke opschaling; of
-	financiële gevolgen: niet meer op te vangen binnen de vastgestelde ruimte binnen de begroting van de organisatie of uitvoeringsorganisatie; geen accountantsverklaring afgegeven; of
-	belangrijk verlies van management control; of
-	verlies van publiek respect; klachten van burgers; of
-	Organisatiebrede negatieve publiciteit (imagoschade) of significant verlies van motivatie van medewerkers.</t>
  </si>
  <si>
    <t>Integriteit = (L)aag - Classificatie Gering - I1</t>
  </si>
  <si>
    <t>Er zijn geen bijzondere maatregelen noodzakelijk om de juistheid, tijdigheid en volledigheid van informatie te waarborgen.  Het verlies van integriteit kan leiden tot beperkte schade, bijvoorbeeld:
-	financiële gevolgen; op te vangen binnen de vastgestelde ruimte binnen de begroting van de organisatie of uitvoeringsorganisatie; leidt nog niet uit het niet krijgen van een accountants verklaring; of
-	beperkt verlies van management control; of
-	irritatie en ongemak bij burgers geventileerd in de media; of
-	interne negatieve publiciteit (imagoschade).</t>
  </si>
  <si>
    <t>Integriteit = 0 - classificatie  Verwaarloosbaar</t>
  </si>
  <si>
    <t>Verwaarloosbare schade of niet van toepassing. 
-          melding in de pers en social media; lokaal protest; diplomatieke schade te herstellen door ambtelijke opschaling
-          minimaal verlies van management control; een week vertraging van nieuwe ontwikkelingen
-          nauwelijks discussie op internet en social media met minimaal verlies van vertrouwen; minimale negatieve publiciteit (imagoschade)
-          minimaal verlies van motivatie van medewerkers</t>
  </si>
  <si>
    <t>Blok Vertrouwelijkheidsvragen</t>
  </si>
  <si>
    <t>Gevolgen van onbedoelde of ongeautoriseerde verspreiding van gegevens of informatie</t>
  </si>
  <si>
    <t>Geheim</t>
  </si>
  <si>
    <t>Vertrouwelijk</t>
  </si>
  <si>
    <t>Intern</t>
  </si>
  <si>
    <t>Openbaar</t>
  </si>
  <si>
    <t>V1</t>
  </si>
  <si>
    <t>Vertrouwen van de burger:</t>
  </si>
  <si>
    <t>Zeer ernstige gevolgen</t>
  </si>
  <si>
    <t>Ernstige gevolgen</t>
  </si>
  <si>
    <t>Acceptabel</t>
  </si>
  <si>
    <t>geen gevolgen</t>
  </si>
  <si>
    <t>Wat zijn de gevolgen voor de organisatie indien de binnen het proces beschikbare informatie te vroeg c.q. niet volgens de regels verspreid wordt?</t>
  </si>
  <si>
    <t xml:space="preserve">Het vertrouwen van de burger in de organisatie  wordt geschaad als informatie wordt gelekt (onbedoeld en bedoeld), maar hoe erg is dat en wat zijn de (politieke)  gevolgen </t>
  </si>
  <si>
    <t>V2</t>
  </si>
  <si>
    <t>Vertrouwen van het publiek:</t>
  </si>
  <si>
    <t>Geen gevolgen</t>
  </si>
  <si>
    <r>
      <t>&lt;</t>
    </r>
    <r>
      <rPr>
        <i/>
        <sz val="9"/>
        <color theme="1"/>
        <rFont val="Verdana"/>
        <family val="2"/>
      </rPr>
      <t xml:space="preserve"> Neem bij de beantwoording van deze vraag zowel persoonsgegevens als niet persoonsgegevens mee</t>
    </r>
    <r>
      <rPr>
        <sz val="9"/>
        <color theme="1"/>
        <rFont val="Verdana"/>
        <family val="2"/>
      </rPr>
      <t>&gt;</t>
    </r>
  </si>
  <si>
    <t>Wat zijn de gevolgen voor het publieke imago van de organisatie als vertrouwelijke informatie van de organisatie onterecht wordt verspreid?</t>
  </si>
  <si>
    <t>Hoe is het publieke imago van de organisatie en wat zijn de gevolgen hiervoor als informatie onterecht wordt verspreid?</t>
  </si>
  <si>
    <t>V3</t>
  </si>
  <si>
    <t>Vertrouwen van ketenpartners:</t>
  </si>
  <si>
    <t>Ja</t>
  </si>
  <si>
    <t>Mogelijk</t>
  </si>
  <si>
    <t>Nee</t>
  </si>
  <si>
    <t>nvt</t>
  </si>
  <si>
    <t>Kan de organisatie toegang tot de keten geweigerd worden?</t>
  </si>
  <si>
    <t>V4</t>
  </si>
  <si>
    <t>Wat zijn de gevolgen voor de relatie met de ketenpartners, als vertrouwelijke informatie onterecht wordt verspreid.?</t>
  </si>
  <si>
    <t>Wat zijn de gevolgen voor connecties met ketenpartners, Suwi, BRP?</t>
  </si>
  <si>
    <t>V5</t>
  </si>
  <si>
    <t>(Wettelijke) Aansprakelijkheid:</t>
  </si>
  <si>
    <t>&lt; Neem bij de beantwoording van deze vraag zowel persoonsgegevens als niet persoonsgegevens mee&gt;</t>
  </si>
  <si>
    <t>Wat zijn de gevolgen voor (wettelijke) aansprakelijkheid bij het onterecht verspreiden van deze informatie?</t>
  </si>
  <si>
    <t>Is de organisatie  aansprakelijk voor het onterecht verspreiden van informatie / persoonsgegevens en wat zijn de gevolgen daarvan</t>
  </si>
  <si>
    <t>V6</t>
  </si>
  <si>
    <t>Hoge kosten</t>
  </si>
  <si>
    <t>Gemidd. Kosten</t>
  </si>
  <si>
    <t>geen kosten</t>
  </si>
  <si>
    <t>&lt; Neem bij de beantwoording van deze vraag zowel persoonsgegevens als niet persoonsgegevens mee. Het gaat hier dus ook over de bestuurlijke boete van de Autoriteit Persoonsgegevens&gt;</t>
  </si>
  <si>
    <t>In hoeverre is er sprake van additionele kosten door onterechte verspreiding van deze informatie?</t>
  </si>
  <si>
    <t>Denk aan herstelkosten, juridische kosten, schadevergoedingen etc.</t>
  </si>
  <si>
    <t>V7</t>
  </si>
  <si>
    <t>Hoge invloed</t>
  </si>
  <si>
    <t>Gemidd. Invloed</t>
  </si>
  <si>
    <t>Lage invloed</t>
  </si>
  <si>
    <t>geen invloed</t>
  </si>
  <si>
    <r>
      <t>&lt;</t>
    </r>
    <r>
      <rPr>
        <i/>
        <sz val="8"/>
        <color theme="1"/>
        <rFont val="Verdana"/>
        <family val="2"/>
      </rPr>
      <t xml:space="preserve"> Neem bij de beantwoording van deze vraag zowel persoonsgegevens als niet persoonsgegevens mee&gt;</t>
    </r>
  </si>
  <si>
    <t>In hoeverre kan een duidelijk negatieve invloed op het moreel en de motivatie van medewerkers een gevolg zijn van de onterechte verspreiding van deze informatie?</t>
  </si>
  <si>
    <t>Niveau</t>
  </si>
  <si>
    <t>Totaal Vertrouwelijkheid:</t>
  </si>
  <si>
    <t>Omschrijving</t>
  </si>
  <si>
    <t xml:space="preserve">Vertrouwelijkheid = (H)oog - classificatie Geheim </t>
  </si>
  <si>
    <r>
      <t xml:space="preserve">Verlies van informatie heeft een grote impact, waarvan niet uit te leggen is als deze niet gerubriceerd is en beschermd wordt op het niveau van BBN2+;
-	informatie wordt door derden geleverd met een rubricering (hoger dan BBN2); of
-	aansluiting op een infrastructuur vereist (bijvoorbeeld om al op de infrastructuur aanwezige gerubriceerde informatie niet in gevaar te brengen) BBN2+ om informatie te kunnen verwerken op deze infrastructuur; of
-	weerstand tegen statelijke actoren is noodzakelijk.
</t>
    </r>
    <r>
      <rPr>
        <sz val="8"/>
        <color theme="1"/>
        <rFont val="Verdana"/>
        <family val="2"/>
      </rPr>
      <t>(Deze omschrijvingen zijn gebaseerd op een wijzigingsvoorstel bij de werkgroep BIO)</t>
    </r>
  </si>
  <si>
    <t>Vertrouwelijkheid = (M)idden - classificatie vertrouwelijk</t>
  </si>
  <si>
    <t>Bescherming van gegevens en andere te beschermen belangen in de processen van de overheid, waar o.a. vertrouwelijkheid aan de orde is, omdat het om gevoelige informatie gaat.
Het openbaar worden van de gegevens, kan leiden tot:
-	politieke schade aan een bestuurder: bestuurder moet zich verantwoorden n.a.v. verantwoordings vragen; of
-	schade te herstellen door ambtelijke opschaling; of
-	financiële gevolgen: niet meer op te vangen binnen de begroting van de organisatie of uitvoeringsorganisatie; geen accountantsverklaring afgegeven; of
-	verlies van publiek respect; klachten van burgers of significant verlies van motivatie van medewerkers; of
-	bindende aanwijzing van de AP in verband met schending van de privacy; of
directe imagoschade, bijvoorbeeld door negatieve publiciteit.</t>
  </si>
  <si>
    <t>Vertrouwelijkheid = (L)aag - classificatie Intern</t>
  </si>
  <si>
    <t>Kennisname van informatie door ongeautoriseerden (buitenstaanders) is niet gewenst, maar leidt niet tot schade van enige omvang. Het gaat hier om ongerubriceerde informatie. Het openbaar worden van deze informatie kan leiden tot:
-   financiële gevolgen: op te vangen binnen de begroting van de organisatie of uitvoeringsorganisatie; of
-   irritatie en ongemak bij burgers geventileerd in de media; of
-   interne negatieve publiciteit (imagoschade).</t>
  </si>
  <si>
    <t>Vertrouwelijkheid = openbaar</t>
  </si>
  <si>
    <t>verwaarloosbare schade of niet van toepassing.
Het gaat hierbij om openbare gegevens. De gegevens hoeven niet afgeschermd te worden. Geen enkele beveiliging op de gegevens is noodzakelijk. Het is juist zaak dat deze gegevens openbaar worden gemaakt voor publicatie.
 -   melding in de pers en social media; lokaal protest; diplomatieke schade te herstellen door ambtelijke opschaling
 -   minimaal verlies van management control; een week vertraging van nieuwe ontwikkelingen
 -   nauwelijks discussie op internet en social media met minimaal verlies van vertrouwen; minimale negatieve publiciteit (imagoschade)
 -   minimaal verlies van motivatie van medewerkers; minimale afname van personele capaciteit.</t>
  </si>
  <si>
    <t>Resultaat Informatie Classificatietoets BIO gemeenten</t>
  </si>
  <si>
    <t>(inhoud van deze vragen komt van het blad "Algemene vragen")</t>
  </si>
  <si>
    <t>Invuller:</t>
  </si>
  <si>
    <t xml:space="preserve">Proces: </t>
  </si>
  <si>
    <t xml:space="preserve">Informatie: </t>
  </si>
  <si>
    <t>Resultaat informatieclassificatie BIO</t>
  </si>
  <si>
    <t>Niveau \ Kwaliteitsaspect</t>
  </si>
  <si>
    <t>Beschikbaarheid</t>
  </si>
  <si>
    <t>Integriteit</t>
  </si>
  <si>
    <t>Vertrouwelijkheid</t>
  </si>
  <si>
    <t>Is er een motivatie om af te wijken van de conclusie (door de data-eigenaar)?</t>
  </si>
  <si>
    <t>Aldus opgemaakt d.d.</t>
  </si>
  <si>
    <t>Naam Eigenaar</t>
  </si>
  <si>
    <t>Handtekening</t>
  </si>
  <si>
    <t>Tabellen</t>
  </si>
  <si>
    <t>BIR Basissets</t>
  </si>
  <si>
    <t>Waarderings en keuze tabellen gebruikt in de overige sheets, niet wijzigen!</t>
  </si>
  <si>
    <t>Keuze tabellen</t>
  </si>
  <si>
    <t>basisset 1 integriteit</t>
  </si>
  <si>
    <t>beschikbaarheid</t>
  </si>
  <si>
    <t>Beschikbaar keuze alternatief</t>
  </si>
  <si>
    <t>Wet en regegeving</t>
  </si>
  <si>
    <t xml:space="preserve"> </t>
  </si>
  <si>
    <t>x</t>
  </si>
  <si>
    <t>Algemeen geldende principes</t>
  </si>
  <si>
    <t>Ondersteunende processen</t>
  </si>
  <si>
    <t>basisset 2 vertrouwelijkheid, persoonsgegevens</t>
  </si>
  <si>
    <t>Incl Basisset 1</t>
  </si>
  <si>
    <t>Afhankelijkheden ketens en netwerken</t>
  </si>
  <si>
    <t>Primaire processen</t>
  </si>
  <si>
    <t>Keuze tabellen integriteit</t>
  </si>
  <si>
    <t>basisset 3 dep-v informatie</t>
  </si>
  <si>
    <t>incl Basisset 2</t>
  </si>
  <si>
    <t>VIR-BI dep V</t>
  </si>
  <si>
    <t>eu/nato restricted</t>
  </si>
  <si>
    <t>Basisset 4</t>
  </si>
  <si>
    <t>Keuze tabellen vertrouwelijkheid</t>
  </si>
  <si>
    <t>Open info</t>
  </si>
  <si>
    <t>geen hoge beschikbaarheids eisen</t>
  </si>
  <si>
    <t>risicomanagement met baselineset</t>
  </si>
  <si>
    <t>nato stelt, beleid mbt noodvernietiging</t>
  </si>
  <si>
    <t>en bcm nato eis</t>
  </si>
  <si>
    <t>Privacy keuzetabel</t>
  </si>
  <si>
    <t>keuzep2</t>
  </si>
  <si>
    <t>kritiek versus essentieel systeem vragen</t>
  </si>
  <si>
    <t>ja</t>
  </si>
  <si>
    <t>nee</t>
  </si>
  <si>
    <t>aantekeningen: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</si>
</sst>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9"/>
      <color theme="1"/>
      <name val="Verdana"/>
      <family val="2"/>
    </font>
    <font>
      <b/>
      <sz val="9"/>
      <color theme="1"/>
      <name val="Verdana"/>
      <family val="2"/>
    </font>
    <font>
      <u/>
      <sz val="11"/>
      <color theme="10"/>
      <name val="Calibri"/>
      <family val="2"/>
      <scheme val="minor"/>
    </font>
    <font>
      <i/>
      <sz val="9"/>
      <color theme="1"/>
      <name val="Verdana"/>
      <family val="2"/>
    </font>
    <font>
      <i/>
      <sz val="9"/>
      <color rgb="FFFFFFFF"/>
      <name val="Verdana"/>
      <family val="2"/>
    </font>
    <font>
      <sz val="9"/>
      <color rgb="FFFFFFFF"/>
      <name val="Verdana"/>
      <family val="2"/>
    </font>
    <font>
      <sz val="9"/>
      <color theme="0"/>
      <name val="Verdana"/>
      <family val="2"/>
    </font>
    <font>
      <i/>
      <sz val="9"/>
      <color theme="0"/>
      <name val="Verdana"/>
      <family val="2"/>
    </font>
    <font>
      <b/>
      <sz val="11"/>
      <color theme="1"/>
      <name val="Calibri"/>
      <family val="2"/>
      <scheme val="minor"/>
    </font>
    <font>
      <i/>
      <sz val="11"/>
      <color theme="1"/>
      <name val="Calibri"/>
      <family val="2"/>
      <scheme val="minor"/>
    </font>
    <font>
      <sz val="16"/>
      <color theme="1"/>
      <name val="Calibri"/>
      <family val="2"/>
      <scheme val="minor"/>
    </font>
    <font>
      <sz val="11"/>
      <color rgb="FF9C6500"/>
      <name val="Calibri"/>
      <family val="2"/>
      <scheme val="minor"/>
    </font>
    <font>
      <b/>
      <sz val="11"/>
      <color theme="0"/>
      <name val="Calibri"/>
      <family val="2"/>
      <scheme val="minor"/>
    </font>
    <font>
      <b/>
      <sz val="18"/>
      <color theme="1"/>
      <name val="Calibri"/>
      <family val="2"/>
      <scheme val="minor"/>
    </font>
    <font>
      <i/>
      <sz val="8"/>
      <color theme="1"/>
      <name val="Verdana"/>
      <family val="2"/>
    </font>
    <font>
      <i/>
      <sz val="8"/>
      <color theme="1"/>
      <name val="Calibri"/>
      <family val="2"/>
      <scheme val="minor"/>
    </font>
    <font>
      <b/>
      <sz val="14"/>
      <color theme="1"/>
      <name val="Calibri"/>
      <family val="2"/>
      <scheme val="minor"/>
    </font>
    <font>
      <b/>
      <sz val="24"/>
      <color theme="1"/>
      <name val="Verdana"/>
      <family val="2"/>
    </font>
    <font>
      <sz val="11"/>
      <color rgb="FFFF0000"/>
      <name val="Calibri"/>
      <family val="2"/>
      <scheme val="minor"/>
    </font>
    <font>
      <sz val="7"/>
      <color theme="1"/>
      <name val="Verdana"/>
      <family val="2"/>
    </font>
    <font>
      <sz val="8"/>
      <color theme="0"/>
      <name val="Verdana"/>
      <family val="2"/>
    </font>
    <font>
      <sz val="11"/>
      <color theme="1"/>
      <name val="Verdana"/>
      <family val="2"/>
    </font>
    <font>
      <b/>
      <sz val="20"/>
      <color theme="1"/>
      <name val="Verdana"/>
      <family val="2"/>
    </font>
    <font>
      <b/>
      <sz val="10"/>
      <color theme="1"/>
      <name val="Calibri"/>
      <family val="2"/>
      <scheme val="minor"/>
    </font>
    <font>
      <b/>
      <sz val="14"/>
      <color rgb="FF003359"/>
      <name val="Calibri"/>
      <family val="2"/>
      <scheme val="minor"/>
    </font>
    <font>
      <b/>
      <sz val="16"/>
      <color theme="1"/>
      <name val="Calibri"/>
      <family val="2"/>
      <scheme val="minor"/>
    </font>
    <font>
      <sz val="10"/>
      <color theme="1"/>
      <name val="Calibri"/>
      <family val="2"/>
      <scheme val="minor"/>
    </font>
    <font>
      <sz val="9"/>
      <color theme="1"/>
      <name val="Calibri"/>
      <family val="2"/>
      <scheme val="minor"/>
    </font>
    <font>
      <sz val="11"/>
      <color theme="1"/>
      <name val="Calibri"/>
      <family val="2"/>
    </font>
    <font>
      <sz val="8"/>
      <color theme="1"/>
      <name val="Verdana"/>
      <family val="2"/>
    </font>
    <font>
      <b/>
      <sz val="9"/>
      <color rgb="FF4472C4"/>
      <name val="Calibri"/>
      <family val="2"/>
    </font>
    <font>
      <sz val="10"/>
      <color theme="1"/>
      <name val="Calibri"/>
      <family val="2"/>
    </font>
    <font>
      <sz val="9"/>
      <color theme="1"/>
      <name val="Calibri"/>
      <family val="2"/>
    </font>
    <font>
      <sz val="12"/>
      <color theme="1"/>
      <name val="Calibri"/>
      <family val="2"/>
    </font>
    <font>
      <b/>
      <i/>
      <sz val="9"/>
      <color theme="1"/>
      <name val="Calibri"/>
      <family val="2"/>
      <scheme val="minor"/>
    </font>
    <font>
      <b/>
      <sz val="18"/>
      <color theme="1"/>
      <name val="Verdana"/>
      <family val="2"/>
    </font>
  </fonts>
  <fills count="10">
    <fill>
      <patternFill patternType="none"/>
    </fill>
    <fill>
      <patternFill patternType="gray125"/>
    </fill>
    <fill>
      <patternFill patternType="solid">
        <bgColor indexed="64"/>
      </patternFill>
    </fill>
    <fill>
      <patternFill patternType="solid">
        <fgColor theme="1"/>
        <bgColor indexed="64"/>
      </patternFill>
    </fill>
    <fill>
      <patternFill patternType="solid">
        <fgColor rgb="FFFFFF00"/>
        <bgColor indexed="64"/>
      </patternFill>
    </fill>
    <fill>
      <patternFill patternType="solid">
        <fgColor rgb="FFFFEB9C"/>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theme="5" tint="0.39997558519241921"/>
        <bgColor indexed="64"/>
      </patternFill>
    </fill>
  </fills>
  <borders count="4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ck">
        <color indexed="64"/>
      </left>
      <right/>
      <top style="thick">
        <color indexed="64"/>
      </top>
      <bottom/>
      <diagonal/>
    </border>
    <border>
      <left/>
      <right style="medium">
        <color indexed="64"/>
      </right>
      <top style="thick">
        <color indexed="64"/>
      </top>
      <bottom/>
      <diagonal/>
    </border>
    <border>
      <left style="thick">
        <color indexed="64"/>
      </left>
      <right/>
      <top/>
      <bottom style="medium">
        <color indexed="64"/>
      </bottom>
      <diagonal/>
    </border>
    <border>
      <left/>
      <right style="medium">
        <color indexed="64"/>
      </right>
      <top/>
      <bottom style="medium">
        <color indexed="64"/>
      </bottom>
      <diagonal/>
    </border>
    <border>
      <left/>
      <right/>
      <top style="thick">
        <color indexed="64"/>
      </top>
      <bottom/>
      <diagonal/>
    </border>
    <border>
      <left/>
      <right/>
      <top/>
      <bottom style="medium">
        <color indexed="64"/>
      </bottom>
      <diagonal/>
    </border>
    <border>
      <left/>
      <right style="thick">
        <color indexed="64"/>
      </right>
      <top style="thick">
        <color indexed="64"/>
      </top>
      <bottom/>
      <diagonal/>
    </border>
    <border>
      <left/>
      <right style="thick">
        <color indexed="64"/>
      </right>
      <top/>
      <bottom style="medium">
        <color indexed="64"/>
      </bottom>
      <diagonal/>
    </border>
    <border>
      <left style="thick">
        <color indexed="64"/>
      </left>
      <right style="medium">
        <color indexed="64"/>
      </right>
      <top/>
      <bottom style="medium">
        <color indexed="64"/>
      </bottom>
      <diagonal/>
    </border>
    <border>
      <left style="thick">
        <color indexed="64"/>
      </left>
      <right style="medium">
        <color indexed="64"/>
      </right>
      <top/>
      <bottom/>
      <diagonal/>
    </border>
    <border>
      <left/>
      <right style="medium">
        <color indexed="64"/>
      </right>
      <top/>
      <bottom/>
      <diagonal/>
    </border>
    <border>
      <left/>
      <right style="thick">
        <color indexed="64"/>
      </right>
      <top/>
      <bottom/>
      <diagonal/>
    </border>
    <border>
      <left style="medium">
        <color indexed="64"/>
      </left>
      <right/>
      <top style="thick">
        <color indexed="64"/>
      </top>
      <bottom/>
      <diagonal/>
    </border>
    <border>
      <left style="medium">
        <color indexed="64"/>
      </left>
      <right/>
      <top/>
      <bottom style="medium">
        <color indexed="64"/>
      </bottom>
      <diagonal/>
    </border>
    <border>
      <left style="thick">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medium">
        <color indexed="64"/>
      </left>
      <right style="thick">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right/>
      <top/>
      <bottom style="thick">
        <color indexed="64"/>
      </bottom>
      <diagonal/>
    </border>
    <border>
      <left style="thick">
        <color indexed="64"/>
      </left>
      <right/>
      <top style="medium">
        <color indexed="64"/>
      </top>
      <bottom/>
      <diagonal/>
    </border>
    <border>
      <left/>
      <right style="medium">
        <color indexed="64"/>
      </right>
      <top style="medium">
        <color indexed="64"/>
      </top>
      <bottom/>
      <diagonal/>
    </border>
    <border>
      <left style="medium">
        <color indexed="64"/>
      </left>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ck">
        <color indexed="64"/>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right/>
      <top style="medium">
        <color indexed="64"/>
      </top>
      <bottom/>
      <diagonal/>
    </border>
    <border>
      <left/>
      <right style="thick">
        <color indexed="64"/>
      </right>
      <top style="medium">
        <color indexed="64"/>
      </top>
      <bottom/>
      <diagonal/>
    </border>
    <border>
      <left style="medium">
        <color indexed="64"/>
      </left>
      <right style="medium">
        <color indexed="64"/>
      </right>
      <top style="medium">
        <color indexed="64"/>
      </top>
      <bottom/>
      <diagonal/>
    </border>
  </borders>
  <cellStyleXfs count="3">
    <xf numFmtId="0" fontId="0" fillId="0" borderId="0"/>
    <xf numFmtId="0" fontId="3" fillId="0" borderId="0" applyNumberFormat="0" applyFill="0" applyBorder="0" applyAlignment="0" applyProtection="0"/>
    <xf numFmtId="0" fontId="12" fillId="5" borderId="0" applyNumberFormat="0" applyBorder="0" applyAlignment="0" applyProtection="0"/>
  </cellStyleXfs>
  <cellXfs count="166">
    <xf numFmtId="0" fontId="0" fillId="0" borderId="0" xfId="0"/>
    <xf numFmtId="0" fontId="6" fillId="2" borderId="10" xfId="0" applyFont="1" applyFill="1" applyBorder="1" applyAlignment="1">
      <alignment vertical="center" wrapText="1"/>
    </xf>
    <xf numFmtId="0" fontId="5" fillId="2" borderId="11" xfId="0" applyFont="1" applyFill="1" applyBorder="1" applyAlignment="1">
      <alignment vertical="center" wrapText="1"/>
    </xf>
    <xf numFmtId="0" fontId="1" fillId="0" borderId="7" xfId="0" applyFont="1" applyBorder="1" applyAlignment="1">
      <alignment vertical="center" wrapText="1"/>
    </xf>
    <xf numFmtId="0" fontId="1" fillId="0" borderId="11" xfId="0" applyFont="1" applyBorder="1" applyAlignment="1">
      <alignment vertical="center" wrapText="1"/>
    </xf>
    <xf numFmtId="0" fontId="2" fillId="0" borderId="14" xfId="0" applyFont="1" applyBorder="1" applyAlignment="1">
      <alignment vertical="center" wrapText="1"/>
    </xf>
    <xf numFmtId="0" fontId="1" fillId="0" borderId="14" xfId="0" applyFont="1" applyBorder="1" applyAlignment="1">
      <alignment vertical="center" wrapText="1"/>
    </xf>
    <xf numFmtId="0" fontId="0" fillId="0" borderId="14" xfId="0" applyBorder="1" applyAlignment="1">
      <alignment vertical="top" wrapText="1"/>
    </xf>
    <xf numFmtId="0" fontId="0" fillId="0" borderId="7" xfId="0" applyBorder="1" applyAlignment="1">
      <alignment vertical="top" wrapText="1"/>
    </xf>
    <xf numFmtId="0" fontId="1" fillId="0" borderId="12" xfId="0" applyFont="1" applyBorder="1" applyAlignment="1">
      <alignment vertical="center" wrapText="1"/>
    </xf>
    <xf numFmtId="0" fontId="3" fillId="0" borderId="0" xfId="1" applyAlignment="1">
      <alignment vertical="center"/>
    </xf>
    <xf numFmtId="0" fontId="2" fillId="0" borderId="7" xfId="0" applyFont="1" applyBorder="1" applyAlignment="1">
      <alignment vertical="center" wrapText="1"/>
    </xf>
    <xf numFmtId="0" fontId="7" fillId="2" borderId="10" xfId="0" applyFont="1" applyFill="1" applyBorder="1" applyAlignment="1">
      <alignment vertical="center" wrapText="1"/>
    </xf>
    <xf numFmtId="0" fontId="8" fillId="2" borderId="11" xfId="0" applyFont="1" applyFill="1" applyBorder="1" applyAlignment="1">
      <alignment vertical="center" wrapText="1"/>
    </xf>
    <xf numFmtId="0" fontId="9" fillId="0" borderId="0" xfId="0" applyFont="1"/>
    <xf numFmtId="0" fontId="1" fillId="0" borderId="0" xfId="0" applyFont="1" applyAlignment="1">
      <alignment vertical="center" wrapText="1"/>
    </xf>
    <xf numFmtId="0" fontId="1" fillId="4" borderId="7" xfId="0" applyFont="1" applyFill="1" applyBorder="1" applyAlignment="1">
      <alignment horizontal="center" vertical="center" wrapText="1"/>
    </xf>
    <xf numFmtId="0" fontId="2" fillId="0" borderId="0" xfId="0" applyFont="1" applyAlignment="1">
      <alignment vertical="center" wrapText="1"/>
    </xf>
    <xf numFmtId="0" fontId="11" fillId="0" borderId="0" xfId="0" applyFont="1"/>
    <xf numFmtId="0" fontId="0" fillId="0" borderId="0" xfId="0" applyAlignment="1">
      <alignment wrapText="1"/>
    </xf>
    <xf numFmtId="0" fontId="10" fillId="0" borderId="0" xfId="0" applyFont="1" applyAlignment="1">
      <alignment wrapText="1"/>
    </xf>
    <xf numFmtId="0" fontId="9" fillId="0" borderId="0" xfId="0" applyFont="1" applyAlignment="1">
      <alignment wrapText="1"/>
    </xf>
    <xf numFmtId="0" fontId="2" fillId="0" borderId="0" xfId="0" applyFont="1"/>
    <xf numFmtId="0" fontId="0" fillId="0" borderId="0" xfId="0" quotePrefix="1"/>
    <xf numFmtId="0" fontId="14" fillId="0" borderId="0" xfId="0" applyFont="1"/>
    <xf numFmtId="0" fontId="13" fillId="3" borderId="0" xfId="0" applyFont="1" applyFill="1"/>
    <xf numFmtId="0" fontId="0" fillId="0" borderId="0" xfId="0" applyAlignment="1">
      <alignment horizontal="left"/>
    </xf>
    <xf numFmtId="0" fontId="1" fillId="4" borderId="11" xfId="0" applyFont="1" applyFill="1" applyBorder="1" applyAlignment="1">
      <alignment vertical="center" wrapText="1"/>
    </xf>
    <xf numFmtId="0" fontId="1" fillId="4" borderId="15" xfId="0" applyFont="1" applyFill="1" applyBorder="1" applyAlignment="1">
      <alignment vertical="center" wrapText="1"/>
    </xf>
    <xf numFmtId="0" fontId="4" fillId="4" borderId="11" xfId="0" applyFont="1" applyFill="1" applyBorder="1" applyAlignment="1">
      <alignment vertical="center" wrapText="1"/>
    </xf>
    <xf numFmtId="0" fontId="4" fillId="4" borderId="15" xfId="0" applyFont="1" applyFill="1" applyBorder="1" applyAlignment="1">
      <alignment vertical="center" wrapText="1"/>
    </xf>
    <xf numFmtId="0" fontId="0" fillId="4" borderId="0" xfId="0" applyFill="1" applyAlignment="1">
      <alignment wrapText="1"/>
    </xf>
    <xf numFmtId="0" fontId="15" fillId="0" borderId="0" xfId="0" applyFont="1" applyAlignment="1">
      <alignment vertical="center"/>
    </xf>
    <xf numFmtId="0" fontId="16" fillId="0" borderId="0" xfId="0" applyFont="1"/>
    <xf numFmtId="0" fontId="2" fillId="0" borderId="1" xfId="0" applyFont="1" applyBorder="1" applyAlignment="1">
      <alignment vertical="center" wrapText="1"/>
    </xf>
    <xf numFmtId="0" fontId="1" fillId="0" borderId="7"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9" xfId="0" applyFont="1" applyBorder="1" applyAlignment="1">
      <alignment vertical="center" wrapText="1"/>
    </xf>
    <xf numFmtId="0" fontId="18" fillId="0" borderId="24" xfId="0" applyFont="1" applyBorder="1" applyAlignment="1">
      <alignment horizontal="center" vertical="center" wrapText="1"/>
    </xf>
    <xf numFmtId="0" fontId="1" fillId="0" borderId="21" xfId="0" applyFont="1" applyBorder="1" applyAlignment="1">
      <alignment vertical="center" wrapText="1"/>
    </xf>
    <xf numFmtId="0" fontId="2" fillId="0" borderId="9" xfId="0" applyFont="1" applyBorder="1" applyAlignment="1">
      <alignment vertical="center" wrapText="1"/>
    </xf>
    <xf numFmtId="0" fontId="1" fillId="0" borderId="1" xfId="0" applyFont="1" applyBorder="1" applyAlignment="1">
      <alignment vertical="center" wrapText="1"/>
    </xf>
    <xf numFmtId="0" fontId="8" fillId="2" borderId="9"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14" xfId="0" applyBorder="1" applyAlignment="1">
      <alignment horizontal="center" vertical="center" wrapText="1"/>
    </xf>
    <xf numFmtId="0" fontId="1" fillId="0" borderId="33" xfId="0" applyFont="1" applyBorder="1" applyAlignment="1">
      <alignment horizontal="center" vertical="center" textRotation="90" wrapText="1"/>
    </xf>
    <xf numFmtId="0" fontId="1" fillId="0" borderId="37" xfId="0" applyFont="1" applyBorder="1" applyAlignment="1">
      <alignment horizontal="center" vertical="center" textRotation="90" wrapText="1"/>
    </xf>
    <xf numFmtId="0" fontId="1" fillId="0" borderId="2" xfId="0" applyFont="1" applyBorder="1" applyAlignment="1">
      <alignment horizontal="center" vertical="center" textRotation="90" wrapText="1"/>
    </xf>
    <xf numFmtId="0" fontId="1" fillId="0" borderId="41" xfId="0" applyFont="1" applyBorder="1" applyAlignment="1">
      <alignment horizontal="center" vertical="center" textRotation="90" wrapText="1"/>
    </xf>
    <xf numFmtId="0" fontId="1" fillId="0" borderId="43" xfId="0" applyFont="1" applyBorder="1" applyAlignment="1">
      <alignment horizontal="center" vertical="center" textRotation="90" wrapText="1"/>
    </xf>
    <xf numFmtId="0" fontId="1" fillId="0" borderId="12" xfId="0" applyFont="1" applyBorder="1" applyAlignment="1">
      <alignment horizontal="center" vertical="center" textRotation="90" wrapText="1"/>
    </xf>
    <xf numFmtId="0" fontId="17" fillId="6" borderId="32" xfId="0" applyFont="1" applyFill="1" applyBorder="1" applyAlignment="1">
      <alignment horizontal="center" vertical="center"/>
    </xf>
    <xf numFmtId="0" fontId="17" fillId="9" borderId="32" xfId="0" applyFont="1" applyFill="1" applyBorder="1" applyAlignment="1">
      <alignment horizontal="center" vertical="center" wrapText="1"/>
    </xf>
    <xf numFmtId="0" fontId="17" fillId="7" borderId="32" xfId="0" applyFont="1" applyFill="1" applyBorder="1" applyAlignment="1">
      <alignment horizontal="center" vertical="center" wrapText="1"/>
    </xf>
    <xf numFmtId="0" fontId="17" fillId="8" borderId="32" xfId="2" applyFont="1" applyFill="1" applyBorder="1" applyAlignment="1">
      <alignment horizontal="center" vertical="center" wrapText="1"/>
    </xf>
    <xf numFmtId="0" fontId="19" fillId="0" borderId="0" xfId="0" applyFont="1"/>
    <xf numFmtId="0" fontId="1" fillId="4" borderId="2" xfId="0" applyFont="1" applyFill="1" applyBorder="1" applyAlignment="1">
      <alignment horizontal="center" vertical="center" wrapText="1"/>
    </xf>
    <xf numFmtId="0" fontId="20" fillId="0" borderId="14" xfId="0" applyFont="1" applyBorder="1" applyAlignment="1">
      <alignment horizontal="center" vertical="center" wrapText="1"/>
    </xf>
    <xf numFmtId="0" fontId="6" fillId="2" borderId="8" xfId="0" applyFont="1" applyFill="1" applyBorder="1" applyAlignment="1">
      <alignment vertical="center" wrapText="1"/>
    </xf>
    <xf numFmtId="0" fontId="5" fillId="2" borderId="9" xfId="0" applyFont="1" applyFill="1" applyBorder="1" applyAlignment="1">
      <alignment vertical="center" wrapText="1"/>
    </xf>
    <xf numFmtId="0" fontId="7" fillId="2" borderId="8" xfId="0" applyFont="1" applyFill="1" applyBorder="1" applyAlignment="1">
      <alignment horizontal="center" vertical="center" wrapText="1"/>
    </xf>
    <xf numFmtId="0" fontId="20" fillId="0" borderId="0" xfId="0" applyFont="1" applyAlignment="1">
      <alignment horizontal="center" vertical="center" wrapText="1"/>
    </xf>
    <xf numFmtId="0" fontId="1" fillId="4" borderId="9" xfId="0" applyFont="1" applyFill="1" applyBorder="1" applyAlignment="1">
      <alignment horizontal="center" vertical="center" wrapText="1"/>
    </xf>
    <xf numFmtId="0" fontId="20" fillId="0" borderId="47" xfId="0" applyFont="1" applyBorder="1" applyAlignment="1">
      <alignment horizontal="center" vertical="center" wrapText="1"/>
    </xf>
    <xf numFmtId="0" fontId="0" fillId="0" borderId="2" xfId="0" applyBorder="1" applyAlignment="1">
      <alignment horizontal="center" vertical="center" wrapText="1"/>
    </xf>
    <xf numFmtId="0" fontId="7" fillId="2" borderId="9" xfId="0" applyFont="1" applyFill="1" applyBorder="1" applyAlignment="1">
      <alignment horizontal="center" vertical="center" wrapText="1"/>
    </xf>
    <xf numFmtId="0" fontId="7" fillId="3" borderId="11" xfId="0" applyFont="1" applyFill="1" applyBorder="1" applyAlignment="1">
      <alignment vertical="center" wrapText="1"/>
    </xf>
    <xf numFmtId="0" fontId="18" fillId="0" borderId="9" xfId="0" applyFont="1" applyBorder="1" applyAlignment="1">
      <alignment horizontal="center" vertical="center" wrapText="1"/>
    </xf>
    <xf numFmtId="0" fontId="20" fillId="0" borderId="3" xfId="0" applyFont="1" applyBorder="1" applyAlignment="1">
      <alignment horizontal="center" vertical="center" wrapText="1"/>
    </xf>
    <xf numFmtId="0" fontId="21" fillId="3" borderId="7" xfId="0" applyFont="1" applyFill="1" applyBorder="1" applyAlignment="1">
      <alignment vertical="center" wrapText="1"/>
    </xf>
    <xf numFmtId="0" fontId="21" fillId="3" borderId="9" xfId="0" applyFont="1" applyFill="1" applyBorder="1" applyAlignment="1">
      <alignment vertical="center" wrapText="1"/>
    </xf>
    <xf numFmtId="0" fontId="25" fillId="0" borderId="0" xfId="0" applyFont="1" applyAlignment="1">
      <alignment horizontal="left" vertical="center" wrapText="1"/>
    </xf>
    <xf numFmtId="0" fontId="26" fillId="0" borderId="0" xfId="0" applyFont="1" applyAlignment="1">
      <alignment wrapText="1"/>
    </xf>
    <xf numFmtId="0" fontId="27" fillId="0" borderId="0" xfId="0" applyFont="1" applyAlignment="1">
      <alignment wrapText="1"/>
    </xf>
    <xf numFmtId="0" fontId="0" fillId="0" borderId="0" xfId="0" applyAlignment="1">
      <alignment horizontal="left" vertical="top" wrapText="1"/>
    </xf>
    <xf numFmtId="2" fontId="0" fillId="0" borderId="0" xfId="0" applyNumberFormat="1"/>
    <xf numFmtId="0" fontId="28" fillId="0" borderId="0" xfId="0" applyFont="1" applyAlignment="1">
      <alignment vertical="center" wrapText="1"/>
    </xf>
    <xf numFmtId="0" fontId="28" fillId="0" borderId="0" xfId="0" applyFont="1" applyAlignment="1">
      <alignment horizontal="left" vertical="center" wrapText="1"/>
    </xf>
    <xf numFmtId="0" fontId="27" fillId="0" borderId="0" xfId="0" applyFont="1" applyAlignment="1">
      <alignment horizontal="left" vertical="center" wrapText="1"/>
    </xf>
    <xf numFmtId="0" fontId="27" fillId="0" borderId="0" xfId="0" applyFont="1" applyAlignment="1">
      <alignment vertical="center" wrapText="1"/>
    </xf>
    <xf numFmtId="0" fontId="31" fillId="0" borderId="0" xfId="0" applyFont="1" applyAlignment="1">
      <alignment wrapText="1"/>
    </xf>
    <xf numFmtId="0" fontId="32" fillId="0" borderId="0" xfId="0" applyFont="1" applyAlignment="1">
      <alignment vertical="center"/>
    </xf>
    <xf numFmtId="0" fontId="33" fillId="0" borderId="0" xfId="0" applyFont="1" applyAlignment="1">
      <alignment vertical="center"/>
    </xf>
    <xf numFmtId="0" fontId="29" fillId="0" borderId="0" xfId="0" applyFont="1" applyAlignment="1">
      <alignment vertical="center"/>
    </xf>
    <xf numFmtId="0" fontId="35" fillId="0" borderId="0" xfId="0" applyFont="1"/>
    <xf numFmtId="0" fontId="0" fillId="0" borderId="0" xfId="0" applyAlignment="1">
      <alignment vertical="top"/>
    </xf>
    <xf numFmtId="22" fontId="0" fillId="4" borderId="0" xfId="0" applyNumberFormat="1" applyFill="1"/>
    <xf numFmtId="0" fontId="0" fillId="4" borderId="0" xfId="0" applyFill="1"/>
    <xf numFmtId="0" fontId="30" fillId="4" borderId="15" xfId="0" applyFont="1" applyFill="1" applyBorder="1" applyAlignment="1">
      <alignment vertical="center" wrapText="1"/>
    </xf>
    <xf numFmtId="0" fontId="15" fillId="4" borderId="15" xfId="0" applyFont="1" applyFill="1" applyBorder="1" applyAlignment="1">
      <alignment vertical="center" wrapText="1"/>
    </xf>
    <xf numFmtId="0" fontId="10" fillId="4" borderId="0" xfId="0" applyFont="1" applyFill="1" applyAlignment="1">
      <alignment wrapText="1"/>
    </xf>
    <xf numFmtId="0" fontId="1" fillId="4" borderId="0" xfId="0" applyFont="1" applyFill="1" applyAlignment="1">
      <alignment vertical="center" wrapText="1"/>
    </xf>
    <xf numFmtId="0" fontId="4" fillId="4" borderId="0" xfId="0" applyFont="1" applyFill="1" applyAlignment="1">
      <alignment vertical="center" wrapText="1"/>
    </xf>
    <xf numFmtId="0" fontId="1" fillId="0" borderId="20" xfId="0" applyFont="1" applyBorder="1" applyAlignment="1">
      <alignment vertical="center" textRotation="90" wrapText="1"/>
    </xf>
    <xf numFmtId="0" fontId="1" fillId="0" borderId="1" xfId="0" applyFont="1" applyBorder="1" applyAlignment="1">
      <alignment vertical="center" textRotation="90" wrapText="1"/>
    </xf>
    <xf numFmtId="0" fontId="1" fillId="0" borderId="26" xfId="0" applyFont="1" applyBorder="1" applyAlignment="1">
      <alignment vertical="center" textRotation="90" wrapText="1"/>
    </xf>
    <xf numFmtId="0" fontId="0" fillId="0" borderId="0" xfId="0" applyAlignment="1">
      <alignment horizontal="center" vertical="center"/>
    </xf>
    <xf numFmtId="2" fontId="27" fillId="0" borderId="0" xfId="0" applyNumberFormat="1" applyFont="1" applyAlignment="1">
      <alignment horizontal="center"/>
    </xf>
    <xf numFmtId="0" fontId="1" fillId="0" borderId="17" xfId="0" applyFont="1" applyBorder="1" applyAlignment="1">
      <alignment vertical="center" wrapText="1"/>
    </xf>
    <xf numFmtId="0" fontId="1" fillId="0" borderId="9" xfId="0" applyFont="1" applyBorder="1" applyAlignment="1">
      <alignment vertical="center" wrapText="1"/>
    </xf>
    <xf numFmtId="0" fontId="1" fillId="0" borderId="11" xfId="0" applyFont="1" applyBorder="1" applyAlignment="1">
      <alignment vertical="center" wrapText="1"/>
    </xf>
    <xf numFmtId="0" fontId="1" fillId="0" borderId="20" xfId="0" applyFont="1" applyBorder="1" applyAlignment="1">
      <alignment vertical="center" wrapText="1"/>
    </xf>
    <xf numFmtId="0" fontId="1" fillId="0" borderId="12" xfId="0" applyFont="1" applyBorder="1" applyAlignment="1">
      <alignment vertical="center" wrapText="1"/>
    </xf>
    <xf numFmtId="0" fontId="1" fillId="4" borderId="21" xfId="0" applyFont="1" applyFill="1" applyBorder="1" applyAlignment="1">
      <alignment vertical="center" wrapText="1"/>
    </xf>
    <xf numFmtId="0" fontId="1" fillId="4" borderId="22" xfId="0" applyFont="1" applyFill="1" applyBorder="1" applyAlignment="1">
      <alignment vertical="center" wrapText="1"/>
    </xf>
    <xf numFmtId="0" fontId="1" fillId="0" borderId="13" xfId="0" applyFont="1" applyBorder="1" applyAlignment="1">
      <alignment vertical="center" wrapText="1"/>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23" xfId="0" applyFont="1" applyBorder="1" applyAlignment="1">
      <alignment vertical="center" wrapText="1"/>
    </xf>
    <xf numFmtId="0" fontId="2" fillId="0" borderId="24" xfId="0" applyFont="1" applyBorder="1" applyAlignment="1">
      <alignment vertical="center" wrapText="1"/>
    </xf>
    <xf numFmtId="0" fontId="1" fillId="0" borderId="38" xfId="0" applyFont="1" applyBorder="1" applyAlignment="1">
      <alignment vertical="center" wrapText="1"/>
    </xf>
    <xf numFmtId="0" fontId="1" fillId="0" borderId="39" xfId="0" applyFont="1" applyBorder="1" applyAlignment="1">
      <alignment vertical="center" wrapText="1"/>
    </xf>
    <xf numFmtId="0" fontId="1" fillId="0" borderId="44" xfId="0" applyFont="1" applyBorder="1" applyAlignment="1">
      <alignment vertical="center" wrapText="1"/>
    </xf>
    <xf numFmtId="0" fontId="1" fillId="0" borderId="34" xfId="0" applyFont="1" applyBorder="1" applyAlignment="1">
      <alignment vertical="center" wrapText="1"/>
    </xf>
    <xf numFmtId="0" fontId="1" fillId="0" borderId="35" xfId="0" applyFont="1" applyBorder="1" applyAlignment="1">
      <alignment vertical="center" wrapText="1"/>
    </xf>
    <xf numFmtId="0" fontId="1" fillId="0" borderId="42" xfId="0" applyFont="1" applyBorder="1" applyAlignment="1">
      <alignment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19" xfId="0" applyFont="1" applyBorder="1" applyAlignment="1">
      <alignment horizontal="center" vertical="center" wrapText="1"/>
    </xf>
    <xf numFmtId="0" fontId="0" fillId="0" borderId="0" xfId="0" applyAlignment="1">
      <alignment horizontal="left" vertical="top"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8" fillId="2" borderId="4" xfId="0" applyFont="1" applyFill="1" applyBorder="1" applyAlignment="1">
      <alignment vertical="center" wrapText="1"/>
    </xf>
    <xf numFmtId="0" fontId="8" fillId="2" borderId="5" xfId="0" applyFont="1" applyFill="1" applyBorder="1" applyAlignment="1">
      <alignment vertical="center" wrapText="1"/>
    </xf>
    <xf numFmtId="0" fontId="6" fillId="2" borderId="16" xfId="0" applyFont="1" applyFill="1" applyBorder="1" applyAlignment="1">
      <alignment vertical="center" wrapText="1"/>
    </xf>
    <xf numFmtId="0" fontId="6" fillId="2" borderId="8" xfId="0" applyFont="1" applyFill="1" applyBorder="1" applyAlignment="1">
      <alignment vertical="center" wrapText="1"/>
    </xf>
    <xf numFmtId="0" fontId="5" fillId="2" borderId="17" xfId="0" applyFont="1" applyFill="1" applyBorder="1" applyAlignment="1">
      <alignment vertical="center" wrapText="1"/>
    </xf>
    <xf numFmtId="0" fontId="5" fillId="2" borderId="9" xfId="0" applyFont="1" applyFill="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4" fillId="4" borderId="21" xfId="0" applyFont="1" applyFill="1" applyBorder="1" applyAlignment="1">
      <alignment vertical="center" wrapText="1"/>
    </xf>
    <xf numFmtId="0" fontId="4" fillId="4" borderId="22" xfId="0" applyFont="1" applyFill="1" applyBorder="1" applyAlignment="1">
      <alignment vertical="center" wrapText="1"/>
    </xf>
    <xf numFmtId="0" fontId="1" fillId="0" borderId="40" xfId="0" applyFont="1" applyBorder="1" applyAlignment="1">
      <alignment vertical="center" wrapText="1"/>
    </xf>
    <xf numFmtId="0" fontId="1" fillId="0" borderId="7"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1" fillId="0" borderId="36" xfId="0" applyFont="1" applyBorder="1" applyAlignment="1">
      <alignment vertical="center" wrapText="1"/>
    </xf>
    <xf numFmtId="0" fontId="36" fillId="0" borderId="23"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19" xfId="0" applyFont="1" applyBorder="1" applyAlignment="1">
      <alignment horizontal="center" vertical="center" wrapText="1"/>
    </xf>
    <xf numFmtId="0" fontId="8" fillId="2" borderId="6" xfId="0" applyFont="1" applyFill="1" applyBorder="1" applyAlignment="1">
      <alignment vertical="center" wrapText="1"/>
    </xf>
    <xf numFmtId="0" fontId="8" fillId="2" borderId="7" xfId="0" applyFont="1" applyFill="1" applyBorder="1" applyAlignment="1">
      <alignment vertical="center" wrapText="1"/>
    </xf>
    <xf numFmtId="0" fontId="7" fillId="2" borderId="16"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 fillId="0" borderId="23" xfId="0" applyFont="1" applyBorder="1" applyAlignment="1">
      <alignment vertical="center" wrapText="1"/>
    </xf>
    <xf numFmtId="0" fontId="1" fillId="0" borderId="24" xfId="0" applyFont="1" applyBorder="1" applyAlignment="1">
      <alignment vertical="center" wrapText="1"/>
    </xf>
    <xf numFmtId="0" fontId="1" fillId="0" borderId="19" xfId="0" applyFont="1" applyBorder="1" applyAlignment="1">
      <alignment vertical="center" wrapText="1"/>
    </xf>
    <xf numFmtId="0" fontId="1" fillId="0" borderId="31" xfId="0" applyFont="1" applyBorder="1" applyAlignment="1">
      <alignment vertical="center" wrapText="1"/>
    </xf>
    <xf numFmtId="0" fontId="1" fillId="0" borderId="28" xfId="0" applyFont="1" applyBorder="1" applyAlignment="1">
      <alignment vertical="center" wrapText="1"/>
    </xf>
    <xf numFmtId="0" fontId="1" fillId="0" borderId="27" xfId="0" applyFont="1" applyBorder="1" applyAlignment="1">
      <alignment vertical="center" wrapText="1"/>
    </xf>
    <xf numFmtId="0" fontId="1" fillId="0" borderId="29" xfId="0" applyFont="1" applyBorder="1" applyAlignment="1">
      <alignment vertical="center" wrapText="1"/>
    </xf>
    <xf numFmtId="0" fontId="1" fillId="0" borderId="30" xfId="0" applyFont="1" applyBorder="1" applyAlignment="1">
      <alignment vertical="center" wrapText="1"/>
    </xf>
    <xf numFmtId="0" fontId="22" fillId="0" borderId="21" xfId="0" applyFont="1" applyBorder="1" applyAlignment="1">
      <alignment vertical="center" wrapText="1"/>
    </xf>
    <xf numFmtId="0" fontId="22" fillId="0" borderId="22" xfId="0" applyFont="1" applyBorder="1" applyAlignment="1">
      <alignment vertical="center" wrapText="1"/>
    </xf>
    <xf numFmtId="0" fontId="1" fillId="0" borderId="25" xfId="0" applyFont="1" applyBorder="1" applyAlignment="1">
      <alignment vertical="center" wrapText="1"/>
    </xf>
    <xf numFmtId="0" fontId="1" fillId="0" borderId="45" xfId="0" applyFont="1" applyBorder="1" applyAlignment="1">
      <alignment vertical="center" wrapText="1"/>
    </xf>
    <xf numFmtId="0" fontId="1" fillId="0" borderId="46" xfId="0" applyFont="1" applyBorder="1" applyAlignment="1">
      <alignment vertical="center" wrapText="1"/>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19" xfId="0" applyFont="1" applyBorder="1" applyAlignment="1">
      <alignment horizontal="center" vertical="center" wrapText="1"/>
    </xf>
    <xf numFmtId="0" fontId="1" fillId="4" borderId="46" xfId="0" applyFont="1" applyFill="1" applyBorder="1" applyAlignment="1">
      <alignment vertical="center" wrapText="1"/>
    </xf>
    <xf numFmtId="0" fontId="1" fillId="4" borderId="11" xfId="0" applyFont="1" applyFill="1" applyBorder="1" applyAlignment="1">
      <alignment vertical="center" wrapText="1"/>
    </xf>
    <xf numFmtId="0" fontId="34" fillId="4" borderId="0" xfId="0" applyFont="1" applyFill="1" applyAlignment="1">
      <alignment horizontal="left" vertical="center"/>
    </xf>
    <xf numFmtId="0" fontId="0" fillId="0" borderId="0" xfId="0" applyAlignment="1">
      <alignment horizontal="left" wrapText="1"/>
    </xf>
  </cellXfs>
  <cellStyles count="3">
    <cellStyle name="Hyperlink" xfId="1" builtinId="8"/>
    <cellStyle name="Neutraal" xfId="2" builtinId="28"/>
    <cellStyle name="Standaard" xfId="0" builtinId="0"/>
  </cellStyles>
  <dxfs count="8">
    <dxf>
      <font>
        <color rgb="FF9C0006"/>
      </font>
      <fill>
        <patternFill>
          <bgColor rgb="FFFFC7CE"/>
        </patternFill>
      </fill>
    </dxf>
    <dxf>
      <font>
        <color rgb="FF9C5700"/>
      </font>
      <fill>
        <patternFill>
          <bgColor rgb="FFFFEB9C"/>
        </patternFill>
      </fill>
    </dxf>
    <dxf>
      <fill>
        <patternFill>
          <bgColor theme="5" tint="0.39994506668294322"/>
        </patternFill>
      </fill>
    </dxf>
    <dxf>
      <fill>
        <patternFill>
          <bgColor theme="5" tint="0.39994506668294322"/>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7F9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0</xdr:col>
      <xdr:colOff>1468781</xdr:colOff>
      <xdr:row>25</xdr:row>
      <xdr:rowOff>945875</xdr:rowOff>
    </xdr:from>
    <xdr:to>
      <xdr:col>0</xdr:col>
      <xdr:colOff>6460516</xdr:colOff>
      <xdr:row>26</xdr:row>
      <xdr:rowOff>1387862</xdr:rowOff>
    </xdr:to>
    <xdr:pic>
      <xdr:nvPicPr>
        <xdr:cNvPr id="2" name="Afbeelding 1">
          <a:extLst>
            <a:ext uri="{FF2B5EF4-FFF2-40B4-BE49-F238E27FC236}">
              <a16:creationId xmlns:a16="http://schemas.microsoft.com/office/drawing/2014/main" id="{7EB4A2EF-DAEA-2A41-9149-A2CEFB46C4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8781" y="10564745"/>
          <a:ext cx="4991735" cy="1513205"/>
        </a:xfrm>
        <a:prstGeom prst="rect">
          <a:avLst/>
        </a:prstGeom>
        <a:ln>
          <a:solidFill>
            <a:schemeClr val="accent1"/>
          </a:solidFill>
        </a:ln>
      </xdr:spPr>
    </xdr:pic>
    <xdr:clientData/>
  </xdr:twoCellAnchor>
  <xdr:twoCellAnchor editAs="oneCell">
    <xdr:from>
      <xdr:col>0</xdr:col>
      <xdr:colOff>6416261</xdr:colOff>
      <xdr:row>100</xdr:row>
      <xdr:rowOff>1258956</xdr:rowOff>
    </xdr:from>
    <xdr:to>
      <xdr:col>1</xdr:col>
      <xdr:colOff>1325</xdr:colOff>
      <xdr:row>101</xdr:row>
      <xdr:rowOff>110987</xdr:rowOff>
    </xdr:to>
    <xdr:pic>
      <xdr:nvPicPr>
        <xdr:cNvPr id="3" name="Afbeelding 2">
          <a:extLst>
            <a:ext uri="{FF2B5EF4-FFF2-40B4-BE49-F238E27FC236}">
              <a16:creationId xmlns:a16="http://schemas.microsoft.com/office/drawing/2014/main" id="{F1F85ECC-E683-E049-9A77-1C15029D0100}"/>
            </a:ext>
          </a:extLst>
        </xdr:cNvPr>
        <xdr:cNvPicPr/>
      </xdr:nvPicPr>
      <xdr:blipFill>
        <a:blip xmlns:r="http://schemas.openxmlformats.org/officeDocument/2006/relationships" r:embed="rId2"/>
        <a:stretch>
          <a:fillRect/>
        </a:stretch>
      </xdr:blipFill>
      <xdr:spPr bwMode="auto">
        <a:xfrm>
          <a:off x="6416261" y="41324695"/>
          <a:ext cx="700239" cy="475422"/>
        </a:xfrm>
        <a:prstGeom prst="rect">
          <a:avLst/>
        </a:prstGeom>
      </xdr:spPr>
    </xdr:pic>
    <xdr:clientData/>
  </xdr:twoCellAnchor>
  <xdr:twoCellAnchor editAs="oneCell">
    <xdr:from>
      <xdr:col>0</xdr:col>
      <xdr:colOff>2815238</xdr:colOff>
      <xdr:row>103</xdr:row>
      <xdr:rowOff>663457</xdr:rowOff>
    </xdr:from>
    <xdr:to>
      <xdr:col>0</xdr:col>
      <xdr:colOff>3958238</xdr:colOff>
      <xdr:row>103</xdr:row>
      <xdr:rowOff>1057157</xdr:rowOff>
    </xdr:to>
    <xdr:pic>
      <xdr:nvPicPr>
        <xdr:cNvPr id="4" name="Graphic 5">
          <a:extLst>
            <a:ext uri="{FF2B5EF4-FFF2-40B4-BE49-F238E27FC236}">
              <a16:creationId xmlns:a16="http://schemas.microsoft.com/office/drawing/2014/main" id="{83177756-F755-5744-8E75-43E81EEC4C6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815238" y="43218226"/>
          <a:ext cx="1143000" cy="3937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_Excluded%20From%20Backup%20&amp;%20Data%20Migration\Dropbox\IBD\Documenten\Baseline\baseline%20producten\02%20-%20Basis%20risicoanalyse%20methode%20gemeenten\02b%20-%20baselinetoets\Baselinetoets%20v082%20BI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gemeen"/>
      <sheetName val="Vragen"/>
      <sheetName val="Beschikbaarheid"/>
      <sheetName val="Integriteit"/>
      <sheetName val="Vertrouwelijkheid"/>
      <sheetName val="Privacy"/>
      <sheetName val="Resultaat"/>
      <sheetName val="waarderingstabellen"/>
      <sheetName val="kladblok"/>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0"/>
  <sheetViews>
    <sheetView topLeftCell="A151" zoomScale="130" zoomScaleNormal="130" workbookViewId="0">
      <selection activeCell="B3" sqref="B3"/>
    </sheetView>
  </sheetViews>
  <sheetFormatPr defaultColWidth="8.7109375" defaultRowHeight="15" x14ac:dyDescent="0.25"/>
  <cols>
    <col min="1" max="1" width="97" style="19" customWidth="1"/>
    <col min="3" max="3" width="37.7109375" style="76" customWidth="1"/>
    <col min="4" max="4" width="46.28515625" style="19" customWidth="1"/>
  </cols>
  <sheetData>
    <row r="1" spans="1:2" ht="21" x14ac:dyDescent="0.35">
      <c r="A1" s="74" t="s">
        <v>0</v>
      </c>
    </row>
    <row r="2" spans="1:2" x14ac:dyDescent="0.25">
      <c r="A2" s="21"/>
    </row>
    <row r="3" spans="1:2" ht="18.75" x14ac:dyDescent="0.25">
      <c r="A3" s="73" t="s">
        <v>1</v>
      </c>
      <c r="B3" s="77"/>
    </row>
    <row r="4" spans="1:2" x14ac:dyDescent="0.25">
      <c r="A4" s="21"/>
      <c r="B4" s="77"/>
    </row>
    <row r="5" spans="1:2" x14ac:dyDescent="0.25">
      <c r="A5" s="81" t="s">
        <v>2</v>
      </c>
      <c r="B5" s="77"/>
    </row>
    <row r="6" spans="1:2" ht="69" customHeight="1" x14ac:dyDescent="0.25">
      <c r="A6" s="81" t="s">
        <v>3</v>
      </c>
      <c r="B6" s="77"/>
    </row>
    <row r="7" spans="1:2" ht="63.75" x14ac:dyDescent="0.25">
      <c r="A7" s="81" t="s">
        <v>4</v>
      </c>
    </row>
    <row r="8" spans="1:2" ht="115.9" customHeight="1" x14ac:dyDescent="0.25">
      <c r="A8" s="80" t="s">
        <v>5</v>
      </c>
    </row>
    <row r="9" spans="1:2" ht="38.25" x14ac:dyDescent="0.25">
      <c r="A9" s="80" t="s">
        <v>6</v>
      </c>
    </row>
    <row r="10" spans="1:2" x14ac:dyDescent="0.25">
      <c r="A10" s="81"/>
    </row>
    <row r="11" spans="1:2" ht="153" x14ac:dyDescent="0.25">
      <c r="A11" s="81" t="s">
        <v>7</v>
      </c>
    </row>
    <row r="12" spans="1:2" ht="18" customHeight="1" x14ac:dyDescent="0.25">
      <c r="A12" s="81"/>
    </row>
    <row r="13" spans="1:2" ht="51" x14ac:dyDescent="0.25">
      <c r="A13" s="81" t="s">
        <v>8</v>
      </c>
    </row>
    <row r="14" spans="1:2" x14ac:dyDescent="0.25">
      <c r="A14" s="81"/>
    </row>
    <row r="15" spans="1:2" x14ac:dyDescent="0.25">
      <c r="A15" s="81" t="s">
        <v>9</v>
      </c>
    </row>
    <row r="16" spans="1:2" ht="63.75" x14ac:dyDescent="0.25">
      <c r="A16" s="81" t="s">
        <v>10</v>
      </c>
    </row>
    <row r="18" spans="1:1" ht="18.75" x14ac:dyDescent="0.25">
      <c r="A18" s="73" t="s">
        <v>11</v>
      </c>
    </row>
    <row r="19" spans="1:1" ht="38.25" x14ac:dyDescent="0.25">
      <c r="A19" s="81" t="s">
        <v>12</v>
      </c>
    </row>
    <row r="20" spans="1:1" x14ac:dyDescent="0.25">
      <c r="A20" s="80" t="s">
        <v>13</v>
      </c>
    </row>
    <row r="21" spans="1:1" x14ac:dyDescent="0.25">
      <c r="A21" s="80" t="s">
        <v>14</v>
      </c>
    </row>
    <row r="22" spans="1:1" x14ac:dyDescent="0.25">
      <c r="A22" s="80" t="s">
        <v>15</v>
      </c>
    </row>
    <row r="23" spans="1:1" x14ac:dyDescent="0.25">
      <c r="A23" s="80" t="s">
        <v>16</v>
      </c>
    </row>
    <row r="24" spans="1:1" x14ac:dyDescent="0.25">
      <c r="A24" s="80" t="s">
        <v>17</v>
      </c>
    </row>
    <row r="25" spans="1:1" ht="19.149999999999999" customHeight="1" x14ac:dyDescent="0.25">
      <c r="A25" s="75"/>
    </row>
    <row r="26" spans="1:1" ht="84" customHeight="1" x14ac:dyDescent="0.25">
      <c r="A26" s="81" t="s">
        <v>18</v>
      </c>
    </row>
    <row r="27" spans="1:1" ht="118.9" customHeight="1" x14ac:dyDescent="0.25">
      <c r="A27" s="81"/>
    </row>
    <row r="28" spans="1:1" ht="25.5" x14ac:dyDescent="0.25">
      <c r="A28" s="80" t="s">
        <v>19</v>
      </c>
    </row>
    <row r="29" spans="1:1" ht="26.25" x14ac:dyDescent="0.25">
      <c r="A29" s="75" t="s">
        <v>20</v>
      </c>
    </row>
    <row r="30" spans="1:1" ht="27" customHeight="1" x14ac:dyDescent="0.25">
      <c r="A30" s="75" t="s">
        <v>21</v>
      </c>
    </row>
    <row r="31" spans="1:1" ht="39" x14ac:dyDescent="0.25">
      <c r="A31" s="75" t="s">
        <v>22</v>
      </c>
    </row>
    <row r="32" spans="1:1" ht="39" x14ac:dyDescent="0.25">
      <c r="A32" s="75" t="s">
        <v>23</v>
      </c>
    </row>
    <row r="33" spans="1:3" ht="10.9" customHeight="1" x14ac:dyDescent="0.25">
      <c r="A33" s="79"/>
    </row>
    <row r="34" spans="1:3" ht="46.15" customHeight="1" x14ac:dyDescent="0.25">
      <c r="A34" s="80" t="s">
        <v>24</v>
      </c>
      <c r="C34" s="82"/>
    </row>
    <row r="35" spans="1:3" ht="27" customHeight="1" x14ac:dyDescent="0.25">
      <c r="A35" s="75" t="s">
        <v>25</v>
      </c>
    </row>
    <row r="36" spans="1:3" ht="27" customHeight="1" x14ac:dyDescent="0.25">
      <c r="A36" s="75" t="s">
        <v>26</v>
      </c>
    </row>
    <row r="37" spans="1:3" ht="27" customHeight="1" x14ac:dyDescent="0.25">
      <c r="A37" s="75" t="s">
        <v>27</v>
      </c>
    </row>
    <row r="38" spans="1:3" ht="27" customHeight="1" x14ac:dyDescent="0.25">
      <c r="A38" s="75" t="s">
        <v>28</v>
      </c>
    </row>
    <row r="39" spans="1:3" ht="19.149999999999999" customHeight="1" x14ac:dyDescent="0.25">
      <c r="A39" s="79"/>
    </row>
    <row r="40" spans="1:3" ht="54" customHeight="1" x14ac:dyDescent="0.25">
      <c r="A40" s="80" t="s">
        <v>29</v>
      </c>
    </row>
    <row r="41" spans="1:3" ht="18" customHeight="1" x14ac:dyDescent="0.25">
      <c r="A41" s="75" t="s">
        <v>30</v>
      </c>
    </row>
    <row r="42" spans="1:3" ht="26.65" customHeight="1" x14ac:dyDescent="0.25">
      <c r="A42" s="75" t="s">
        <v>31</v>
      </c>
    </row>
    <row r="43" spans="1:3" ht="26.65" customHeight="1" x14ac:dyDescent="0.25">
      <c r="A43" s="75" t="s">
        <v>32</v>
      </c>
    </row>
    <row r="44" spans="1:3" ht="43.15" customHeight="1" x14ac:dyDescent="0.25">
      <c r="A44" s="75" t="s">
        <v>33</v>
      </c>
    </row>
    <row r="45" spans="1:3" x14ac:dyDescent="0.25">
      <c r="A45" s="78"/>
    </row>
    <row r="46" spans="1:3" ht="25.5" x14ac:dyDescent="0.25">
      <c r="A46" s="81" t="s">
        <v>34</v>
      </c>
    </row>
    <row r="48" spans="1:3" ht="18.75" x14ac:dyDescent="0.25">
      <c r="A48" s="73" t="s">
        <v>35</v>
      </c>
    </row>
    <row r="49" spans="1:1" x14ac:dyDescent="0.25">
      <c r="A49" s="78"/>
    </row>
    <row r="50" spans="1:1" ht="51" x14ac:dyDescent="0.25">
      <c r="A50" s="81" t="s">
        <v>36</v>
      </c>
    </row>
    <row r="51" spans="1:1" x14ac:dyDescent="0.25">
      <c r="A51" s="81"/>
    </row>
    <row r="52" spans="1:1" x14ac:dyDescent="0.25">
      <c r="A52" s="81" t="s">
        <v>37</v>
      </c>
    </row>
    <row r="53" spans="1:1" x14ac:dyDescent="0.25">
      <c r="A53" s="80" t="s">
        <v>38</v>
      </c>
    </row>
    <row r="54" spans="1:1" ht="25.5" x14ac:dyDescent="0.25">
      <c r="A54" s="80" t="s">
        <v>39</v>
      </c>
    </row>
    <row r="55" spans="1:1" x14ac:dyDescent="0.25">
      <c r="A55" s="80" t="s">
        <v>40</v>
      </c>
    </row>
    <row r="56" spans="1:1" ht="58.9" customHeight="1" x14ac:dyDescent="0.25">
      <c r="A56" s="80" t="s">
        <v>41</v>
      </c>
    </row>
    <row r="57" spans="1:1" x14ac:dyDescent="0.25">
      <c r="A57" s="80" t="s">
        <v>42</v>
      </c>
    </row>
    <row r="58" spans="1:1" ht="51" x14ac:dyDescent="0.25">
      <c r="A58" s="80" t="s">
        <v>43</v>
      </c>
    </row>
    <row r="59" spans="1:1" x14ac:dyDescent="0.25">
      <c r="A59" s="80" t="s">
        <v>44</v>
      </c>
    </row>
    <row r="60" spans="1:1" ht="25.5" x14ac:dyDescent="0.25">
      <c r="A60" s="80" t="s">
        <v>45</v>
      </c>
    </row>
    <row r="61" spans="1:1" x14ac:dyDescent="0.25">
      <c r="A61" s="80" t="s">
        <v>46</v>
      </c>
    </row>
    <row r="62" spans="1:1" ht="25.5" x14ac:dyDescent="0.25">
      <c r="A62" s="80" t="s">
        <v>47</v>
      </c>
    </row>
    <row r="63" spans="1:1" x14ac:dyDescent="0.25">
      <c r="A63" s="80" t="s">
        <v>48</v>
      </c>
    </row>
    <row r="64" spans="1:1" ht="25.5" x14ac:dyDescent="0.25">
      <c r="A64" s="80" t="s">
        <v>49</v>
      </c>
    </row>
    <row r="65" spans="1:1" x14ac:dyDescent="0.25">
      <c r="A65" s="80" t="s">
        <v>50</v>
      </c>
    </row>
    <row r="66" spans="1:1" ht="38.25" x14ac:dyDescent="0.25">
      <c r="A66" s="80" t="s">
        <v>51</v>
      </c>
    </row>
    <row r="67" spans="1:1" x14ac:dyDescent="0.25">
      <c r="A67" s="80" t="s">
        <v>52</v>
      </c>
    </row>
    <row r="68" spans="1:1" ht="38.25" x14ac:dyDescent="0.25">
      <c r="A68" s="80" t="s">
        <v>53</v>
      </c>
    </row>
    <row r="69" spans="1:1" x14ac:dyDescent="0.25">
      <c r="A69" s="80" t="s">
        <v>54</v>
      </c>
    </row>
    <row r="70" spans="1:1" ht="38.25" x14ac:dyDescent="0.25">
      <c r="A70" s="80" t="s">
        <v>55</v>
      </c>
    </row>
    <row r="71" spans="1:1" x14ac:dyDescent="0.25">
      <c r="A71" s="80" t="s">
        <v>56</v>
      </c>
    </row>
    <row r="72" spans="1:1" ht="25.5" x14ac:dyDescent="0.25">
      <c r="A72" s="80" t="s">
        <v>57</v>
      </c>
    </row>
    <row r="73" spans="1:1" x14ac:dyDescent="0.25">
      <c r="A73" s="80"/>
    </row>
    <row r="74" spans="1:1" x14ac:dyDescent="0.25">
      <c r="A74" s="80" t="s">
        <v>58</v>
      </c>
    </row>
    <row r="75" spans="1:1" ht="26.25" x14ac:dyDescent="0.25">
      <c r="A75" s="75" t="s">
        <v>59</v>
      </c>
    </row>
    <row r="76" spans="1:1" ht="51.75" x14ac:dyDescent="0.25">
      <c r="A76" s="75" t="s">
        <v>60</v>
      </c>
    </row>
    <row r="77" spans="1:1" ht="27" customHeight="1" x14ac:dyDescent="0.25">
      <c r="A77" s="75" t="s">
        <v>61</v>
      </c>
    </row>
    <row r="78" spans="1:1" ht="27" customHeight="1" x14ac:dyDescent="0.25">
      <c r="A78" s="75" t="s">
        <v>62</v>
      </c>
    </row>
    <row r="79" spans="1:1" ht="27" customHeight="1" x14ac:dyDescent="0.25">
      <c r="A79" s="75" t="s">
        <v>63</v>
      </c>
    </row>
    <row r="80" spans="1:1" ht="64.5" x14ac:dyDescent="0.25">
      <c r="A80" s="75" t="s">
        <v>64</v>
      </c>
    </row>
    <row r="81" spans="1:1" x14ac:dyDescent="0.25">
      <c r="A81" s="80"/>
    </row>
    <row r="82" spans="1:1" ht="31.9" customHeight="1" x14ac:dyDescent="0.25">
      <c r="A82" s="80" t="s">
        <v>65</v>
      </c>
    </row>
    <row r="83" spans="1:1" x14ac:dyDescent="0.25">
      <c r="A83" s="79"/>
    </row>
    <row r="84" spans="1:1" ht="18.75" x14ac:dyDescent="0.25">
      <c r="A84" s="73" t="s">
        <v>66</v>
      </c>
    </row>
    <row r="85" spans="1:1" ht="76.5" x14ac:dyDescent="0.25">
      <c r="A85" s="80" t="s">
        <v>67</v>
      </c>
    </row>
    <row r="86" spans="1:1" ht="63.75" x14ac:dyDescent="0.25">
      <c r="A86" s="80" t="s">
        <v>68</v>
      </c>
    </row>
    <row r="87" spans="1:1" ht="38.25" x14ac:dyDescent="0.25">
      <c r="A87" s="80" t="s">
        <v>69</v>
      </c>
    </row>
    <row r="88" spans="1:1" ht="38.25" x14ac:dyDescent="0.25">
      <c r="A88" s="80" t="s">
        <v>70</v>
      </c>
    </row>
    <row r="89" spans="1:1" ht="38.25" x14ac:dyDescent="0.25">
      <c r="A89" s="80" t="s">
        <v>71</v>
      </c>
    </row>
    <row r="90" spans="1:1" ht="25.5" x14ac:dyDescent="0.25">
      <c r="A90" s="80" t="s">
        <v>72</v>
      </c>
    </row>
    <row r="91" spans="1:1" x14ac:dyDescent="0.25">
      <c r="A91" s="80"/>
    </row>
    <row r="92" spans="1:1" x14ac:dyDescent="0.25">
      <c r="A92" s="80"/>
    </row>
    <row r="93" spans="1:1" x14ac:dyDescent="0.25">
      <c r="A93" s="80" t="s">
        <v>73</v>
      </c>
    </row>
    <row r="94" spans="1:1" ht="61.15" customHeight="1" x14ac:dyDescent="0.25">
      <c r="A94" s="80" t="s">
        <v>74</v>
      </c>
    </row>
    <row r="95" spans="1:1" x14ac:dyDescent="0.25">
      <c r="A95" s="75"/>
    </row>
    <row r="96" spans="1:1" ht="18.75" x14ac:dyDescent="0.25">
      <c r="A96" s="73" t="s">
        <v>75</v>
      </c>
    </row>
    <row r="97" spans="1:2" x14ac:dyDescent="0.25">
      <c r="B97" s="98" t="s">
        <v>76</v>
      </c>
    </row>
    <row r="98" spans="1:2" x14ac:dyDescent="0.25">
      <c r="A98" s="75" t="s">
        <v>77</v>
      </c>
      <c r="B98" s="99" t="s">
        <v>78</v>
      </c>
    </row>
    <row r="99" spans="1:2" x14ac:dyDescent="0.25">
      <c r="B99" s="77"/>
    </row>
    <row r="100" spans="1:2" ht="18.75" x14ac:dyDescent="0.25">
      <c r="A100" s="73" t="s">
        <v>79</v>
      </c>
      <c r="B100" s="77"/>
    </row>
    <row r="101" spans="1:2" ht="135" x14ac:dyDescent="0.25">
      <c r="A101" s="19" t="s">
        <v>80</v>
      </c>
      <c r="B101" s="77"/>
    </row>
    <row r="102" spans="1:2" x14ac:dyDescent="0.25">
      <c r="B102" s="77"/>
    </row>
    <row r="103" spans="1:2" x14ac:dyDescent="0.25">
      <c r="B103" s="77"/>
    </row>
    <row r="104" spans="1:2" ht="358.15" customHeight="1" x14ac:dyDescent="0.25">
      <c r="A104" s="19" t="s">
        <v>81</v>
      </c>
      <c r="B104" s="77"/>
    </row>
    <row r="105" spans="1:2" x14ac:dyDescent="0.25">
      <c r="B105" s="77"/>
    </row>
    <row r="106" spans="1:2" x14ac:dyDescent="0.25">
      <c r="B106" s="77"/>
    </row>
    <row r="107" spans="1:2" x14ac:dyDescent="0.25">
      <c r="B107" s="77"/>
    </row>
    <row r="108" spans="1:2" x14ac:dyDescent="0.25">
      <c r="B108" s="77"/>
    </row>
    <row r="109" spans="1:2" x14ac:dyDescent="0.25">
      <c r="B109" s="77"/>
    </row>
    <row r="110" spans="1:2" x14ac:dyDescent="0.25">
      <c r="B110" s="77"/>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77"/>
  <sheetViews>
    <sheetView tabSelected="1" topLeftCell="A48" zoomScale="130" zoomScaleNormal="130" workbookViewId="0">
      <selection activeCell="B69" sqref="B69"/>
    </sheetView>
  </sheetViews>
  <sheetFormatPr defaultColWidth="8.7109375" defaultRowHeight="15" x14ac:dyDescent="0.25"/>
  <cols>
    <col min="1" max="1" width="7.140625" style="14" customWidth="1"/>
    <col min="2" max="2" width="85.7109375" style="19" customWidth="1"/>
  </cols>
  <sheetData>
    <row r="1" spans="1:4" x14ac:dyDescent="0.25">
      <c r="A1" s="14" t="s">
        <v>82</v>
      </c>
    </row>
    <row r="3" spans="1:4" x14ac:dyDescent="0.25">
      <c r="A3" s="14" t="s">
        <v>83</v>
      </c>
      <c r="B3" s="21" t="s">
        <v>84</v>
      </c>
      <c r="D3" t="s">
        <v>85</v>
      </c>
    </row>
    <row r="4" spans="1:4" x14ac:dyDescent="0.25">
      <c r="B4" s="19" t="s">
        <v>86</v>
      </c>
    </row>
    <row r="5" spans="1:4" x14ac:dyDescent="0.25">
      <c r="B5" s="92" t="s">
        <v>87</v>
      </c>
    </row>
    <row r="7" spans="1:4" x14ac:dyDescent="0.25">
      <c r="B7" s="19" t="s">
        <v>88</v>
      </c>
    </row>
    <row r="8" spans="1:4" x14ac:dyDescent="0.25">
      <c r="B8" s="92" t="s">
        <v>89</v>
      </c>
    </row>
    <row r="10" spans="1:4" x14ac:dyDescent="0.25">
      <c r="B10" s="19" t="s">
        <v>90</v>
      </c>
    </row>
    <row r="11" spans="1:4" x14ac:dyDescent="0.25">
      <c r="B11" s="92" t="s">
        <v>91</v>
      </c>
    </row>
    <row r="13" spans="1:4" x14ac:dyDescent="0.25">
      <c r="B13" s="19" t="s">
        <v>92</v>
      </c>
    </row>
    <row r="14" spans="1:4" x14ac:dyDescent="0.25">
      <c r="B14" s="92" t="s">
        <v>93</v>
      </c>
    </row>
    <row r="16" spans="1:4" x14ac:dyDescent="0.25">
      <c r="B16" s="19" t="s">
        <v>94</v>
      </c>
    </row>
    <row r="17" spans="1:2" x14ac:dyDescent="0.25">
      <c r="B17" s="92" t="s">
        <v>95</v>
      </c>
    </row>
    <row r="20" spans="1:2" x14ac:dyDescent="0.25">
      <c r="A20" s="14" t="s">
        <v>96</v>
      </c>
      <c r="B20" s="21" t="s">
        <v>97</v>
      </c>
    </row>
    <row r="21" spans="1:2" x14ac:dyDescent="0.25">
      <c r="B21" s="31"/>
    </row>
    <row r="23" spans="1:2" x14ac:dyDescent="0.25">
      <c r="A23" s="14" t="s">
        <v>98</v>
      </c>
      <c r="B23" s="21" t="s">
        <v>99</v>
      </c>
    </row>
    <row r="24" spans="1:2" ht="22.5" x14ac:dyDescent="0.25">
      <c r="B24" s="93" t="s">
        <v>100</v>
      </c>
    </row>
    <row r="27" spans="1:2" x14ac:dyDescent="0.25">
      <c r="A27" s="14" t="s">
        <v>101</v>
      </c>
      <c r="B27" s="21" t="s">
        <v>102</v>
      </c>
    </row>
    <row r="28" spans="1:2" ht="22.5" x14ac:dyDescent="0.25">
      <c r="B28" s="93" t="s">
        <v>103</v>
      </c>
    </row>
    <row r="31" spans="1:2" x14ac:dyDescent="0.25">
      <c r="A31" s="14" t="s">
        <v>104</v>
      </c>
      <c r="B31" s="21" t="s">
        <v>105</v>
      </c>
    </row>
    <row r="33" spans="1:2" x14ac:dyDescent="0.25">
      <c r="A33" s="14" t="s">
        <v>106</v>
      </c>
      <c r="B33" s="21" t="s">
        <v>107</v>
      </c>
    </row>
    <row r="34" spans="1:2" ht="30" x14ac:dyDescent="0.25">
      <c r="B34" s="92" t="s">
        <v>108</v>
      </c>
    </row>
    <row r="37" spans="1:2" x14ac:dyDescent="0.25">
      <c r="A37" s="14" t="s">
        <v>109</v>
      </c>
      <c r="B37" s="21" t="s">
        <v>110</v>
      </c>
    </row>
    <row r="38" spans="1:2" x14ac:dyDescent="0.25">
      <c r="B38" s="92" t="s">
        <v>111</v>
      </c>
    </row>
    <row r="41" spans="1:2" ht="30" x14ac:dyDescent="0.25">
      <c r="A41" s="14" t="s">
        <v>112</v>
      </c>
      <c r="B41" s="21" t="s">
        <v>113</v>
      </c>
    </row>
    <row r="42" spans="1:2" ht="45" x14ac:dyDescent="0.25">
      <c r="B42" s="94" t="s">
        <v>114</v>
      </c>
    </row>
    <row r="43" spans="1:2" x14ac:dyDescent="0.25">
      <c r="B43" s="15"/>
    </row>
    <row r="44" spans="1:2" x14ac:dyDescent="0.25">
      <c r="B44" s="15"/>
    </row>
    <row r="45" spans="1:2" ht="22.5" x14ac:dyDescent="0.25">
      <c r="A45" s="14" t="s">
        <v>115</v>
      </c>
      <c r="B45" s="17" t="s">
        <v>116</v>
      </c>
    </row>
    <row r="46" spans="1:2" ht="75" x14ac:dyDescent="0.25">
      <c r="B46" s="31" t="s">
        <v>117</v>
      </c>
    </row>
    <row r="49" spans="1:2" ht="30" x14ac:dyDescent="0.25">
      <c r="A49" s="14" t="s">
        <v>118</v>
      </c>
      <c r="B49" s="21" t="s">
        <v>119</v>
      </c>
    </row>
    <row r="50" spans="1:2" x14ac:dyDescent="0.25">
      <c r="B50" s="31"/>
    </row>
    <row r="53" spans="1:2" ht="45" x14ac:dyDescent="0.25">
      <c r="A53" s="14" t="s">
        <v>120</v>
      </c>
      <c r="B53" s="21" t="s">
        <v>121</v>
      </c>
    </row>
    <row r="54" spans="1:2" ht="210" x14ac:dyDescent="0.25">
      <c r="B54" s="31" t="s">
        <v>122</v>
      </c>
    </row>
    <row r="58" spans="1:2" ht="30" x14ac:dyDescent="0.25">
      <c r="A58" s="14" t="s">
        <v>123</v>
      </c>
      <c r="B58" s="21" t="s">
        <v>124</v>
      </c>
    </row>
    <row r="59" spans="1:2" x14ac:dyDescent="0.25">
      <c r="B59" s="31"/>
    </row>
    <row r="63" spans="1:2" ht="30" x14ac:dyDescent="0.25">
      <c r="A63" s="14" t="s">
        <v>125</v>
      </c>
      <c r="B63" s="21" t="s">
        <v>126</v>
      </c>
    </row>
    <row r="64" spans="1:2" x14ac:dyDescent="0.25">
      <c r="B64" s="31"/>
    </row>
    <row r="68" spans="1:2" ht="30" x14ac:dyDescent="0.25">
      <c r="A68" s="14" t="s">
        <v>127</v>
      </c>
      <c r="B68" s="21" t="s">
        <v>128</v>
      </c>
    </row>
    <row r="69" spans="1:2" ht="135" x14ac:dyDescent="0.25">
      <c r="B69" s="31" t="s">
        <v>129</v>
      </c>
    </row>
    <row r="72" spans="1:2" x14ac:dyDescent="0.25">
      <c r="A72" s="14" t="s">
        <v>130</v>
      </c>
      <c r="B72" s="22" t="s">
        <v>131</v>
      </c>
    </row>
    <row r="73" spans="1:2" x14ac:dyDescent="0.25">
      <c r="B73" s="31"/>
    </row>
    <row r="76" spans="1:2" x14ac:dyDescent="0.25">
      <c r="A76" s="14" t="s">
        <v>132</v>
      </c>
      <c r="B76" s="21" t="s">
        <v>133</v>
      </c>
    </row>
    <row r="77" spans="1:2" x14ac:dyDescent="0.25">
      <c r="B77" s="31" t="s">
        <v>134</v>
      </c>
    </row>
  </sheetData>
  <pageMargins left="0.70866141732283505" right="0.70866141732283505" top="0.74803149606299202" bottom="0.74803149606299202" header="0.31496062992126" footer="0.31496062992126"/>
  <pageSetup paperSize="9" scale="91" fitToHeight="0" orientation="portrait" verticalDpi="0" r:id="rId1"/>
  <headerFooter>
    <oddFooter>Pagina &amp;P&amp;R20201222 dataclassificatie toets BIO 1.2.xlsx</oddFooter>
  </headerFooter>
  <rowBreaks count="1" manualBreakCount="1">
    <brk id="5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B1:J34"/>
  <sheetViews>
    <sheetView zoomScale="140" zoomScaleNormal="140" workbookViewId="0">
      <selection activeCell="D6" sqref="D6"/>
    </sheetView>
  </sheetViews>
  <sheetFormatPr defaultColWidth="10" defaultRowHeight="15" x14ac:dyDescent="0.25"/>
  <cols>
    <col min="1" max="1" width="2.7109375" customWidth="1"/>
    <col min="3" max="3" width="39.7109375" customWidth="1"/>
    <col min="4" max="4" width="9.42578125" customWidth="1"/>
    <col min="5" max="5" width="10.42578125" customWidth="1"/>
    <col min="6" max="6" width="8.7109375" customWidth="1"/>
    <col min="7" max="7" width="10.42578125" customWidth="1"/>
    <col min="8" max="8" width="43.7109375" customWidth="1"/>
    <col min="10" max="10" width="58.140625" customWidth="1"/>
  </cols>
  <sheetData>
    <row r="1" spans="2:10" ht="21.75" thickBot="1" x14ac:dyDescent="0.4">
      <c r="B1" s="18" t="s">
        <v>135</v>
      </c>
      <c r="J1" s="21" t="s">
        <v>136</v>
      </c>
    </row>
    <row r="2" spans="2:10" ht="27.4" customHeight="1" thickTop="1" thickBot="1" x14ac:dyDescent="0.3">
      <c r="B2" s="122" t="s">
        <v>137</v>
      </c>
      <c r="C2" s="123"/>
      <c r="D2" s="126" t="s">
        <v>138</v>
      </c>
      <c r="E2" s="127"/>
      <c r="F2" s="127"/>
      <c r="G2" s="60"/>
      <c r="H2" s="1" t="s">
        <v>139</v>
      </c>
      <c r="J2" s="31" t="s">
        <v>140</v>
      </c>
    </row>
    <row r="3" spans="2:10" ht="29.25" customHeight="1" thickTop="1" thickBot="1" x14ac:dyDescent="0.3">
      <c r="B3" s="124" t="s">
        <v>141</v>
      </c>
      <c r="C3" s="125"/>
      <c r="D3" s="128" t="s">
        <v>142</v>
      </c>
      <c r="E3" s="129"/>
      <c r="F3" s="129"/>
      <c r="G3" s="61"/>
      <c r="H3" s="2" t="s">
        <v>143</v>
      </c>
    </row>
    <row r="4" spans="2:10" ht="22.15" customHeight="1" thickBot="1" x14ac:dyDescent="0.3">
      <c r="B4" s="130"/>
      <c r="C4" s="131"/>
      <c r="D4" s="71" t="s">
        <v>144</v>
      </c>
      <c r="E4" s="71" t="s">
        <v>145</v>
      </c>
      <c r="F4" s="71" t="s">
        <v>146</v>
      </c>
      <c r="G4" s="72" t="s">
        <v>147</v>
      </c>
      <c r="H4" s="68"/>
    </row>
    <row r="5" spans="2:10" ht="18" x14ac:dyDescent="0.25">
      <c r="B5" s="103" t="s">
        <v>148</v>
      </c>
      <c r="C5" s="5" t="s">
        <v>149</v>
      </c>
      <c r="D5" s="59" t="s">
        <v>150</v>
      </c>
      <c r="E5" s="59" t="s">
        <v>151</v>
      </c>
      <c r="F5" s="59" t="s">
        <v>152</v>
      </c>
      <c r="G5" s="63" t="s">
        <v>153</v>
      </c>
      <c r="H5" s="132" t="s">
        <v>154</v>
      </c>
    </row>
    <row r="6" spans="2:10" ht="45.75" thickBot="1" x14ac:dyDescent="0.3">
      <c r="B6" s="104"/>
      <c r="C6" s="3" t="s">
        <v>155</v>
      </c>
      <c r="D6" s="16">
        <v>0</v>
      </c>
      <c r="E6" s="16">
        <v>0</v>
      </c>
      <c r="F6" s="16">
        <v>0</v>
      </c>
      <c r="G6" s="64">
        <v>0</v>
      </c>
      <c r="H6" s="133"/>
      <c r="I6" s="57"/>
      <c r="J6" s="19"/>
    </row>
    <row r="7" spans="2:10" ht="18" x14ac:dyDescent="0.25">
      <c r="B7" s="103" t="s">
        <v>156</v>
      </c>
      <c r="C7" s="5" t="s">
        <v>157</v>
      </c>
      <c r="D7" s="59" t="s">
        <v>150</v>
      </c>
      <c r="E7" s="59" t="s">
        <v>151</v>
      </c>
      <c r="F7" s="59" t="s">
        <v>152</v>
      </c>
      <c r="G7" s="63" t="s">
        <v>158</v>
      </c>
      <c r="H7" s="105"/>
      <c r="J7" s="19"/>
    </row>
    <row r="8" spans="2:10" ht="60.75" thickBot="1" x14ac:dyDescent="0.3">
      <c r="B8" s="104"/>
      <c r="C8" s="3" t="s">
        <v>159</v>
      </c>
      <c r="D8" s="16">
        <v>0</v>
      </c>
      <c r="E8" s="16">
        <v>0</v>
      </c>
      <c r="F8" s="16">
        <v>0</v>
      </c>
      <c r="G8" s="64">
        <v>0</v>
      </c>
      <c r="H8" s="106"/>
      <c r="J8" s="19" t="s">
        <v>160</v>
      </c>
    </row>
    <row r="9" spans="2:10" ht="45" x14ac:dyDescent="0.25">
      <c r="B9" s="103" t="s">
        <v>161</v>
      </c>
      <c r="C9" s="5" t="s">
        <v>162</v>
      </c>
      <c r="D9" s="59" t="s">
        <v>163</v>
      </c>
      <c r="E9" s="59" t="s">
        <v>164</v>
      </c>
      <c r="F9" s="59" t="s">
        <v>165</v>
      </c>
      <c r="G9" s="65" t="s">
        <v>166</v>
      </c>
      <c r="H9" s="28" t="s">
        <v>167</v>
      </c>
      <c r="J9" s="19"/>
    </row>
    <row r="10" spans="2:10" ht="61.5" customHeight="1" thickBot="1" x14ac:dyDescent="0.3">
      <c r="B10" s="107"/>
      <c r="C10" s="6" t="s">
        <v>168</v>
      </c>
      <c r="D10" s="16">
        <v>0</v>
      </c>
      <c r="E10" s="16">
        <v>0</v>
      </c>
      <c r="F10" s="16">
        <v>0</v>
      </c>
      <c r="G10" s="16">
        <v>0</v>
      </c>
      <c r="H10" s="30" t="s">
        <v>169</v>
      </c>
      <c r="J10" s="19"/>
    </row>
    <row r="11" spans="2:10" ht="23.25" customHeight="1" x14ac:dyDescent="0.25">
      <c r="B11" s="107"/>
      <c r="C11" s="7"/>
      <c r="D11" s="44"/>
      <c r="E11" s="46"/>
      <c r="F11" s="46"/>
      <c r="G11" s="44"/>
      <c r="H11" s="30" t="s">
        <v>170</v>
      </c>
    </row>
    <row r="12" spans="2:10" ht="26.25" customHeight="1" thickBot="1" x14ac:dyDescent="0.3">
      <c r="B12" s="104"/>
      <c r="C12" s="8"/>
      <c r="D12" s="45"/>
      <c r="E12" s="45"/>
      <c r="F12" s="45"/>
      <c r="G12" s="66"/>
      <c r="H12" s="29" t="s">
        <v>171</v>
      </c>
      <c r="J12" s="19"/>
    </row>
    <row r="13" spans="2:10" ht="18" x14ac:dyDescent="0.25">
      <c r="B13" s="103" t="s">
        <v>172</v>
      </c>
      <c r="C13" s="5" t="s">
        <v>173</v>
      </c>
      <c r="D13" s="59" t="s">
        <v>150</v>
      </c>
      <c r="E13" s="59" t="s">
        <v>151</v>
      </c>
      <c r="F13" s="59" t="s">
        <v>152</v>
      </c>
      <c r="G13" s="63" t="s">
        <v>153</v>
      </c>
      <c r="H13" s="105"/>
      <c r="J13" s="121" t="s">
        <v>174</v>
      </c>
    </row>
    <row r="14" spans="2:10" ht="45.75" thickBot="1" x14ac:dyDescent="0.3">
      <c r="B14" s="104"/>
      <c r="C14" s="3" t="s">
        <v>175</v>
      </c>
      <c r="D14" s="16">
        <v>0</v>
      </c>
      <c r="E14" s="16">
        <v>0</v>
      </c>
      <c r="F14" s="16">
        <v>0</v>
      </c>
      <c r="G14" s="64">
        <v>0</v>
      </c>
      <c r="H14" s="106"/>
      <c r="J14" s="121"/>
    </row>
    <row r="15" spans="2:10" ht="18" x14ac:dyDescent="0.25">
      <c r="B15" s="103" t="s">
        <v>176</v>
      </c>
      <c r="C15" s="5" t="s">
        <v>177</v>
      </c>
      <c r="D15" s="59" t="s">
        <v>150</v>
      </c>
      <c r="E15" s="59" t="s">
        <v>151</v>
      </c>
      <c r="F15" s="59" t="s">
        <v>152</v>
      </c>
      <c r="G15" s="63" t="s">
        <v>153</v>
      </c>
      <c r="H15" s="105"/>
      <c r="J15" s="121" t="s">
        <v>178</v>
      </c>
    </row>
    <row r="16" spans="2:10" ht="45.75" thickBot="1" x14ac:dyDescent="0.3">
      <c r="B16" s="104"/>
      <c r="C16" s="3" t="s">
        <v>179</v>
      </c>
      <c r="D16" s="16">
        <v>0</v>
      </c>
      <c r="E16" s="16">
        <v>0</v>
      </c>
      <c r="F16" s="16">
        <v>0</v>
      </c>
      <c r="G16" s="64">
        <v>0</v>
      </c>
      <c r="H16" s="106"/>
      <c r="J16" s="121"/>
    </row>
    <row r="17" spans="2:10" ht="18" x14ac:dyDescent="0.25">
      <c r="B17" s="103" t="s">
        <v>180</v>
      </c>
      <c r="C17" s="5" t="s">
        <v>181</v>
      </c>
      <c r="D17" s="59" t="s">
        <v>150</v>
      </c>
      <c r="E17" s="59" t="s">
        <v>151</v>
      </c>
      <c r="F17" s="59" t="s">
        <v>152</v>
      </c>
      <c r="G17" s="63" t="s">
        <v>153</v>
      </c>
      <c r="H17" s="105">
        <v>1</v>
      </c>
      <c r="J17" s="121" t="s">
        <v>182</v>
      </c>
    </row>
    <row r="18" spans="2:10" ht="45.75" thickBot="1" x14ac:dyDescent="0.3">
      <c r="B18" s="104"/>
      <c r="C18" s="3" t="s">
        <v>183</v>
      </c>
      <c r="D18" s="16">
        <v>0</v>
      </c>
      <c r="E18" s="16">
        <v>0</v>
      </c>
      <c r="F18" s="16">
        <v>0</v>
      </c>
      <c r="G18" s="64">
        <v>0</v>
      </c>
      <c r="H18" s="106"/>
      <c r="J18" s="121"/>
    </row>
    <row r="19" spans="2:10" ht="45" x14ac:dyDescent="0.25">
      <c r="B19" s="103" t="s">
        <v>184</v>
      </c>
      <c r="C19" s="5" t="s">
        <v>185</v>
      </c>
      <c r="D19" s="59" t="s">
        <v>186</v>
      </c>
      <c r="E19" s="59" t="s">
        <v>187</v>
      </c>
      <c r="F19" s="59" t="s">
        <v>188</v>
      </c>
      <c r="G19" s="65" t="s">
        <v>189</v>
      </c>
      <c r="H19" s="28" t="s">
        <v>167</v>
      </c>
      <c r="J19" s="19"/>
    </row>
    <row r="20" spans="2:10" ht="89.25" customHeight="1" thickBot="1" x14ac:dyDescent="0.3">
      <c r="B20" s="107"/>
      <c r="C20" s="6" t="s">
        <v>190</v>
      </c>
      <c r="D20" s="16">
        <v>0</v>
      </c>
      <c r="E20" s="16">
        <v>0</v>
      </c>
      <c r="F20" s="16">
        <v>0</v>
      </c>
      <c r="G20" s="58">
        <v>0</v>
      </c>
      <c r="H20" s="30" t="s">
        <v>191</v>
      </c>
      <c r="J20" s="19"/>
    </row>
    <row r="21" spans="2:10" ht="22.5" x14ac:dyDescent="0.25">
      <c r="B21" s="107"/>
      <c r="C21" s="7"/>
      <c r="D21" s="46"/>
      <c r="E21" s="46"/>
      <c r="F21" s="46"/>
      <c r="G21" s="44"/>
      <c r="H21" s="30" t="s">
        <v>192</v>
      </c>
      <c r="J21" s="19"/>
    </row>
    <row r="22" spans="2:10" ht="23.25" thickBot="1" x14ac:dyDescent="0.3">
      <c r="B22" s="104"/>
      <c r="C22" s="8"/>
      <c r="D22" s="45"/>
      <c r="E22" s="45"/>
      <c r="F22" s="45"/>
      <c r="G22" s="66"/>
      <c r="H22" s="29" t="s">
        <v>193</v>
      </c>
      <c r="J22" s="19"/>
    </row>
    <row r="23" spans="2:10" ht="26.25" customHeight="1" thickBot="1" x14ac:dyDescent="0.3">
      <c r="B23" s="108" t="s">
        <v>194</v>
      </c>
      <c r="C23" s="109"/>
      <c r="D23" s="35">
        <f>MAX(D6:D22)</f>
        <v>0</v>
      </c>
      <c r="E23" s="35">
        <f>MAX(E6:E22)</f>
        <v>0</v>
      </c>
      <c r="F23" s="35">
        <f>MAX(F5:F21)</f>
        <v>0</v>
      </c>
      <c r="G23" s="35">
        <f>MAX(G5:G21)</f>
        <v>0</v>
      </c>
      <c r="H23" s="4" t="str">
        <f>IF(OR(SUM(D6:G22)&lt;7,SUM(D6:G22)&gt;7),"Er zijn te veel of te weinig antwoorden gegeven, vul per vraag maar 1 waarde in!"," ")</f>
        <v>Er zijn te veel of te weinig antwoorden gegeven, vul per vraag maar 1 waarde in!</v>
      </c>
      <c r="J23" s="19"/>
    </row>
    <row r="24" spans="2:10" ht="27" customHeight="1" thickBot="1" x14ac:dyDescent="0.3">
      <c r="B24" s="108" t="s">
        <v>195</v>
      </c>
      <c r="C24" s="109"/>
      <c r="D24" s="35" t="str">
        <f>IF(D23&gt;0,"Essentieel", " ")</f>
        <v xml:space="preserve"> </v>
      </c>
      <c r="E24" s="35" t="str">
        <f>IF(E23&gt;0,"Noodzakelijk", " ")</f>
        <v xml:space="preserve"> </v>
      </c>
      <c r="F24" s="35" t="str">
        <f>IF(F23&gt;0,"Belangrijk", " ")</f>
        <v xml:space="preserve"> </v>
      </c>
      <c r="G24" s="35" t="str">
        <f>IF(G23&gt;0,"Niet Zeker", " ")</f>
        <v xml:space="preserve"> </v>
      </c>
      <c r="H24" s="4"/>
      <c r="I24" s="15"/>
      <c r="J24" s="19"/>
    </row>
    <row r="25" spans="2:10" ht="75" customHeight="1" thickBot="1" x14ac:dyDescent="0.3">
      <c r="B25" s="108" t="s">
        <v>196</v>
      </c>
      <c r="C25" s="109"/>
      <c r="D25" s="118" t="str">
        <f>IF(D24="Essentieel", D24,IF(E24="Noodzakelijk",E24,IF(F24="Belangrijk",F24,IF(G24="Niet Zeker",G24,"Niets ingevuld"))))</f>
        <v>Niets ingevuld</v>
      </c>
      <c r="E25" s="119"/>
      <c r="F25" s="119"/>
      <c r="G25" s="120"/>
      <c r="H25" s="41" t="str">
        <f>IF(D24="Essentieel","De te kiezen beschikbaarheidsmaatregelen zijn minimaal BBN2+ eventueel met aanvullende RA",IF(E24="Noodzakelijk","De te kiezen beschikbaarheidsmaatregelen zijn minimaal BBN2",IF(F24="belangrijk","De te kiezen beschikbaarheidsbeveiligingsmaatregelen uit de BIO zijn minimaal van niveau BBN1",IF(G24&lt;&gt;"Niet zeker","De beschikbaarheids classificatie is nog niet vastgesteld, dan is de classificatie default 'Vertrouwelijk' de gekozen maatregelen zijn minimaal op het niveau van BBN2 uit de BIO","Er is een minimale beschikbaarheidseis vastgesteld, er kunnen nog steeds enkele maatregelen gekozen worden om de uitval niet meer dan 2 weken te laten zijn."))))</f>
        <v>De beschikbaarheids classificatie is nog niet vastgesteld, dan is de classificatie default 'Vertrouwelijk' de gekozen maatregelen zijn minimaal op het niveau van BBN2 uit de BIO</v>
      </c>
      <c r="J25" s="19"/>
    </row>
    <row r="26" spans="2:10" ht="15.75" thickBot="1" x14ac:dyDescent="0.3">
      <c r="B26" s="34" t="s">
        <v>197</v>
      </c>
      <c r="C26" s="110" t="s">
        <v>198</v>
      </c>
      <c r="D26" s="111"/>
      <c r="E26" s="111"/>
      <c r="F26" s="111"/>
      <c r="G26" s="111"/>
      <c r="H26" s="109"/>
      <c r="J26" s="19"/>
    </row>
    <row r="27" spans="2:10" ht="168" customHeight="1" x14ac:dyDescent="0.25">
      <c r="B27" s="50" t="s">
        <v>199</v>
      </c>
      <c r="C27" s="115" t="s">
        <v>200</v>
      </c>
      <c r="D27" s="116"/>
      <c r="E27" s="116"/>
      <c r="F27" s="116"/>
      <c r="G27" s="116"/>
      <c r="H27" s="117"/>
      <c r="J27" s="19"/>
    </row>
    <row r="28" spans="2:10" ht="176.25" customHeight="1" x14ac:dyDescent="0.25">
      <c r="B28" s="51" t="s">
        <v>201</v>
      </c>
      <c r="C28" s="112" t="s">
        <v>202</v>
      </c>
      <c r="D28" s="113"/>
      <c r="E28" s="113"/>
      <c r="F28" s="113"/>
      <c r="G28" s="113"/>
      <c r="H28" s="114"/>
      <c r="J28" s="19"/>
    </row>
    <row r="29" spans="2:10" ht="161.25" customHeight="1" x14ac:dyDescent="0.25">
      <c r="B29" s="51" t="s">
        <v>203</v>
      </c>
      <c r="C29" s="112" t="s">
        <v>204</v>
      </c>
      <c r="D29" s="113"/>
      <c r="E29" s="113"/>
      <c r="F29" s="113"/>
      <c r="G29" s="113"/>
      <c r="H29" s="114"/>
      <c r="J29" s="19"/>
    </row>
    <row r="30" spans="2:10" ht="110.25" customHeight="1" thickBot="1" x14ac:dyDescent="0.3">
      <c r="B30" s="52" t="s">
        <v>205</v>
      </c>
      <c r="C30" s="100" t="s">
        <v>206</v>
      </c>
      <c r="D30" s="101"/>
      <c r="E30" s="101"/>
      <c r="F30" s="101"/>
      <c r="G30" s="101"/>
      <c r="H30" s="102"/>
      <c r="J30" s="19"/>
    </row>
    <row r="33" spans="2:3" x14ac:dyDescent="0.25">
      <c r="B33" s="10"/>
      <c r="C33" t="s">
        <v>207</v>
      </c>
    </row>
    <row r="34" spans="2:3" x14ac:dyDescent="0.25">
      <c r="C34" t="s">
        <v>208</v>
      </c>
    </row>
  </sheetData>
  <mergeCells count="29">
    <mergeCell ref="J13:J14"/>
    <mergeCell ref="J17:J18"/>
    <mergeCell ref="J15:J16"/>
    <mergeCell ref="B2:C2"/>
    <mergeCell ref="B3:C3"/>
    <mergeCell ref="D2:F2"/>
    <mergeCell ref="D3:F3"/>
    <mergeCell ref="B4:C4"/>
    <mergeCell ref="H5:H6"/>
    <mergeCell ref="B7:B8"/>
    <mergeCell ref="H7:H8"/>
    <mergeCell ref="B9:B12"/>
    <mergeCell ref="B13:B14"/>
    <mergeCell ref="H13:H14"/>
    <mergeCell ref="B5:B6"/>
    <mergeCell ref="C30:H30"/>
    <mergeCell ref="B15:B16"/>
    <mergeCell ref="H15:H16"/>
    <mergeCell ref="B17:B18"/>
    <mergeCell ref="H17:H18"/>
    <mergeCell ref="B19:B22"/>
    <mergeCell ref="B23:C23"/>
    <mergeCell ref="B25:C25"/>
    <mergeCell ref="C26:H26"/>
    <mergeCell ref="C28:H28"/>
    <mergeCell ref="C29:H29"/>
    <mergeCell ref="C27:H27"/>
    <mergeCell ref="B24:C24"/>
    <mergeCell ref="D25:G25"/>
  </mergeCells>
  <conditionalFormatting sqref="D23:E23">
    <cfRule type="cellIs" dxfId="7" priority="8" operator="greaterThan">
      <formula>1</formula>
    </cfRule>
  </conditionalFormatting>
  <conditionalFormatting sqref="D24:G24">
    <cfRule type="cellIs" dxfId="6" priority="15" operator="greaterThan">
      <formula>7</formula>
    </cfRule>
  </conditionalFormatting>
  <conditionalFormatting sqref="F23:G23">
    <cfRule type="cellIs" dxfId="5" priority="11" operator="greaterThan">
      <formula>2</formula>
    </cfRule>
  </conditionalFormatting>
  <conditionalFormatting sqref="H24">
    <cfRule type="cellIs" dxfId="4" priority="6" operator="greaterThan">
      <formula>42</formula>
    </cfRule>
  </conditionalFormatting>
  <dataValidations xWindow="429" yWindow="672" count="1">
    <dataValidation type="list" allowBlank="1" showInputMessage="1" showErrorMessage="1" promptTitle="beschikbaarheid" prompt="kies 0 of 1, en vul maar 1 cel per rij/vraag in" sqref="D6:G6 D8:G8 D10:G10 D14:G14 D16:G16 D18:G18 D20:G20" xr:uid="{C16678F3-E3C3-4F60-B118-3ECC21406F16}">
      <formula1>beschikbaarheid</formula1>
    </dataValidation>
  </dataValidations>
  <pageMargins left="0.70866141732283472" right="0.70866141732283472" top="0.74803149606299213" bottom="0.74803149606299213" header="0.31496062992125984" footer="0.31496062992125984"/>
  <pageSetup paperSize="9" scale="61" orientation="portrait" verticalDpi="0" r:id="rId1"/>
  <headerFooter>
    <oddHeader>&amp;R&amp;D</oddHeader>
    <oddFooter>&amp;LBaselinetoets BIO gemeenten&amp;C&amp;A&amp;R&amp;P van &amp;N</oddFooter>
  </headerFooter>
  <rowBreaks count="1" manualBreakCount="1">
    <brk id="25" min="1"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25"/>
  <sheetViews>
    <sheetView zoomScale="140" zoomScaleNormal="140" workbookViewId="0">
      <selection activeCell="D5" sqref="D5"/>
    </sheetView>
  </sheetViews>
  <sheetFormatPr defaultColWidth="8.7109375" defaultRowHeight="15" x14ac:dyDescent="0.25"/>
  <cols>
    <col min="1" max="1" width="2.28515625" customWidth="1"/>
    <col min="2" max="2" width="8" customWidth="1"/>
    <col min="3" max="3" width="39" customWidth="1"/>
    <col min="4" max="4" width="10.28515625" customWidth="1"/>
    <col min="5" max="5" width="10.7109375" customWidth="1"/>
    <col min="6" max="6" width="9.42578125" customWidth="1"/>
    <col min="7" max="7" width="10.7109375" customWidth="1"/>
    <col min="8" max="8" width="38.42578125" customWidth="1"/>
    <col min="9" max="9" width="19.28515625" customWidth="1"/>
    <col min="10" max="10" width="42" customWidth="1"/>
    <col min="12" max="12" width="11.140625" customWidth="1"/>
    <col min="13" max="13" width="107.7109375" customWidth="1"/>
  </cols>
  <sheetData>
    <row r="1" spans="2:10" ht="21.75" thickBot="1" x14ac:dyDescent="0.4">
      <c r="B1" s="18" t="s">
        <v>209</v>
      </c>
      <c r="J1" s="21" t="s">
        <v>136</v>
      </c>
    </row>
    <row r="2" spans="2:10" ht="33.75" customHeight="1" thickTop="1" x14ac:dyDescent="0.25">
      <c r="B2" s="122" t="s">
        <v>210</v>
      </c>
      <c r="C2" s="123"/>
      <c r="D2" s="144" t="s">
        <v>138</v>
      </c>
      <c r="E2" s="145"/>
      <c r="F2" s="145"/>
      <c r="G2" s="62"/>
      <c r="H2" s="12" t="s">
        <v>139</v>
      </c>
      <c r="J2" s="31" t="s">
        <v>140</v>
      </c>
    </row>
    <row r="3" spans="2:10" ht="23.25" thickBot="1" x14ac:dyDescent="0.3">
      <c r="B3" s="142" t="s">
        <v>141</v>
      </c>
      <c r="C3" s="143"/>
      <c r="D3" s="43" t="s">
        <v>211</v>
      </c>
      <c r="E3" s="43" t="s">
        <v>212</v>
      </c>
      <c r="F3" s="43" t="s">
        <v>213</v>
      </c>
      <c r="G3" s="67" t="s">
        <v>214</v>
      </c>
      <c r="H3" s="13" t="s">
        <v>143</v>
      </c>
    </row>
    <row r="4" spans="2:10" ht="27" x14ac:dyDescent="0.25">
      <c r="B4" s="103" t="s">
        <v>215</v>
      </c>
      <c r="C4" s="5" t="s">
        <v>149</v>
      </c>
      <c r="D4" s="59" t="s">
        <v>216</v>
      </c>
      <c r="E4" s="59" t="s">
        <v>217</v>
      </c>
      <c r="F4" s="59" t="s">
        <v>218</v>
      </c>
      <c r="G4" s="63" t="s">
        <v>219</v>
      </c>
      <c r="H4" s="105"/>
      <c r="J4" s="14" t="s">
        <v>220</v>
      </c>
    </row>
    <row r="5" spans="2:10" ht="34.5" thickBot="1" x14ac:dyDescent="0.3">
      <c r="B5" s="104"/>
      <c r="C5" s="3" t="s">
        <v>221</v>
      </c>
      <c r="D5" s="16">
        <v>0</v>
      </c>
      <c r="E5" s="16">
        <v>0</v>
      </c>
      <c r="F5" s="16">
        <v>0</v>
      </c>
      <c r="G5" s="64">
        <v>0</v>
      </c>
      <c r="H5" s="106"/>
    </row>
    <row r="6" spans="2:10" ht="18" x14ac:dyDescent="0.25">
      <c r="B6" s="103" t="s">
        <v>222</v>
      </c>
      <c r="C6" s="5" t="s">
        <v>223</v>
      </c>
      <c r="D6" s="59" t="s">
        <v>224</v>
      </c>
      <c r="E6" s="59" t="s">
        <v>225</v>
      </c>
      <c r="F6" s="59" t="s">
        <v>226</v>
      </c>
      <c r="G6" s="63" t="s">
        <v>227</v>
      </c>
      <c r="H6" s="105"/>
    </row>
    <row r="7" spans="2:10" ht="34.5" thickBot="1" x14ac:dyDescent="0.3">
      <c r="B7" s="104"/>
      <c r="C7" s="3" t="s">
        <v>228</v>
      </c>
      <c r="D7" s="16">
        <v>0</v>
      </c>
      <c r="E7" s="16">
        <v>0</v>
      </c>
      <c r="F7" s="16">
        <v>0</v>
      </c>
      <c r="G7" s="64">
        <v>0</v>
      </c>
      <c r="H7" s="106"/>
    </row>
    <row r="8" spans="2:10" ht="22.5" x14ac:dyDescent="0.25">
      <c r="B8" s="103" t="s">
        <v>229</v>
      </c>
      <c r="C8" s="5" t="s">
        <v>230</v>
      </c>
      <c r="D8" s="59" t="s">
        <v>231</v>
      </c>
      <c r="E8" s="59" t="s">
        <v>232</v>
      </c>
      <c r="F8" s="59" t="s">
        <v>233</v>
      </c>
      <c r="G8" s="63" t="s">
        <v>234</v>
      </c>
      <c r="H8" s="105"/>
    </row>
    <row r="9" spans="2:10" ht="45.75" thickBot="1" x14ac:dyDescent="0.3">
      <c r="B9" s="104"/>
      <c r="C9" s="3" t="s">
        <v>235</v>
      </c>
      <c r="D9" s="16">
        <v>0</v>
      </c>
      <c r="E9" s="16">
        <v>0</v>
      </c>
      <c r="F9" s="16">
        <v>0</v>
      </c>
      <c r="G9" s="64">
        <v>0</v>
      </c>
      <c r="H9" s="106"/>
    </row>
    <row r="10" spans="2:10" ht="22.5" x14ac:dyDescent="0.25">
      <c r="B10" s="103" t="s">
        <v>236</v>
      </c>
      <c r="C10" s="5" t="s">
        <v>237</v>
      </c>
      <c r="D10" s="59" t="s">
        <v>238</v>
      </c>
      <c r="E10" s="59" t="s">
        <v>232</v>
      </c>
      <c r="F10" s="59" t="s">
        <v>239</v>
      </c>
      <c r="G10" s="63" t="s">
        <v>234</v>
      </c>
      <c r="H10" s="105"/>
    </row>
    <row r="11" spans="2:10" ht="34.5" thickBot="1" x14ac:dyDescent="0.3">
      <c r="B11" s="104"/>
      <c r="C11" s="3" t="s">
        <v>240</v>
      </c>
      <c r="D11" s="16">
        <v>0</v>
      </c>
      <c r="E11" s="16">
        <v>0</v>
      </c>
      <c r="F11" s="16">
        <v>0</v>
      </c>
      <c r="G11" s="64">
        <v>0</v>
      </c>
      <c r="H11" s="106"/>
    </row>
    <row r="12" spans="2:10" ht="18" x14ac:dyDescent="0.25">
      <c r="B12" s="103" t="s">
        <v>241</v>
      </c>
      <c r="C12" s="5" t="s">
        <v>173</v>
      </c>
      <c r="D12" s="59" t="s">
        <v>238</v>
      </c>
      <c r="E12" s="59" t="s">
        <v>232</v>
      </c>
      <c r="F12" s="59" t="s">
        <v>239</v>
      </c>
      <c r="G12" s="63" t="s">
        <v>234</v>
      </c>
      <c r="H12" s="105"/>
    </row>
    <row r="13" spans="2:10" ht="57" thickBot="1" x14ac:dyDescent="0.3">
      <c r="B13" s="104"/>
      <c r="C13" s="3" t="s">
        <v>242</v>
      </c>
      <c r="D13" s="16">
        <v>0</v>
      </c>
      <c r="E13" s="16">
        <v>0</v>
      </c>
      <c r="F13" s="16">
        <v>0</v>
      </c>
      <c r="G13" s="16">
        <v>0</v>
      </c>
      <c r="H13" s="106"/>
    </row>
    <row r="14" spans="2:10" ht="18" x14ac:dyDescent="0.25">
      <c r="B14" s="103" t="s">
        <v>243</v>
      </c>
      <c r="C14" s="5" t="s">
        <v>177</v>
      </c>
      <c r="D14" s="59" t="s">
        <v>244</v>
      </c>
      <c r="E14" s="59" t="s">
        <v>232</v>
      </c>
      <c r="F14" s="59" t="s">
        <v>245</v>
      </c>
      <c r="G14" s="63" t="s">
        <v>234</v>
      </c>
      <c r="H14" s="105"/>
    </row>
    <row r="15" spans="2:10" ht="68.25" thickBot="1" x14ac:dyDescent="0.3">
      <c r="B15" s="104"/>
      <c r="C15" s="3" t="s">
        <v>246</v>
      </c>
      <c r="D15" s="16">
        <v>0</v>
      </c>
      <c r="E15" s="16">
        <v>0</v>
      </c>
      <c r="F15" s="16">
        <v>0</v>
      </c>
      <c r="G15" s="16">
        <v>0</v>
      </c>
      <c r="H15" s="106"/>
    </row>
    <row r="16" spans="2:10" ht="18" x14ac:dyDescent="0.25">
      <c r="B16" s="103" t="s">
        <v>247</v>
      </c>
      <c r="C16" s="5" t="s">
        <v>181</v>
      </c>
      <c r="D16" s="59" t="s">
        <v>238</v>
      </c>
      <c r="E16" s="59" t="s">
        <v>232</v>
      </c>
      <c r="F16" s="59" t="s">
        <v>239</v>
      </c>
      <c r="G16" s="63" t="s">
        <v>234</v>
      </c>
      <c r="H16" s="105"/>
    </row>
    <row r="17" spans="2:10" ht="34.5" thickBot="1" x14ac:dyDescent="0.3">
      <c r="B17" s="104"/>
      <c r="C17" s="3" t="s">
        <v>248</v>
      </c>
      <c r="D17" s="58">
        <v>0</v>
      </c>
      <c r="E17" s="58">
        <v>0</v>
      </c>
      <c r="F17" s="58">
        <v>0</v>
      </c>
      <c r="G17" s="58">
        <v>0</v>
      </c>
      <c r="H17" s="106"/>
    </row>
    <row r="18" spans="2:10" ht="31.5" customHeight="1" thickBot="1" x14ac:dyDescent="0.3">
      <c r="B18" s="9"/>
      <c r="C18" s="11" t="s">
        <v>249</v>
      </c>
      <c r="D18" s="35">
        <f t="shared" ref="D18:E18" si="0">MAX(D4:D17)</f>
        <v>0</v>
      </c>
      <c r="E18" s="35">
        <f t="shared" si="0"/>
        <v>0</v>
      </c>
      <c r="F18" s="35">
        <f>MAX(F4:F17)</f>
        <v>0</v>
      </c>
      <c r="G18" s="35">
        <f>MAX(G4:G17)</f>
        <v>0</v>
      </c>
      <c r="H18" s="4" t="str">
        <f>IF(OR(SUM(D3:F17)&lt;7,SUM(D3:F17)&gt;7),"Er zijn te veel of te weinig antwoorden gegeven, vul per vraag maar 1 waarde in!"," ")</f>
        <v>Er zijn te veel of te weinig antwoorden gegeven, vul per vraag maar 1 waarde in!</v>
      </c>
      <c r="J18" s="19"/>
    </row>
    <row r="19" spans="2:10" ht="36" customHeight="1" thickBot="1" x14ac:dyDescent="0.3">
      <c r="B19" s="108" t="s">
        <v>250</v>
      </c>
      <c r="C19" s="109"/>
      <c r="D19" s="36" t="str">
        <f>IF(D18&gt;0,D3, " ")</f>
        <v xml:space="preserve"> </v>
      </c>
      <c r="E19" s="36" t="str">
        <f>IF(E18&gt;0,E3, " ")</f>
        <v xml:space="preserve"> </v>
      </c>
      <c r="F19" s="36" t="str">
        <f>IF(F18&gt;0,F3, " ")</f>
        <v xml:space="preserve"> </v>
      </c>
      <c r="G19" s="36" t="str">
        <f>IF(G18&gt;0,G3, " ")</f>
        <v xml:space="preserve"> </v>
      </c>
      <c r="H19" s="39"/>
      <c r="J19" s="19"/>
    </row>
    <row r="20" spans="2:10" ht="97.5" customHeight="1" thickBot="1" x14ac:dyDescent="0.3">
      <c r="B20" s="136" t="s">
        <v>251</v>
      </c>
      <c r="C20" s="137"/>
      <c r="D20" s="139" t="str">
        <f>IF(D19=D3,"De integriteit classificatie Desastreus",IF(E19=E3,"De integriteit classificatie is Ernstig",IF(F19=F3,"De integriteit classificatie is Gering",IF(G19=G3,G19,"Niets ingevuld"))))</f>
        <v>Niets ingevuld</v>
      </c>
      <c r="E20" s="140"/>
      <c r="F20" s="140"/>
      <c r="G20" s="141"/>
      <c r="H20" s="39" t="str">
        <f>IF(D19=D3,"De te kiezen integriteitsmaatregelen uit de BIO zijn minimaal BBN2+ eventueel met aanvullende RA",IF(E19=E3,"De te kiezen Integriteitsmaatregelen uit de BIO zijn minimaal BBN2",IF(F19=F3,"De te kiezen Integriteitsmaatregelen uit de BIO zijn minimaal van niveau BBN1",IF(G19=G3,"De vastgestelde Ingeriteitsclassificatie is 'Verwaarloosbaar', er kunnen nog steeds enkele maatregelen gekozen worden om de integriteit te waarborgen","De integriteitsclassificatie is nog niet vastgesteld, dan is de integriteit classificatie default 'Ernstig' de gekozen maatregelen zijn minimaal op het niveau van BBN2 uit de BIO."))))</f>
        <v>De integriteitsclassificatie is nog niet vastgesteld, dan is de integriteit classificatie default 'Ernstig' de gekozen maatregelen zijn minimaal op het niveau van BBN2 uit de BIO.</v>
      </c>
      <c r="J20" s="19"/>
    </row>
    <row r="21" spans="2:10" ht="27" customHeight="1" thickBot="1" x14ac:dyDescent="0.3">
      <c r="B21" s="34" t="s">
        <v>197</v>
      </c>
      <c r="C21" s="110" t="s">
        <v>252</v>
      </c>
      <c r="D21" s="111"/>
      <c r="E21" s="111"/>
      <c r="F21" s="111"/>
      <c r="G21" s="111"/>
      <c r="H21" s="109"/>
    </row>
    <row r="22" spans="2:10" ht="151.5" customHeight="1" x14ac:dyDescent="0.25">
      <c r="B22" s="47" t="s">
        <v>253</v>
      </c>
      <c r="C22" s="115" t="s">
        <v>254</v>
      </c>
      <c r="D22" s="116"/>
      <c r="E22" s="116"/>
      <c r="F22" s="116"/>
      <c r="G22" s="116"/>
      <c r="H22" s="138"/>
    </row>
    <row r="23" spans="2:10" ht="132" customHeight="1" x14ac:dyDescent="0.25">
      <c r="B23" s="48" t="s">
        <v>255</v>
      </c>
      <c r="C23" s="112" t="s">
        <v>256</v>
      </c>
      <c r="D23" s="113"/>
      <c r="E23" s="113"/>
      <c r="F23" s="113"/>
      <c r="G23" s="113"/>
      <c r="H23" s="134"/>
    </row>
    <row r="24" spans="2:10" ht="102" customHeight="1" x14ac:dyDescent="0.25">
      <c r="B24" s="48" t="s">
        <v>257</v>
      </c>
      <c r="C24" s="112" t="s">
        <v>258</v>
      </c>
      <c r="D24" s="113"/>
      <c r="E24" s="113"/>
      <c r="F24" s="113"/>
      <c r="G24" s="113"/>
      <c r="H24" s="134"/>
    </row>
    <row r="25" spans="2:10" ht="108.75" customHeight="1" thickBot="1" x14ac:dyDescent="0.3">
      <c r="B25" s="49" t="s">
        <v>259</v>
      </c>
      <c r="C25" s="100" t="s">
        <v>260</v>
      </c>
      <c r="D25" s="101"/>
      <c r="E25" s="101"/>
      <c r="F25" s="101"/>
      <c r="G25" s="101"/>
      <c r="H25" s="135"/>
      <c r="J25" s="20"/>
    </row>
  </sheetData>
  <mergeCells count="25">
    <mergeCell ref="B6:B7"/>
    <mergeCell ref="H6:H7"/>
    <mergeCell ref="B2:C2"/>
    <mergeCell ref="B3:C3"/>
    <mergeCell ref="B4:B5"/>
    <mergeCell ref="H4:H5"/>
    <mergeCell ref="D2:F2"/>
    <mergeCell ref="B8:B9"/>
    <mergeCell ref="H8:H9"/>
    <mergeCell ref="B10:B11"/>
    <mergeCell ref="H10:H11"/>
    <mergeCell ref="B12:B13"/>
    <mergeCell ref="H12:H13"/>
    <mergeCell ref="B14:B15"/>
    <mergeCell ref="H14:H15"/>
    <mergeCell ref="B16:B17"/>
    <mergeCell ref="H16:H17"/>
    <mergeCell ref="B19:C19"/>
    <mergeCell ref="C21:H21"/>
    <mergeCell ref="C23:H23"/>
    <mergeCell ref="C24:H24"/>
    <mergeCell ref="C25:H25"/>
    <mergeCell ref="B20:C20"/>
    <mergeCell ref="C22:H22"/>
    <mergeCell ref="D20:G20"/>
  </mergeCells>
  <conditionalFormatting sqref="D18:G18">
    <cfRule type="cellIs" dxfId="3" priority="5" operator="greaterThan">
      <formula>2</formula>
    </cfRule>
  </conditionalFormatting>
  <conditionalFormatting sqref="D19:G19">
    <cfRule type="cellIs" dxfId="2" priority="1" operator="greaterThan">
      <formula>14</formula>
    </cfRule>
  </conditionalFormatting>
  <dataValidations count="3">
    <dataValidation type="list" allowBlank="1" showInputMessage="1" showErrorMessage="1" promptTitle="Integriteit" prompt="Kies een waarde van 0 oif 1 en vul maar één waarde per rij in" sqref="D13:G13" xr:uid="{BB705180-2AF1-4742-BE72-08018045FFD7}">
      <formula1>Integriteit</formula1>
    </dataValidation>
    <dataValidation type="list" allowBlank="1" showInputMessage="1" showErrorMessage="1" promptTitle="Integriteit" prompt="Kies een waarde van 0 of 1 en maar 1 cel per rij_x000a_" sqref="D15:G15" xr:uid="{E0B6EDD8-C97F-AA4D-ADBE-11F3F2A0CC02}">
      <formula1>Integriteit</formula1>
    </dataValidation>
    <dataValidation type="list" allowBlank="1" showInputMessage="1" showErrorMessage="1" promptTitle="Integriteit" prompt="Kies een waarde van 0 of 1 en vul maar 1 cel per vraag / rij" sqref="D17:G17" xr:uid="{A545498D-D04E-4F4D-BA54-B909F31E56C2}">
      <formula1>Integriteit</formula1>
    </dataValidation>
  </dataValidations>
  <pageMargins left="0.70866141732283472" right="0.70866141732283472" top="0.74803149606299213" bottom="0.74803149606299213" header="0.31496062992125984" footer="0.31496062992125984"/>
  <pageSetup paperSize="9" scale="64" orientation="portrait" verticalDpi="0" r:id="rId1"/>
  <headerFooter>
    <oddHeader>&amp;R&amp;D</oddHeader>
    <oddFooter>&amp;LBaselinetoets BIO gemeenten&amp;C&amp;A&amp;R&amp;P van &amp;N</oddFooter>
  </headerFooter>
  <rowBreaks count="2" manualBreakCount="2">
    <brk id="19" max="16383" man="1"/>
    <brk id="20" min="1" max="6" man="1"/>
  </rowBreaks>
  <extLst>
    <ext xmlns:x14="http://schemas.microsoft.com/office/spreadsheetml/2009/9/main" uri="{CCE6A557-97BC-4b89-ADB6-D9C93CAAB3DF}">
      <x14:dataValidations xmlns:xm="http://schemas.microsoft.com/office/excel/2006/main" count="1">
        <x14:dataValidation type="list" allowBlank="1" showInputMessage="1" showErrorMessage="1" promptTitle="Integriteit" prompt="kies 0 of 1, en vul maar 1 cel per rij/vraag in" xr:uid="{355CD66B-C497-499A-A995-F16BBDB3E523}">
          <x14:formula1>
            <xm:f>Waarderingstabellen!$O$12:$O$15</xm:f>
          </x14:formula1>
          <xm:sqref>D5:G5 D7:G7 D9:G9 D11:G11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J33"/>
  <sheetViews>
    <sheetView zoomScale="140" zoomScaleNormal="140" zoomScaleSheetLayoutView="158" workbookViewId="0">
      <selection activeCell="D5" sqref="D5"/>
    </sheetView>
  </sheetViews>
  <sheetFormatPr defaultColWidth="8.7109375" defaultRowHeight="15" x14ac:dyDescent="0.25"/>
  <cols>
    <col min="1" max="1" width="1.7109375" customWidth="1"/>
    <col min="3" max="3" width="35.42578125" customWidth="1"/>
    <col min="4" max="6" width="8" customWidth="1"/>
    <col min="7" max="7" width="9" customWidth="1"/>
    <col min="8" max="8" width="41.7109375" customWidth="1"/>
    <col min="10" max="10" width="96.140625" customWidth="1"/>
    <col min="14" max="14" width="123.28515625" customWidth="1"/>
  </cols>
  <sheetData>
    <row r="1" spans="2:10" ht="21.75" thickBot="1" x14ac:dyDescent="0.4">
      <c r="B1" s="18" t="s">
        <v>261</v>
      </c>
      <c r="J1" s="21" t="s">
        <v>136</v>
      </c>
    </row>
    <row r="2" spans="2:10" ht="30.75" customHeight="1" thickTop="1" x14ac:dyDescent="0.25">
      <c r="B2" s="122" t="s">
        <v>262</v>
      </c>
      <c r="C2" s="123"/>
      <c r="D2" s="144" t="s">
        <v>138</v>
      </c>
      <c r="E2" s="145"/>
      <c r="F2" s="145"/>
      <c r="G2" s="145"/>
      <c r="H2" s="12" t="s">
        <v>139</v>
      </c>
      <c r="J2" s="31" t="s">
        <v>140</v>
      </c>
    </row>
    <row r="3" spans="2:10" ht="23.25" thickBot="1" x14ac:dyDescent="0.3">
      <c r="B3" s="142" t="s">
        <v>141</v>
      </c>
      <c r="C3" s="143"/>
      <c r="D3" s="42" t="s">
        <v>263</v>
      </c>
      <c r="E3" s="42" t="s">
        <v>264</v>
      </c>
      <c r="F3" s="43" t="s">
        <v>265</v>
      </c>
      <c r="G3" s="67" t="s">
        <v>266</v>
      </c>
      <c r="H3" s="13" t="s">
        <v>143</v>
      </c>
      <c r="J3" s="19"/>
    </row>
    <row r="4" spans="2:10" ht="27" x14ac:dyDescent="0.25">
      <c r="B4" s="103" t="s">
        <v>267</v>
      </c>
      <c r="C4" s="5" t="s">
        <v>268</v>
      </c>
      <c r="D4" s="59" t="s">
        <v>269</v>
      </c>
      <c r="E4" s="59" t="s">
        <v>270</v>
      </c>
      <c r="F4" s="59" t="s">
        <v>271</v>
      </c>
      <c r="G4" s="65" t="s">
        <v>272</v>
      </c>
      <c r="H4" s="162"/>
      <c r="J4" s="19"/>
    </row>
    <row r="5" spans="2:10" ht="57" thickBot="1" x14ac:dyDescent="0.3">
      <c r="B5" s="104"/>
      <c r="C5" s="3" t="s">
        <v>273</v>
      </c>
      <c r="D5" s="16">
        <v>0</v>
      </c>
      <c r="E5" s="16">
        <v>0</v>
      </c>
      <c r="F5" s="16">
        <v>0</v>
      </c>
      <c r="G5" s="16">
        <v>0</v>
      </c>
      <c r="H5" s="163"/>
      <c r="J5" s="19" t="s">
        <v>274</v>
      </c>
    </row>
    <row r="6" spans="2:10" ht="33.75" x14ac:dyDescent="0.25">
      <c r="B6" s="103" t="s">
        <v>275</v>
      </c>
      <c r="C6" s="5" t="s">
        <v>276</v>
      </c>
      <c r="D6" s="59" t="s">
        <v>269</v>
      </c>
      <c r="E6" s="59" t="s">
        <v>270</v>
      </c>
      <c r="F6" s="59" t="s">
        <v>271</v>
      </c>
      <c r="G6" s="70" t="s">
        <v>277</v>
      </c>
      <c r="H6" s="28" t="s">
        <v>278</v>
      </c>
      <c r="J6" s="19"/>
    </row>
    <row r="7" spans="2:10" ht="57" thickBot="1" x14ac:dyDescent="0.3">
      <c r="B7" s="104"/>
      <c r="C7" s="3" t="s">
        <v>279</v>
      </c>
      <c r="D7" s="16">
        <v>0</v>
      </c>
      <c r="E7" s="16">
        <v>0</v>
      </c>
      <c r="F7" s="16">
        <v>0</v>
      </c>
      <c r="G7" s="16">
        <v>0</v>
      </c>
      <c r="H7" s="29"/>
      <c r="J7" s="19" t="s">
        <v>280</v>
      </c>
    </row>
    <row r="8" spans="2:10" x14ac:dyDescent="0.25">
      <c r="B8" s="103" t="s">
        <v>281</v>
      </c>
      <c r="C8" s="5" t="s">
        <v>282</v>
      </c>
      <c r="D8" s="59" t="s">
        <v>283</v>
      </c>
      <c r="E8" s="59" t="s">
        <v>284</v>
      </c>
      <c r="F8" s="59" t="s">
        <v>285</v>
      </c>
      <c r="G8" s="70" t="s">
        <v>286</v>
      </c>
      <c r="H8" s="162"/>
      <c r="J8" s="19"/>
    </row>
    <row r="9" spans="2:10" ht="27" customHeight="1" thickBot="1" x14ac:dyDescent="0.3">
      <c r="B9" s="104"/>
      <c r="C9" s="3" t="s">
        <v>287</v>
      </c>
      <c r="D9" s="16">
        <v>0</v>
      </c>
      <c r="E9" s="16">
        <v>0</v>
      </c>
      <c r="F9" s="16">
        <v>0</v>
      </c>
      <c r="G9" s="16">
        <v>0</v>
      </c>
      <c r="H9" s="163"/>
      <c r="J9" s="19"/>
    </row>
    <row r="10" spans="2:10" ht="27" x14ac:dyDescent="0.25">
      <c r="B10" s="103" t="s">
        <v>288</v>
      </c>
      <c r="C10" s="5" t="s">
        <v>282</v>
      </c>
      <c r="D10" s="59" t="s">
        <v>269</v>
      </c>
      <c r="E10" s="59" t="s">
        <v>270</v>
      </c>
      <c r="F10" s="59" t="s">
        <v>271</v>
      </c>
      <c r="G10" s="70" t="s">
        <v>272</v>
      </c>
      <c r="H10" s="162"/>
      <c r="J10" s="19"/>
    </row>
    <row r="11" spans="2:10" ht="45.75" thickBot="1" x14ac:dyDescent="0.3">
      <c r="B11" s="104"/>
      <c r="C11" s="3" t="s">
        <v>289</v>
      </c>
      <c r="D11" s="16">
        <v>0</v>
      </c>
      <c r="E11" s="16">
        <v>0</v>
      </c>
      <c r="F11" s="16">
        <v>0</v>
      </c>
      <c r="G11" s="16">
        <v>0</v>
      </c>
      <c r="H11" s="163"/>
      <c r="J11" s="19" t="s">
        <v>290</v>
      </c>
    </row>
    <row r="12" spans="2:10" ht="33.75" x14ac:dyDescent="0.25">
      <c r="B12" s="103" t="s">
        <v>291</v>
      </c>
      <c r="C12" s="5" t="s">
        <v>292</v>
      </c>
      <c r="D12" s="59" t="s">
        <v>269</v>
      </c>
      <c r="E12" s="59" t="s">
        <v>270</v>
      </c>
      <c r="F12" s="59" t="s">
        <v>271</v>
      </c>
      <c r="G12" s="70" t="s">
        <v>272</v>
      </c>
      <c r="H12" s="28" t="s">
        <v>293</v>
      </c>
      <c r="J12" s="19"/>
    </row>
    <row r="13" spans="2:10" ht="45.75" thickBot="1" x14ac:dyDescent="0.3">
      <c r="B13" s="104"/>
      <c r="C13" s="3" t="s">
        <v>294</v>
      </c>
      <c r="D13" s="16">
        <v>0</v>
      </c>
      <c r="E13" s="16">
        <v>0</v>
      </c>
      <c r="F13" s="16">
        <v>0</v>
      </c>
      <c r="G13" s="16">
        <v>0</v>
      </c>
      <c r="H13" s="29"/>
      <c r="J13" s="19" t="s">
        <v>295</v>
      </c>
    </row>
    <row r="14" spans="2:10" ht="52.5" x14ac:dyDescent="0.25">
      <c r="B14" s="103" t="s">
        <v>296</v>
      </c>
      <c r="C14" s="5" t="s">
        <v>177</v>
      </c>
      <c r="D14" s="59" t="s">
        <v>297</v>
      </c>
      <c r="E14" s="59" t="s">
        <v>298</v>
      </c>
      <c r="F14" s="59" t="s">
        <v>245</v>
      </c>
      <c r="G14" s="70" t="s">
        <v>299</v>
      </c>
      <c r="H14" s="91" t="s">
        <v>300</v>
      </c>
      <c r="J14" s="19"/>
    </row>
    <row r="15" spans="2:10" ht="34.5" thickBot="1" x14ac:dyDescent="0.3">
      <c r="B15" s="107"/>
      <c r="C15" s="6" t="s">
        <v>301</v>
      </c>
      <c r="D15" s="16">
        <v>0</v>
      </c>
      <c r="E15" s="16">
        <v>0</v>
      </c>
      <c r="F15" s="16">
        <v>0</v>
      </c>
      <c r="G15" s="16">
        <v>0</v>
      </c>
      <c r="H15" s="30"/>
      <c r="J15" s="19" t="s">
        <v>302</v>
      </c>
    </row>
    <row r="16" spans="2:10" x14ac:dyDescent="0.25">
      <c r="B16" s="107"/>
      <c r="C16" s="7"/>
      <c r="D16" s="44"/>
      <c r="E16" s="44"/>
      <c r="F16" s="44"/>
      <c r="G16" s="44"/>
      <c r="H16" s="28"/>
      <c r="J16" s="19"/>
    </row>
    <row r="17" spans="2:10" ht="15.75" thickBot="1" x14ac:dyDescent="0.3">
      <c r="B17" s="104"/>
      <c r="C17" s="8"/>
      <c r="D17" s="45"/>
      <c r="E17" s="45"/>
      <c r="F17" s="45"/>
      <c r="G17" s="66"/>
      <c r="H17" s="27"/>
      <c r="J17" s="19"/>
    </row>
    <row r="18" spans="2:10" ht="31.5" x14ac:dyDescent="0.25">
      <c r="B18" s="103" t="s">
        <v>303</v>
      </c>
      <c r="C18" s="5" t="s">
        <v>181</v>
      </c>
      <c r="D18" s="59" t="s">
        <v>304</v>
      </c>
      <c r="E18" s="59" t="s">
        <v>305</v>
      </c>
      <c r="F18" s="59" t="s">
        <v>306</v>
      </c>
      <c r="G18" s="70" t="s">
        <v>307</v>
      </c>
      <c r="H18" s="90" t="s">
        <v>308</v>
      </c>
      <c r="J18" s="19"/>
    </row>
    <row r="19" spans="2:10" ht="57" thickBot="1" x14ac:dyDescent="0.3">
      <c r="B19" s="104"/>
      <c r="C19" s="3" t="s">
        <v>309</v>
      </c>
      <c r="D19" s="16">
        <v>0</v>
      </c>
      <c r="E19" s="16">
        <v>0</v>
      </c>
      <c r="F19" s="16">
        <v>0</v>
      </c>
      <c r="G19" s="16">
        <v>0</v>
      </c>
      <c r="H19" s="29"/>
      <c r="J19" s="19"/>
    </row>
    <row r="20" spans="2:10" ht="26.25" customHeight="1" thickBot="1" x14ac:dyDescent="0.3">
      <c r="B20" s="9"/>
      <c r="C20" s="11" t="s">
        <v>249</v>
      </c>
      <c r="D20" s="35">
        <f t="shared" ref="D20:G20" si="0">MAX(D5:D19)</f>
        <v>0</v>
      </c>
      <c r="E20" s="35">
        <f t="shared" si="0"/>
        <v>0</v>
      </c>
      <c r="F20" s="35">
        <f t="shared" si="0"/>
        <v>0</v>
      </c>
      <c r="G20" s="35">
        <f t="shared" si="0"/>
        <v>0</v>
      </c>
      <c r="H20" s="4" t="str">
        <f>IF(OR(SUM(D5:G19)&lt;7,SUM(D5:G19)&gt;7),"er zijn te veel of te weinig antwoorden gegeven, vul per vraag maar 1 waarde in!"," ")</f>
        <v>er zijn te veel of te weinig antwoorden gegeven, vul per vraag maar 1 waarde in!</v>
      </c>
    </row>
    <row r="21" spans="2:10" ht="27" customHeight="1" thickBot="1" x14ac:dyDescent="0.3">
      <c r="B21" s="152" t="s">
        <v>310</v>
      </c>
      <c r="C21" s="153"/>
      <c r="D21" s="35" t="str">
        <f>IF(D20&gt;0,D3, " ")</f>
        <v xml:space="preserve"> </v>
      </c>
      <c r="E21" s="35" t="str">
        <f>IF(E20&gt;0,E3, " ")</f>
        <v xml:space="preserve"> </v>
      </c>
      <c r="F21" s="35" t="str">
        <f>IF(F20&gt;0,F3, " ")</f>
        <v xml:space="preserve"> </v>
      </c>
      <c r="G21" s="35" t="str">
        <f>IF(G20&gt;0,G3, " ")</f>
        <v xml:space="preserve"> </v>
      </c>
      <c r="H21" s="154" t="str">
        <f>IF(D21="Geheim","De gekozen beschermingsmaatregelen zijn minimaal BBN2+ eventueel een aanvullende RA uitvoeren",IF(E21="Vertrouwelijk","De classificatie is Vertrouwelijk, de gekozen maatregelen zijn minimaal op het niveau van BBN2 uit de BIO",IF(F21="Intern","De classificatie is Intern, de te kiezen beveiligingsmaatregelen uit de BIO zijn minimaal van niveau BBN1",IF(G21&lt;&gt;"Openbaar","De classificatie is nog niet vastgesteld, dan is de classificatie default 'Vertrouwelijk', de gekozen maatregelen zijn minimaal op het niveau van BBN2 uit de BIO","De dataclassificatie is Openbaar, er zijn geen vertrouwelijkheidsmaatregelen uit de BIO noodzakelijk."))))</f>
        <v>De classificatie is nog niet vastgesteld, dan is de classificatie default 'Vertrouwelijk', de gekozen maatregelen zijn minimaal op het niveau van BBN2 uit de BIO</v>
      </c>
    </row>
    <row r="22" spans="2:10" ht="121.15" customHeight="1" thickBot="1" x14ac:dyDescent="0.3">
      <c r="B22" s="136" t="s">
        <v>311</v>
      </c>
      <c r="C22" s="137"/>
      <c r="D22" s="159" t="str">
        <f>IF(D21="Geheim","De classificatie is Geheim",IF(E21="Vertrouwelijk","Vertrouwelijk - BBN2",IF(F21="Intern","Intern - BBN1",IF(G21&lt;&gt;"Openbaar","Niets Ingevuld","Openbaar"))))</f>
        <v>Niets Ingevuld</v>
      </c>
      <c r="E22" s="160"/>
      <c r="F22" s="160"/>
      <c r="G22" s="161"/>
      <c r="H22" s="155"/>
      <c r="J22" s="19"/>
    </row>
    <row r="23" spans="2:10" ht="29.25" customHeight="1" thickBot="1" x14ac:dyDescent="0.3">
      <c r="B23" s="40"/>
      <c r="C23" s="40"/>
      <c r="D23" s="38"/>
      <c r="E23" s="38"/>
      <c r="F23" s="38"/>
      <c r="G23" s="69"/>
      <c r="H23" s="37"/>
      <c r="J23" s="19"/>
    </row>
    <row r="24" spans="2:10" ht="21.75" customHeight="1" thickBot="1" x14ac:dyDescent="0.3">
      <c r="B24" s="34" t="s">
        <v>197</v>
      </c>
      <c r="C24" s="110" t="s">
        <v>312</v>
      </c>
      <c r="D24" s="111"/>
      <c r="E24" s="111"/>
      <c r="F24" s="111"/>
      <c r="G24" s="111"/>
      <c r="H24" s="109"/>
    </row>
    <row r="25" spans="2:10" ht="106.15" customHeight="1" thickBot="1" x14ac:dyDescent="0.3">
      <c r="B25" s="95" t="s">
        <v>313</v>
      </c>
      <c r="C25" s="156" t="s">
        <v>314</v>
      </c>
      <c r="D25" s="157"/>
      <c r="E25" s="157"/>
      <c r="F25" s="157"/>
      <c r="G25" s="157"/>
      <c r="H25" s="158"/>
    </row>
    <row r="26" spans="2:10" ht="132" customHeight="1" thickBot="1" x14ac:dyDescent="0.3">
      <c r="B26" s="96" t="s">
        <v>315</v>
      </c>
      <c r="C26" s="146" t="s">
        <v>316</v>
      </c>
      <c r="D26" s="147"/>
      <c r="E26" s="147"/>
      <c r="F26" s="147"/>
      <c r="G26" s="147"/>
      <c r="H26" s="148"/>
    </row>
    <row r="27" spans="2:10" ht="69" customHeight="1" thickBot="1" x14ac:dyDescent="0.3">
      <c r="B27" s="96" t="s">
        <v>317</v>
      </c>
      <c r="C27" s="146" t="s">
        <v>318</v>
      </c>
      <c r="D27" s="147"/>
      <c r="E27" s="147"/>
      <c r="F27" s="147"/>
      <c r="G27" s="147"/>
      <c r="H27" s="148"/>
    </row>
    <row r="28" spans="2:10" ht="112.5" customHeight="1" thickBot="1" x14ac:dyDescent="0.3">
      <c r="B28" s="97" t="s">
        <v>319</v>
      </c>
      <c r="C28" s="149" t="s">
        <v>320</v>
      </c>
      <c r="D28" s="150"/>
      <c r="E28" s="150"/>
      <c r="F28" s="150"/>
      <c r="G28" s="150"/>
      <c r="H28" s="151"/>
    </row>
    <row r="29" spans="2:10" ht="15.75" thickTop="1" x14ac:dyDescent="0.25"/>
    <row r="31" spans="2:10" x14ac:dyDescent="0.25">
      <c r="B31" s="32"/>
      <c r="C31" s="33"/>
      <c r="D31" s="33"/>
      <c r="E31" s="33"/>
    </row>
    <row r="32" spans="2:10" x14ac:dyDescent="0.25">
      <c r="B32" s="33"/>
      <c r="C32" s="33"/>
      <c r="D32" s="33"/>
      <c r="E32" s="33"/>
    </row>
    <row r="33" spans="2:5" x14ac:dyDescent="0.25">
      <c r="B33" s="33"/>
      <c r="C33" s="33"/>
      <c r="D33" s="33"/>
      <c r="E33" s="33"/>
    </row>
  </sheetData>
  <mergeCells count="22">
    <mergeCell ref="H4:H5"/>
    <mergeCell ref="B6:B7"/>
    <mergeCell ref="B14:B17"/>
    <mergeCell ref="B2:C2"/>
    <mergeCell ref="B3:C3"/>
    <mergeCell ref="B4:B5"/>
    <mergeCell ref="B8:B9"/>
    <mergeCell ref="H8:H9"/>
    <mergeCell ref="B10:B11"/>
    <mergeCell ref="H10:H11"/>
    <mergeCell ref="B12:B13"/>
    <mergeCell ref="D2:G2"/>
    <mergeCell ref="C26:H26"/>
    <mergeCell ref="C27:H27"/>
    <mergeCell ref="C28:H28"/>
    <mergeCell ref="B18:B19"/>
    <mergeCell ref="B21:C21"/>
    <mergeCell ref="B22:C22"/>
    <mergeCell ref="H21:H22"/>
    <mergeCell ref="C24:H24"/>
    <mergeCell ref="C25:H25"/>
    <mergeCell ref="D22:G22"/>
  </mergeCells>
  <conditionalFormatting sqref="D15">
    <cfRule type="cellIs" dxfId="1" priority="1" operator="equal">
      <formula>$G$4</formula>
    </cfRule>
  </conditionalFormatting>
  <conditionalFormatting sqref="D21:G21">
    <cfRule type="cellIs" dxfId="0" priority="2" operator="greaterThan">
      <formula>7</formula>
    </cfRule>
  </conditionalFormatting>
  <dataValidations count="1">
    <dataValidation type="list" allowBlank="1" showInputMessage="1" showErrorMessage="1" promptTitle="Vertrouwelijkheid" prompt="Kies een waarde van 0 of 1_x000a_" sqref="D5:G5 D7:G7 D9:G9 D11:G11 D13:G13 D15:G15 D19:G19" xr:uid="{2574484A-D8E8-1141-BE84-301797E1C138}">
      <formula1>Vertrouwelijkheid</formula1>
    </dataValidation>
  </dataValidations>
  <pageMargins left="0.41854166666666665" right="0.31496062992125984" top="0.55118110236220474" bottom="0.74803149606299213" header="0.31496062992125984" footer="0.31496062992125984"/>
  <pageSetup paperSize="9" scale="75" fitToHeight="2" orientation="portrait" verticalDpi="0" r:id="rId1"/>
  <headerFooter>
    <oddHeader>&amp;R&amp;D</oddHeader>
    <oddFooter>&amp;LBaselinetoets BIO gemeenten&amp;C&amp;A&amp;R&amp;P van &amp;N</oddFooter>
  </headerFooter>
  <rowBreaks count="1" manualBreakCount="1">
    <brk id="22" min="1"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C2:G30"/>
  <sheetViews>
    <sheetView zoomScale="120" zoomScaleNormal="120" workbookViewId="0">
      <selection activeCell="E13" sqref="E13"/>
    </sheetView>
  </sheetViews>
  <sheetFormatPr defaultColWidth="31" defaultRowHeight="15" x14ac:dyDescent="0.25"/>
  <cols>
    <col min="1" max="1" width="2.7109375" customWidth="1"/>
    <col min="2" max="2" width="3.7109375" customWidth="1"/>
    <col min="3" max="3" width="34.28515625" customWidth="1"/>
    <col min="4" max="4" width="28.42578125" customWidth="1"/>
    <col min="5" max="5" width="59.42578125" customWidth="1"/>
    <col min="6" max="6" width="15.42578125" customWidth="1"/>
    <col min="7" max="7" width="11.140625" customWidth="1"/>
    <col min="8" max="8" width="36.42578125" customWidth="1"/>
  </cols>
  <sheetData>
    <row r="2" spans="3:7" x14ac:dyDescent="0.25">
      <c r="C2" s="14" t="s">
        <v>321</v>
      </c>
    </row>
    <row r="4" spans="3:7" x14ac:dyDescent="0.25">
      <c r="C4" t="s">
        <v>94</v>
      </c>
      <c r="D4" s="165" t="str">
        <f>'Algemene Vragen'!B17</f>
        <v xml:space="preserve">&lt;datum uitvoering informatie classificatie&gt; </v>
      </c>
      <c r="E4" s="165"/>
      <c r="G4" s="86" t="s">
        <v>322</v>
      </c>
    </row>
    <row r="5" spans="3:7" x14ac:dyDescent="0.25">
      <c r="C5" t="s">
        <v>323</v>
      </c>
      <c r="D5" s="121" t="str">
        <f>'Algemene Vragen'!B11</f>
        <v>&lt;opsteller baselinetoets&gt;</v>
      </c>
      <c r="E5" s="121"/>
    </row>
    <row r="6" spans="3:7" x14ac:dyDescent="0.25">
      <c r="C6" t="s">
        <v>86</v>
      </c>
      <c r="D6" s="121" t="str">
        <f>'Algemene Vragen'!B5</f>
        <v>&lt;organisatienaam&gt;</v>
      </c>
      <c r="E6" s="121"/>
    </row>
    <row r="7" spans="3:7" x14ac:dyDescent="0.25">
      <c r="C7" t="s">
        <v>88</v>
      </c>
      <c r="D7" s="121" t="str">
        <f>'Algemene Vragen'!B8</f>
        <v>&lt; afdeling/bureau/etc&gt;</v>
      </c>
      <c r="E7" s="121"/>
    </row>
    <row r="8" spans="3:7" x14ac:dyDescent="0.25">
      <c r="C8" t="s">
        <v>324</v>
      </c>
      <c r="D8" s="121" t="str">
        <f>'Algemene Vragen'!B38</f>
        <v>&lt;Om welk proces gaat het, wat is het doel?&gt;</v>
      </c>
      <c r="E8" s="121"/>
    </row>
    <row r="9" spans="3:7" ht="181.15" customHeight="1" x14ac:dyDescent="0.25">
      <c r="C9" s="87" t="s">
        <v>325</v>
      </c>
      <c r="D9" s="121" t="str">
        <f>'Algemene Vragen'!B54</f>
        <v xml:space="preserve">&lt;Vermeld hier welke gegevens worden verzameld/verwerkt binnen het proces, probeer zo volledig mogelijk te zijn..&gt;
Gegevens:
• &lt;Bijvoorbeeld financiële gegevens.&gt;
Persoonsgegevens:
• &lt;Bijvoorbeeld naam, adres en woonplaats, telefoonnummers of postcodes met huisnummers.&gt;
Bijzondere persoonsgegevens:
• &lt;Bijvoorbeeld burgerservicenummer (BSN), godsdienst of levensovertuiging, ras, politieke gezindheid, medische gegevens, seksuele leven, lidmaatschap van een vakvereniging, strafrechtelijke/justitiële persoonsgegevens.&gt;
</v>
      </c>
      <c r="E9" s="121"/>
    </row>
    <row r="11" spans="3:7" ht="23.25" x14ac:dyDescent="0.35">
      <c r="C11" s="24" t="s">
        <v>326</v>
      </c>
      <c r="D11" s="24"/>
    </row>
    <row r="12" spans="3:7" x14ac:dyDescent="0.25">
      <c r="C12" s="25" t="s">
        <v>327</v>
      </c>
      <c r="D12" s="25"/>
      <c r="E12" s="25" t="s">
        <v>197</v>
      </c>
      <c r="F12" s="14"/>
    </row>
    <row r="13" spans="3:7" ht="82.9" customHeight="1" x14ac:dyDescent="0.25">
      <c r="C13" s="53" t="s">
        <v>328</v>
      </c>
      <c r="D13" s="54" t="str">
        <f>Beschikbaarheid!D25</f>
        <v>Niets ingevuld</v>
      </c>
      <c r="E13" s="54" t="str">
        <f>Beschikbaarheid!H25</f>
        <v>De beschikbaarheids classificatie is nog niet vastgesteld, dan is de classificatie default 'Vertrouwelijk' de gekozen maatregelen zijn minimaal op het niveau van BBN2 uit de BIO</v>
      </c>
    </row>
    <row r="14" spans="3:7" ht="73.900000000000006" customHeight="1" x14ac:dyDescent="0.25">
      <c r="C14" s="53" t="s">
        <v>329</v>
      </c>
      <c r="D14" s="55" t="str">
        <f>Integriteit!D20</f>
        <v>Niets ingevuld</v>
      </c>
      <c r="E14" s="55" t="str">
        <f>Integriteit!H20</f>
        <v>De integriteitsclassificatie is nog niet vastgesteld, dan is de integriteit classificatie default 'Ernstig' de gekozen maatregelen zijn minimaal op het niveau van BBN2 uit de BIO.</v>
      </c>
      <c r="G14" s="23"/>
    </row>
    <row r="15" spans="3:7" ht="82.15" customHeight="1" x14ac:dyDescent="0.25">
      <c r="C15" s="53" t="s">
        <v>330</v>
      </c>
      <c r="D15" s="56" t="str">
        <f>Vertrouwelijkheid!D22</f>
        <v>Niets Ingevuld</v>
      </c>
      <c r="E15" s="56" t="str">
        <f>Vertrouwelijkheid!H21</f>
        <v>De classificatie is nog niet vastgesteld, dan is de classificatie default 'Vertrouwelijk', de gekozen maatregelen zijn minimaal op het niveau van BBN2 uit de BIO</v>
      </c>
    </row>
    <row r="17" spans="3:5" x14ac:dyDescent="0.25">
      <c r="C17" s="85"/>
    </row>
    <row r="18" spans="3:5" x14ac:dyDescent="0.25">
      <c r="C18" s="83" t="s">
        <v>331</v>
      </c>
    </row>
    <row r="19" spans="3:5" ht="15.75" x14ac:dyDescent="0.25">
      <c r="C19" s="164"/>
      <c r="D19" s="164"/>
      <c r="E19" s="164"/>
    </row>
    <row r="20" spans="3:5" x14ac:dyDescent="0.25">
      <c r="C20" s="83"/>
    </row>
    <row r="21" spans="3:5" x14ac:dyDescent="0.25">
      <c r="C21" s="83"/>
    </row>
    <row r="22" spans="3:5" x14ac:dyDescent="0.25">
      <c r="C22" s="83" t="s">
        <v>332</v>
      </c>
      <c r="D22" s="88">
        <f ca="1">NOW()</f>
        <v>45271.668093981483</v>
      </c>
    </row>
    <row r="23" spans="3:5" x14ac:dyDescent="0.25">
      <c r="C23" s="83"/>
    </row>
    <row r="24" spans="3:5" x14ac:dyDescent="0.25">
      <c r="C24" s="83"/>
    </row>
    <row r="25" spans="3:5" x14ac:dyDescent="0.25">
      <c r="C25" s="83" t="s">
        <v>333</v>
      </c>
      <c r="D25" s="89"/>
    </row>
    <row r="26" spans="3:5" x14ac:dyDescent="0.25">
      <c r="C26" s="83"/>
    </row>
    <row r="28" spans="3:5" x14ac:dyDescent="0.25">
      <c r="C28" s="84"/>
    </row>
    <row r="30" spans="3:5" x14ac:dyDescent="0.25">
      <c r="C30" t="s">
        <v>334</v>
      </c>
    </row>
  </sheetData>
  <mergeCells count="7">
    <mergeCell ref="C19:E19"/>
    <mergeCell ref="D9:E9"/>
    <mergeCell ref="D4:E4"/>
    <mergeCell ref="D5:E5"/>
    <mergeCell ref="D6:E6"/>
    <mergeCell ref="D7:E7"/>
    <mergeCell ref="D8:E8"/>
  </mergeCells>
  <pageMargins left="0.23622047244094491" right="0.23622047244094491" top="0.74803149606299213" bottom="0.74803149606299213" header="0.31496062992125984" footer="0.31496062992125984"/>
  <pageSetup paperSize="9" scale="76" orientation="portrait" verticalDpi="0" r:id="rId1"/>
  <extLst>
    <ext xmlns:x14="http://schemas.microsoft.com/office/spreadsheetml/2009/9/main" uri="{78C0D931-6437-407d-A8EE-F0AAD7539E65}">
      <x14:conditionalFormattings>
        <x14:conditionalFormatting xmlns:xm="http://schemas.microsoft.com/office/excel/2006/main">
          <x14:cfRule type="colorScale" priority="1" id="{9F36510F-F2B0-0E45-BAF5-6046C2665044}">
            <x14:colorScale>
              <x14:cfvo type="percent">
                <xm:f>"0Vertrouwelijkheid!$F$3"</xm:f>
              </x14:cfvo>
              <x14:cfvo type="percent">
                <xm:f>Vertrouwelijkheid!$E$3</xm:f>
              </x14:cfvo>
              <x14:cfvo type="percent">
                <xm:f>"100Vertrouwelijkheid!$D$3"</xm:f>
              </x14:cfvo>
              <x14:color theme="9" tint="0.39997558519241921"/>
              <x14:color theme="7" tint="0.39997558519241921"/>
              <x14:color theme="5" tint="0.59999389629810485"/>
            </x14:colorScale>
          </x14:cfRule>
          <xm:sqref>D13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5"/>
  <sheetViews>
    <sheetView workbookViewId="0">
      <selection activeCell="O24" sqref="O24"/>
    </sheetView>
  </sheetViews>
  <sheetFormatPr defaultColWidth="8.7109375" defaultRowHeight="15" x14ac:dyDescent="0.25"/>
  <cols>
    <col min="3" max="3" width="11" customWidth="1"/>
    <col min="4" max="4" width="12" customWidth="1"/>
    <col min="5" max="5" width="26" customWidth="1"/>
    <col min="6" max="14" width="2.7109375" customWidth="1"/>
    <col min="16" max="16" width="12.28515625" customWidth="1"/>
    <col min="17" max="17" width="18" customWidth="1"/>
    <col min="18" max="20" width="4.42578125" customWidth="1"/>
  </cols>
  <sheetData>
    <row r="1" spans="1:22" x14ac:dyDescent="0.25">
      <c r="A1" t="s">
        <v>335</v>
      </c>
      <c r="U1" s="14" t="s">
        <v>336</v>
      </c>
    </row>
    <row r="2" spans="1:22" x14ac:dyDescent="0.25">
      <c r="C2" s="26" t="s">
        <v>337</v>
      </c>
      <c r="D2" s="19"/>
      <c r="E2" s="19"/>
      <c r="O2" s="14" t="s">
        <v>338</v>
      </c>
      <c r="U2" t="s">
        <v>339</v>
      </c>
    </row>
    <row r="3" spans="1:22" x14ac:dyDescent="0.25">
      <c r="C3" s="19"/>
      <c r="D3" s="19"/>
      <c r="E3" s="19"/>
      <c r="O3" t="s">
        <v>340</v>
      </c>
      <c r="Q3" t="s">
        <v>341</v>
      </c>
      <c r="V3" t="s">
        <v>342</v>
      </c>
    </row>
    <row r="4" spans="1:22" x14ac:dyDescent="0.25">
      <c r="C4" s="19"/>
      <c r="D4" s="19"/>
      <c r="E4" s="19"/>
      <c r="O4" t="s">
        <v>343</v>
      </c>
      <c r="Q4" t="s">
        <v>344</v>
      </c>
      <c r="V4" t="s">
        <v>345</v>
      </c>
    </row>
    <row r="5" spans="1:22" x14ac:dyDescent="0.25">
      <c r="C5" s="19"/>
      <c r="D5" s="19"/>
      <c r="E5" s="19"/>
      <c r="O5">
        <v>0</v>
      </c>
      <c r="V5" t="s">
        <v>346</v>
      </c>
    </row>
    <row r="6" spans="1:22" x14ac:dyDescent="0.25">
      <c r="C6" s="19"/>
      <c r="D6" s="19"/>
      <c r="E6" s="19"/>
      <c r="O6">
        <v>1</v>
      </c>
    </row>
    <row r="7" spans="1:22" x14ac:dyDescent="0.25">
      <c r="C7" s="19"/>
      <c r="D7" s="19"/>
      <c r="E7" s="19"/>
      <c r="U7" t="s">
        <v>347</v>
      </c>
    </row>
    <row r="8" spans="1:22" x14ac:dyDescent="0.25">
      <c r="C8" s="19"/>
      <c r="D8" s="19"/>
      <c r="E8" s="19"/>
      <c r="V8" t="s">
        <v>348</v>
      </c>
    </row>
    <row r="9" spans="1:22" x14ac:dyDescent="0.25">
      <c r="C9" s="19"/>
      <c r="D9" s="19"/>
      <c r="E9" s="19"/>
      <c r="V9" t="s">
        <v>349</v>
      </c>
    </row>
    <row r="10" spans="1:22" x14ac:dyDescent="0.25">
      <c r="C10" s="19"/>
      <c r="D10" s="19"/>
      <c r="E10" s="19"/>
      <c r="V10" t="s">
        <v>350</v>
      </c>
    </row>
    <row r="11" spans="1:22" x14ac:dyDescent="0.25">
      <c r="C11" s="19"/>
      <c r="D11" s="19"/>
      <c r="E11" s="19"/>
      <c r="O11" t="s">
        <v>351</v>
      </c>
    </row>
    <row r="12" spans="1:22" x14ac:dyDescent="0.25">
      <c r="C12" s="19"/>
      <c r="D12" s="19"/>
      <c r="E12" s="19"/>
    </row>
    <row r="13" spans="1:22" x14ac:dyDescent="0.25">
      <c r="C13" s="19"/>
      <c r="D13" s="19"/>
      <c r="E13" s="19"/>
      <c r="O13">
        <v>0</v>
      </c>
      <c r="U13" t="s">
        <v>352</v>
      </c>
    </row>
    <row r="14" spans="1:22" x14ac:dyDescent="0.25">
      <c r="C14" s="19"/>
      <c r="D14" s="19"/>
      <c r="E14" s="19"/>
      <c r="O14">
        <v>1</v>
      </c>
      <c r="V14" t="s">
        <v>353</v>
      </c>
    </row>
    <row r="15" spans="1:22" x14ac:dyDescent="0.25">
      <c r="C15" s="19"/>
      <c r="D15" s="19"/>
      <c r="E15" s="19"/>
      <c r="V15" t="s">
        <v>354</v>
      </c>
    </row>
    <row r="16" spans="1:22" x14ac:dyDescent="0.25">
      <c r="C16" s="19"/>
      <c r="D16" s="19"/>
      <c r="E16" s="19"/>
      <c r="V16" t="s">
        <v>355</v>
      </c>
    </row>
    <row r="17" spans="3:22" x14ac:dyDescent="0.25">
      <c r="C17" s="19"/>
      <c r="D17" s="19"/>
      <c r="E17" s="19"/>
    </row>
    <row r="18" spans="3:22" x14ac:dyDescent="0.25">
      <c r="U18" t="s">
        <v>356</v>
      </c>
      <c r="V18" t="s">
        <v>286</v>
      </c>
    </row>
    <row r="20" spans="3:22" x14ac:dyDescent="0.25">
      <c r="O20" t="s">
        <v>357</v>
      </c>
    </row>
    <row r="22" spans="3:22" x14ac:dyDescent="0.25">
      <c r="O22">
        <v>0</v>
      </c>
      <c r="U22" t="s">
        <v>358</v>
      </c>
    </row>
    <row r="23" spans="3:22" x14ac:dyDescent="0.25">
      <c r="O23">
        <v>1</v>
      </c>
      <c r="U23" t="s">
        <v>359</v>
      </c>
    </row>
    <row r="24" spans="3:22" x14ac:dyDescent="0.25">
      <c r="U24" t="s">
        <v>360</v>
      </c>
    </row>
    <row r="25" spans="3:22" x14ac:dyDescent="0.25">
      <c r="U25" t="s">
        <v>361</v>
      </c>
    </row>
    <row r="26" spans="3:22" x14ac:dyDescent="0.25">
      <c r="U26" t="s">
        <v>362</v>
      </c>
    </row>
    <row r="28" spans="3:22" x14ac:dyDescent="0.25">
      <c r="O28" t="s">
        <v>363</v>
      </c>
      <c r="Q28" t="s">
        <v>364</v>
      </c>
      <c r="U28" t="s">
        <v>365</v>
      </c>
    </row>
    <row r="29" spans="3:22" x14ac:dyDescent="0.25">
      <c r="O29">
        <v>0</v>
      </c>
      <c r="Q29" t="s">
        <v>366</v>
      </c>
    </row>
    <row r="30" spans="3:22" x14ac:dyDescent="0.25">
      <c r="O30">
        <v>1</v>
      </c>
      <c r="Q30" t="s">
        <v>367</v>
      </c>
    </row>
    <row r="31" spans="3:22" x14ac:dyDescent="0.25">
      <c r="O31">
        <v>2</v>
      </c>
    </row>
    <row r="32" spans="3:22" x14ac:dyDescent="0.25">
      <c r="O32">
        <v>3</v>
      </c>
    </row>
    <row r="34" spans="17:17" x14ac:dyDescent="0.25">
      <c r="Q34" t="s">
        <v>283</v>
      </c>
    </row>
    <row r="35" spans="17:17" x14ac:dyDescent="0.25">
      <c r="Q35" t="s">
        <v>285</v>
      </c>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
  <sheetViews>
    <sheetView workbookViewId="0">
      <selection activeCell="B8" sqref="B8"/>
    </sheetView>
  </sheetViews>
  <sheetFormatPr defaultColWidth="8.7109375" defaultRowHeight="15" x14ac:dyDescent="0.25"/>
  <cols>
    <col min="2" max="2" width="53.140625" customWidth="1"/>
  </cols>
  <sheetData>
    <row r="1" spans="2:2" x14ac:dyDescent="0.25">
      <c r="B1" t="s">
        <v>368</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83CCAFFCF7D214B9A02548E703B95FF" ma:contentTypeVersion="7" ma:contentTypeDescription="Create a new document." ma:contentTypeScope="" ma:versionID="7a230eec7b4459f5b5b1a6590b793983">
  <xsd:schema xmlns:xsd="http://www.w3.org/2001/XMLSchema" xmlns:xs="http://www.w3.org/2001/XMLSchema" xmlns:p="http://schemas.microsoft.com/office/2006/metadata/properties" xmlns:ns2="d5df227b-7cfd-4b01-a07a-ac3b42e3b085" xmlns:ns3="6da67532-6674-4ab8-b23d-2a6a99ea395d" targetNamespace="http://schemas.microsoft.com/office/2006/metadata/properties" ma:root="true" ma:fieldsID="c0b775deff4c53ce3a601a1764cd2876" ns2:_="" ns3:_="">
    <xsd:import namespace="d5df227b-7cfd-4b01-a07a-ac3b42e3b085"/>
    <xsd:import namespace="6da67532-6674-4ab8-b23d-2a6a99ea395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f227b-7cfd-4b01-a07a-ac3b42e3b0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da67532-6674-4ab8-b23d-2a6a99ea395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109934-A022-4C86-AEA1-EC720D8BBEAB}">
  <ds:schemaRefs>
    <ds:schemaRef ds:uri="http://schemas.microsoft.com/sharepoint/v3/contenttype/forms"/>
  </ds:schemaRefs>
</ds:datastoreItem>
</file>

<file path=customXml/itemProps2.xml><?xml version="1.0" encoding="utf-8"?>
<ds:datastoreItem xmlns:ds="http://schemas.openxmlformats.org/officeDocument/2006/customXml" ds:itemID="{C9504555-E94A-4143-A5D9-C47FDF28D6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df227b-7cfd-4b01-a07a-ac3b42e3b085"/>
    <ds:schemaRef ds:uri="6da67532-6674-4ab8-b23d-2a6a99ea39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266BBA-B916-440A-9E64-25EFBDCBAA84}">
  <ds:schemaRefs>
    <ds:schemaRef ds:uri="http://www.w3.org/XML/1998/namespace"/>
    <ds:schemaRef ds:uri="http://purl.org/dc/elements/1.1/"/>
    <ds:schemaRef ds:uri="http://schemas.microsoft.com/office/2006/documentManagement/types"/>
    <ds:schemaRef ds:uri="6da67532-6674-4ab8-b23d-2a6a99ea395d"/>
    <ds:schemaRef ds:uri="http://purl.org/dc/dcmitype/"/>
    <ds:schemaRef ds:uri="http://purl.org/dc/terms/"/>
    <ds:schemaRef ds:uri="http://schemas.microsoft.com/office/2006/metadata/properties"/>
    <ds:schemaRef ds:uri="http://schemas.microsoft.com/office/infopath/2007/PartnerControls"/>
    <ds:schemaRef ds:uri="http://schemas.openxmlformats.org/package/2006/metadata/core-properties"/>
    <ds:schemaRef ds:uri="d5df227b-7cfd-4b01-a07a-ac3b42e3b0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15</vt:i4>
      </vt:variant>
    </vt:vector>
  </HeadingPairs>
  <TitlesOfParts>
    <vt:vector size="23" baseType="lpstr">
      <vt:lpstr>Algemeen</vt:lpstr>
      <vt:lpstr>Algemene Vragen</vt:lpstr>
      <vt:lpstr>Beschikbaarheid</vt:lpstr>
      <vt:lpstr>Integriteit</vt:lpstr>
      <vt:lpstr>Vertrouwelijkheid</vt:lpstr>
      <vt:lpstr>Resultaat</vt:lpstr>
      <vt:lpstr>Waarderingstabellen</vt:lpstr>
      <vt:lpstr>Kladblok</vt:lpstr>
      <vt:lpstr>Beschikbaarheid!_ftn1</vt:lpstr>
      <vt:lpstr>Algemeen!_Toc367866010</vt:lpstr>
      <vt:lpstr>'Algemene Vragen'!Afdrukbereik</vt:lpstr>
      <vt:lpstr>Beschikbaarheid!Afdrukbereik</vt:lpstr>
      <vt:lpstr>Integriteit!Afdrukbereik</vt:lpstr>
      <vt:lpstr>Resultaat!Afdrukbereik</vt:lpstr>
      <vt:lpstr>Vertrouwelijkheid!Afdrukbereik</vt:lpstr>
      <vt:lpstr>besalt</vt:lpstr>
      <vt:lpstr>besalt1</vt:lpstr>
      <vt:lpstr>Beschikbaarheid!beschikbaarheid</vt:lpstr>
      <vt:lpstr>beschikbaarheid</vt:lpstr>
      <vt:lpstr>Integriteit</vt:lpstr>
      <vt:lpstr>keuzep2</vt:lpstr>
      <vt:lpstr>privacy</vt:lpstr>
      <vt:lpstr>Vertrouwelijkheid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Dataclassificatietoets BIO gemeenten</dc:title>
  <dc:subject>Hulpmiddel voor uitvoeren dataclassificatie</dc:subject>
  <dc:creator/>
  <cp:keywords>dataclassificatie, hulpmiddel, BIO, gemeenten</cp:keywords>
  <dc:description/>
  <cp:lastModifiedBy/>
  <cp:revision/>
  <dcterms:created xsi:type="dcterms:W3CDTF">2019-05-15T06:29:14Z</dcterms:created>
  <dcterms:modified xsi:type="dcterms:W3CDTF">2023-12-11T15:02:21Z</dcterms:modified>
  <cp:category>excel hulpmiddel</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0x010100F83CCAFFCF7D214B9A02548E703B95FF</vt:lpwstr>
  </property>
</Properties>
</file>