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I:\_SEC\Inkoop-RD\Inkoopdossiers lopend\RD2023-0152_TP_Snoeien bomen Tongelre\06. Aanbestedingsdocumenten\"/>
    </mc:Choice>
  </mc:AlternateContent>
  <xr:revisionPtr revIDLastSave="0" documentId="13_ncr:1_{43982EFB-0F10-4DA1-B108-831B6719A9AF}" xr6:coauthVersionLast="47" xr6:coauthVersionMax="47" xr10:uidLastSave="{00000000-0000-0000-0000-000000000000}"/>
  <bookViews>
    <workbookView xWindow="-110" yWindow="-110" windowWidth="22780" windowHeight="14660" tabRatio="775" xr2:uid="{00000000-000D-0000-FFFF-FFFF00000000}"/>
  </bookViews>
  <sheets>
    <sheet name="invulformulier" sheetId="21" r:id="rId1"/>
    <sheet name="bewijslast" sheetId="23" r:id="rId2"/>
  </sheets>
  <definedNames>
    <definedName name="_xlnm.Print_Area" localSheetId="1">bewijslast!$A$1:$I$57</definedName>
    <definedName name="_xlnm.Print_Area" localSheetId="0">invulformulier!$B$1:$M$67</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1" l="1"/>
  <c r="M50" i="21" s="1"/>
  <c r="M28" i="21" l="1"/>
  <c r="L50" i="21"/>
  <c r="L48" i="21"/>
  <c r="K47" i="21"/>
  <c r="K46" i="21"/>
  <c r="K45" i="21"/>
  <c r="K44" i="21"/>
  <c r="K43" i="21"/>
  <c r="K42" i="21"/>
  <c r="K41" i="21"/>
  <c r="K40" i="21"/>
  <c r="K39" i="21"/>
  <c r="K38" i="21"/>
  <c r="K37" i="21"/>
  <c r="K36" i="21"/>
  <c r="K35" i="21"/>
  <c r="K34" i="21"/>
  <c r="K33" i="21"/>
  <c r="J50" i="21"/>
  <c r="J48" i="21"/>
  <c r="I47" i="21"/>
  <c r="I46" i="21"/>
  <c r="I45" i="21"/>
  <c r="I44" i="21"/>
  <c r="I43" i="21"/>
  <c r="I42" i="21"/>
  <c r="I41" i="21"/>
  <c r="I40" i="21"/>
  <c r="I39" i="21"/>
  <c r="I38" i="21"/>
  <c r="I37" i="21"/>
  <c r="I36" i="21"/>
  <c r="I35" i="21"/>
  <c r="I34" i="21"/>
  <c r="I33" i="21"/>
  <c r="H50" i="21"/>
  <c r="H48" i="21"/>
  <c r="G47" i="21"/>
  <c r="G46" i="21"/>
  <c r="G45" i="21"/>
  <c r="G44" i="21"/>
  <c r="G43" i="21"/>
  <c r="G42" i="21"/>
  <c r="G41" i="21"/>
  <c r="G40" i="21"/>
  <c r="G39" i="21"/>
  <c r="G38" i="21"/>
  <c r="G37" i="21"/>
  <c r="G36" i="21"/>
  <c r="G35" i="21"/>
  <c r="G34" i="21"/>
  <c r="G33" i="21"/>
  <c r="L28" i="21"/>
  <c r="L26" i="21"/>
  <c r="K25" i="21"/>
  <c r="K24" i="21"/>
  <c r="K23" i="21"/>
  <c r="K22" i="21"/>
  <c r="K21" i="21"/>
  <c r="K20" i="21"/>
  <c r="K19" i="21"/>
  <c r="K18" i="21"/>
  <c r="J28" i="21"/>
  <c r="J26" i="21"/>
  <c r="I25" i="21"/>
  <c r="I24" i="21"/>
  <c r="I23" i="21"/>
  <c r="I22" i="21"/>
  <c r="I21" i="21"/>
  <c r="I20" i="21"/>
  <c r="I19" i="21"/>
  <c r="I18" i="21"/>
  <c r="H28" i="21"/>
  <c r="H26" i="21"/>
  <c r="G25" i="21"/>
  <c r="G24" i="21"/>
  <c r="G23" i="21"/>
  <c r="G22" i="21"/>
  <c r="G21" i="21"/>
  <c r="G20" i="21"/>
  <c r="G19" i="21"/>
  <c r="G18" i="21"/>
  <c r="F50" i="21"/>
  <c r="F28" i="21"/>
  <c r="G26" i="21" l="1"/>
  <c r="I26" i="21"/>
  <c r="I48" i="21"/>
  <c r="J49" i="21" s="1"/>
  <c r="G48" i="21"/>
  <c r="H49" i="21" s="1"/>
  <c r="K48" i="21"/>
  <c r="L49" i="21" s="1"/>
  <c r="K26" i="21"/>
  <c r="L27" i="21" l="1"/>
  <c r="J27" i="21"/>
  <c r="H27" i="21"/>
  <c r="E46" i="21"/>
  <c r="E42" i="21"/>
  <c r="E38" i="21"/>
  <c r="E34" i="21"/>
  <c r="E25" i="21"/>
  <c r="E19" i="21"/>
  <c r="E18" i="21"/>
  <c r="E20" i="21"/>
  <c r="E21" i="21"/>
  <c r="E22" i="21"/>
  <c r="E23" i="21"/>
  <c r="E24" i="21"/>
  <c r="F26" i="21"/>
  <c r="E26" i="21" l="1"/>
  <c r="F27" i="21" s="1"/>
  <c r="M27" i="21" s="1"/>
  <c r="C1" i="23" l="1"/>
  <c r="F48" i="21"/>
  <c r="E47" i="21"/>
  <c r="E45" i="21"/>
  <c r="E44" i="21"/>
  <c r="E43" i="21"/>
  <c r="E41" i="21"/>
  <c r="E40" i="21"/>
  <c r="E39" i="21"/>
  <c r="E37" i="21"/>
  <c r="E36" i="21"/>
  <c r="E35" i="21"/>
  <c r="E33" i="21"/>
  <c r="E48" i="21" l="1"/>
  <c r="F49" i="21" s="1"/>
  <c r="M49" i="21" s="1"/>
  <c r="C12" i="21" l="1"/>
</calcChain>
</file>

<file path=xl/sharedStrings.xml><?xml version="1.0" encoding="utf-8"?>
<sst xmlns="http://schemas.openxmlformats.org/spreadsheetml/2006/main" count="119" uniqueCount="64">
  <si>
    <t xml:space="preserve">Invulformulier Zero-Emissie materieel </t>
  </si>
  <si>
    <t>Instructie</t>
  </si>
  <si>
    <t xml:space="preserve">Gelieve alle blauwe vakken in te vullen. </t>
  </si>
  <si>
    <t xml:space="preserve">Inschrijver </t>
  </si>
  <si>
    <t>Totale fictieve meerwaarde</t>
  </si>
  <si>
    <t>behaald</t>
  </si>
  <si>
    <t>te behalen</t>
  </si>
  <si>
    <t>WERKTUIGEN</t>
  </si>
  <si>
    <t>projectduur</t>
  </si>
  <si>
    <t>motor</t>
  </si>
  <si>
    <t>brandstof</t>
  </si>
  <si>
    <t>weegfactor</t>
  </si>
  <si>
    <t xml:space="preserve">waardering </t>
  </si>
  <si>
    <t>totaal aantal uren inzet</t>
  </si>
  <si>
    <t>fictieve meerwaarde</t>
  </si>
  <si>
    <t xml:space="preserve">elektromotor </t>
  </si>
  <si>
    <t>stroom</t>
  </si>
  <si>
    <t>(zero-emissie)</t>
  </si>
  <si>
    <t>waterstof</t>
  </si>
  <si>
    <t>stage V</t>
  </si>
  <si>
    <t>HVO 100 (biodiesel)</t>
  </si>
  <si>
    <t>stage IV</t>
  </si>
  <si>
    <t>stage IIIb</t>
  </si>
  <si>
    <t>diesel / HVO(&lt;100)</t>
  </si>
  <si>
    <t xml:space="preserve">totaal </t>
  </si>
  <si>
    <t xml:space="preserve">behaald </t>
  </si>
  <si>
    <t xml:space="preserve">te behalen </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</si>
  <si>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</si>
  <si>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</si>
  <si>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</si>
  <si>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</si>
  <si>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</si>
  <si>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</si>
  <si>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</si>
  <si>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</si>
  <si>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</si>
  <si>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</si>
  <si>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</si>
  <si>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</si>
  <si>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</si>
  <si>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</si>
  <si>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</si>
  <si>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</si>
  <si>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</si>
  <si>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</si>
  <si>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</si>
  <si>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</si>
  <si>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</si>
  <si>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</si>
  <si>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</si>
  <si>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Overzicht materieel</t>
  </si>
  <si>
    <t>=invulformulier!B8</t>
  </si>
  <si>
    <t>omschrijving</t>
  </si>
  <si>
    <t>merk</t>
  </si>
  <si>
    <t>kenteken</t>
  </si>
  <si>
    <t>totale machineuren</t>
  </si>
  <si>
    <t>stageklasse</t>
  </si>
  <si>
    <t>totaal aantal dagen aanwezig</t>
  </si>
  <si>
    <t>Jaar 1</t>
  </si>
  <si>
    <t>Jaar 2</t>
  </si>
  <si>
    <t>Jaar 3</t>
  </si>
  <si>
    <t>Jaar 4</t>
  </si>
  <si>
    <t xml:space="preserve">Perceel </t>
  </si>
  <si>
    <t>Snoeien bomen vanaf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</si>
</sst>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0.0"/>
    <numFmt numFmtId="167" formatCode="&quot;€&quot;\ #,##0"/>
  </numFmts>
  <fonts count="2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7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49">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5"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3" xfId="1" applyNumberFormat="1" applyFont="1" applyBorder="1" applyAlignment="1" applyProtection="1">
      <alignment horizontal="center"/>
    </xf>
    <xf numFmtId="164" fontId="5" fillId="0" borderId="0" xfId="1" applyFont="1" applyProtection="1"/>
    <xf numFmtId="166" fontId="5" fillId="0" borderId="38" xfId="1" applyNumberFormat="1" applyFont="1" applyBorder="1" applyAlignment="1" applyProtection="1">
      <alignment horizontal="center"/>
    </xf>
    <xf numFmtId="166" fontId="5" fillId="0" borderId="39" xfId="1" applyNumberFormat="1" applyFont="1" applyBorder="1" applyAlignment="1" applyProtection="1">
      <alignment horizontal="center"/>
    </xf>
    <xf numFmtId="166" fontId="5" fillId="0" borderId="18" xfId="1" applyNumberFormat="1" applyFont="1" applyBorder="1" applyAlignment="1" applyProtection="1">
      <alignment horizontal="center"/>
    </xf>
    <xf numFmtId="166" fontId="5" fillId="0" borderId="42" xfId="1" applyNumberFormat="1" applyFont="1" applyBorder="1" applyAlignment="1" applyProtection="1">
      <alignment horizontal="center"/>
    </xf>
    <xf numFmtId="166" fontId="5" fillId="0" borderId="43" xfId="1" applyNumberFormat="1" applyFont="1" applyBorder="1" applyAlignment="1" applyProtection="1">
      <alignment horizontal="center"/>
    </xf>
    <xf numFmtId="166" fontId="5" fillId="0" borderId="45" xfId="1" applyNumberFormat="1" applyFont="1" applyBorder="1" applyAlignment="1" applyProtection="1">
      <alignment horizontal="center"/>
    </xf>
    <xf numFmtId="1" fontId="3" fillId="0" borderId="21"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5"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4" fillId="0" borderId="35"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40" xfId="0" applyFont="1" applyBorder="1" applyAlignment="1">
      <alignment wrapText="1"/>
    </xf>
    <xf numFmtId="0" fontId="5" fillId="0" borderId="19" xfId="0" applyFont="1" applyBorder="1" applyAlignment="1">
      <alignment wrapText="1"/>
    </xf>
    <xf numFmtId="0" fontId="5" fillId="0" borderId="44" xfId="0" applyFont="1" applyBorder="1" applyAlignment="1">
      <alignment wrapText="1"/>
    </xf>
    <xf numFmtId="0" fontId="13" fillId="0" borderId="30" xfId="0" applyFont="1" applyBorder="1" applyAlignment="1">
      <alignment wrapText="1"/>
    </xf>
    <xf numFmtId="0" fontId="5" fillId="0" borderId="35" xfId="0" applyFont="1" applyBorder="1"/>
    <xf numFmtId="0" fontId="17" fillId="0" borderId="0" xfId="0" applyFont="1"/>
    <xf numFmtId="0" fontId="13" fillId="0" borderId="33" xfId="0" applyFont="1" applyBorder="1"/>
    <xf numFmtId="165" fontId="10"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horizontal="center" vertical="center"/>
    </xf>
    <xf numFmtId="165" fontId="10" fillId="0" borderId="2" xfId="1" applyNumberFormat="1" applyFont="1" applyBorder="1" applyAlignment="1" applyProtection="1">
      <alignment vertical="center"/>
    </xf>
    <xf numFmtId="165"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Alignment="1">
      <alignment vertical="top" wrapText="1"/>
    </xf>
    <xf numFmtId="165" fontId="12" fillId="0" borderId="0" xfId="1" applyNumberFormat="1" applyFont="1" applyFill="1" applyBorder="1" applyAlignment="1" applyProtection="1">
      <alignmen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8" fillId="3" borderId="27" xfId="0" applyFont="1" applyFill="1" applyBorder="1" applyAlignment="1">
      <alignment horizontal="left" vertical="center"/>
    </xf>
    <xf numFmtId="0" fontId="2" fillId="2" borderId="26" xfId="0" applyFont="1" applyFill="1" applyBorder="1" applyAlignment="1">
      <alignment vertical="center"/>
    </xf>
    <xf numFmtId="1" fontId="5" fillId="0" borderId="47" xfId="0" applyNumberFormat="1" applyFont="1" applyBorder="1" applyAlignment="1">
      <alignment horizontal="center"/>
    </xf>
    <xf numFmtId="1" fontId="5" fillId="0" borderId="35" xfId="0" applyNumberFormat="1" applyFont="1" applyBorder="1" applyAlignment="1">
      <alignment horizontal="center"/>
    </xf>
    <xf numFmtId="1" fontId="5" fillId="0" borderId="48" xfId="0" applyNumberFormat="1" applyFont="1" applyBorder="1" applyAlignment="1">
      <alignment horizontal="center"/>
    </xf>
    <xf numFmtId="1" fontId="5" fillId="0" borderId="49" xfId="0" applyNumberFormat="1" applyFont="1" applyBorder="1" applyAlignment="1">
      <alignment horizont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166" fontId="5" fillId="0" borderId="47" xfId="0" applyNumberFormat="1" applyFont="1" applyBorder="1" applyAlignment="1">
      <alignment horizontal="center"/>
    </xf>
    <xf numFmtId="1" fontId="5" fillId="0" borderId="46" xfId="0" applyNumberFormat="1" applyFont="1" applyBorder="1" applyAlignment="1">
      <alignment horizontal="center"/>
    </xf>
    <xf numFmtId="1" fontId="5" fillId="0" borderId="50" xfId="0" applyNumberFormat="1" applyFont="1" applyBorder="1" applyAlignment="1">
      <alignment horizontal="center"/>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51" xfId="0" applyFont="1" applyFill="1" applyBorder="1" applyAlignment="1">
      <alignment vertical="center" wrapText="1"/>
    </xf>
    <xf numFmtId="1" fontId="5" fillId="0" borderId="59" xfId="2" applyNumberFormat="1" applyFont="1" applyBorder="1" applyAlignment="1" applyProtection="1">
      <alignment horizontal="center"/>
    </xf>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0" fontId="0" fillId="0" borderId="0" xfId="0" applyAlignment="1">
      <alignment vertical="top"/>
    </xf>
    <xf numFmtId="0" fontId="8" fillId="2" borderId="65" xfId="0" applyFont="1" applyFill="1" applyBorder="1" applyAlignment="1">
      <alignment vertical="center" wrapText="1"/>
    </xf>
    <xf numFmtId="0" fontId="8" fillId="2" borderId="28" xfId="0" applyFont="1" applyFill="1" applyBorder="1" applyAlignment="1">
      <alignment vertical="center" wrapText="1"/>
    </xf>
    <xf numFmtId="0" fontId="5" fillId="0" borderId="41" xfId="0" applyFont="1" applyBorder="1" applyAlignment="1">
      <alignment vertical="top" wrapText="1"/>
    </xf>
    <xf numFmtId="167" fontId="5" fillId="0" borderId="55" xfId="1" applyNumberFormat="1" applyFont="1" applyBorder="1" applyAlignment="1" applyProtection="1">
      <alignment horizontal="right"/>
    </xf>
    <xf numFmtId="167" fontId="10" fillId="0" borderId="29" xfId="0" applyNumberFormat="1" applyFont="1" applyBorder="1" applyAlignment="1">
      <alignment horizontal="right"/>
    </xf>
    <xf numFmtId="167" fontId="18" fillId="0" borderId="4" xfId="1" applyNumberFormat="1" applyFont="1" applyBorder="1" applyAlignment="1" applyProtection="1">
      <alignment horizontal="right"/>
    </xf>
    <xf numFmtId="0" fontId="8" fillId="3" borderId="26" xfId="0" applyFont="1" applyFill="1" applyBorder="1" applyAlignment="1">
      <alignment horizontal="center" vertical="center"/>
    </xf>
    <xf numFmtId="9" fontId="18" fillId="0" borderId="58" xfId="1" applyNumberFormat="1" applyFont="1" applyBorder="1" applyAlignment="1" applyProtection="1">
      <alignment horizontal="right"/>
    </xf>
    <xf numFmtId="0" fontId="20" fillId="4" borderId="61" xfId="0" applyFont="1" applyFill="1" applyBorder="1" applyAlignment="1" applyProtection="1">
      <alignment horizontal="left" vertical="top" wrapText="1"/>
      <protection locked="0"/>
    </xf>
    <xf numFmtId="0" fontId="20" fillId="4" borderId="62" xfId="0" applyFont="1" applyFill="1" applyBorder="1" applyAlignment="1" applyProtection="1">
      <alignment horizontal="left" vertical="top" wrapText="1"/>
      <protection locked="0"/>
    </xf>
    <xf numFmtId="1" fontId="20" fillId="4" borderId="62" xfId="0" applyNumberFormat="1" applyFont="1" applyFill="1" applyBorder="1" applyAlignment="1" applyProtection="1">
      <alignment horizontal="left" vertical="top"/>
      <protection locked="0"/>
    </xf>
    <xf numFmtId="1" fontId="20" fillId="4" borderId="62" xfId="1" applyNumberFormat="1" applyFont="1" applyFill="1" applyBorder="1" applyAlignment="1" applyProtection="1">
      <alignment horizontal="left" vertical="top"/>
      <protection locked="0"/>
    </xf>
    <xf numFmtId="0" fontId="20" fillId="4" borderId="18" xfId="0" applyFont="1" applyFill="1" applyBorder="1" applyAlignment="1" applyProtection="1">
      <alignment horizontal="left" vertical="top" wrapText="1"/>
      <protection locked="0"/>
    </xf>
    <xf numFmtId="0" fontId="20" fillId="4" borderId="19" xfId="0" applyFont="1" applyFill="1" applyBorder="1" applyAlignment="1" applyProtection="1">
      <alignment horizontal="left" vertical="top" wrapText="1"/>
      <protection locked="0"/>
    </xf>
    <xf numFmtId="1" fontId="20" fillId="4" borderId="19" xfId="0" applyNumberFormat="1" applyFont="1" applyFill="1" applyBorder="1" applyAlignment="1" applyProtection="1">
      <alignment horizontal="left" vertical="top"/>
      <protection locked="0"/>
    </xf>
    <xf numFmtId="1" fontId="20" fillId="4" borderId="19" xfId="1" applyNumberFormat="1" applyFont="1" applyFill="1" applyBorder="1" applyAlignment="1" applyProtection="1">
      <alignment horizontal="left" vertical="top"/>
      <protection locked="0"/>
    </xf>
    <xf numFmtId="0" fontId="21" fillId="4" borderId="18" xfId="0" applyFont="1" applyFill="1" applyBorder="1" applyAlignment="1" applyProtection="1">
      <alignment horizontal="left" vertical="top"/>
      <protection locked="0"/>
    </xf>
    <xf numFmtId="0" fontId="21" fillId="4" borderId="19" xfId="0" applyFont="1" applyFill="1" applyBorder="1" applyAlignment="1" applyProtection="1">
      <alignment horizontal="left" vertical="top"/>
      <protection locked="0"/>
    </xf>
    <xf numFmtId="1" fontId="19" fillId="4" borderId="19" xfId="1" applyNumberFormat="1" applyFont="1" applyFill="1" applyBorder="1" applyAlignment="1" applyProtection="1">
      <alignment horizontal="left" vertical="top"/>
      <protection locked="0"/>
    </xf>
    <xf numFmtId="0" fontId="22" fillId="4" borderId="19" xfId="0" applyFont="1" applyFill="1" applyBorder="1" applyAlignment="1" applyProtection="1">
      <alignment horizontal="left" vertical="top"/>
      <protection locked="0"/>
    </xf>
    <xf numFmtId="0" fontId="21" fillId="4" borderId="66" xfId="0" applyFont="1" applyFill="1" applyBorder="1" applyAlignment="1" applyProtection="1">
      <alignment horizontal="left" vertical="top"/>
      <protection locked="0"/>
    </xf>
    <xf numFmtId="0" fontId="22" fillId="4" borderId="67" xfId="0" applyFont="1" applyFill="1" applyBorder="1" applyAlignment="1" applyProtection="1">
      <alignment horizontal="left" vertical="top"/>
      <protection locked="0"/>
    </xf>
    <xf numFmtId="0" fontId="21" fillId="4" borderId="67" xfId="0" applyFont="1" applyFill="1" applyBorder="1" applyAlignment="1" applyProtection="1">
      <alignment horizontal="left" vertical="top"/>
      <protection locked="0"/>
    </xf>
    <xf numFmtId="0" fontId="21" fillId="4" borderId="63" xfId="0" applyFont="1" applyFill="1" applyBorder="1" applyAlignment="1" applyProtection="1">
      <alignment horizontal="left" vertical="top"/>
      <protection locked="0"/>
    </xf>
    <xf numFmtId="0" fontId="22" fillId="4" borderId="64" xfId="0" applyFont="1" applyFill="1" applyBorder="1" applyAlignment="1" applyProtection="1">
      <alignment horizontal="left" vertical="top"/>
      <protection locked="0"/>
    </xf>
    <xf numFmtId="0" fontId="23" fillId="4" borderId="64" xfId="0" applyFont="1" applyFill="1" applyBorder="1" applyAlignment="1" applyProtection="1">
      <alignment horizontal="left" vertical="top"/>
      <protection locked="0"/>
    </xf>
    <xf numFmtId="0" fontId="21" fillId="4" borderId="64" xfId="0" applyFont="1" applyFill="1" applyBorder="1" applyAlignment="1" applyProtection="1">
      <alignment horizontal="left" vertical="top"/>
      <protection locked="0"/>
    </xf>
    <xf numFmtId="0" fontId="8" fillId="3" borderId="25" xfId="0" applyFont="1" applyFill="1" applyBorder="1" applyAlignment="1">
      <alignment horizontal="center" vertical="center"/>
    </xf>
    <xf numFmtId="0" fontId="8" fillId="3" borderId="27" xfId="0" applyFont="1" applyFill="1" applyBorder="1" applyAlignment="1">
      <alignment horizontal="center" vertical="center"/>
    </xf>
    <xf numFmtId="1" fontId="5" fillId="0" borderId="52" xfId="0" applyNumberFormat="1" applyFont="1" applyBorder="1" applyAlignment="1">
      <alignment horizontal="center" vertical="center"/>
    </xf>
    <xf numFmtId="1" fontId="5" fillId="0" borderId="70" xfId="0" applyNumberFormat="1" applyFont="1" applyBorder="1" applyAlignment="1">
      <alignment horizontal="center" vertical="center"/>
    </xf>
    <xf numFmtId="1" fontId="5" fillId="0" borderId="53" xfId="0" applyNumberFormat="1" applyFont="1" applyBorder="1" applyAlignment="1">
      <alignment horizontal="center" vertical="center"/>
    </xf>
    <xf numFmtId="1" fontId="5" fillId="0" borderId="71" xfId="0" applyNumberFormat="1" applyFont="1" applyBorder="1" applyAlignment="1">
      <alignment horizontal="center" vertical="center"/>
    </xf>
    <xf numFmtId="166" fontId="5" fillId="0" borderId="53" xfId="0" applyNumberFormat="1" applyFont="1" applyBorder="1" applyAlignment="1">
      <alignment horizontal="center" vertical="center"/>
    </xf>
    <xf numFmtId="166" fontId="5" fillId="0" borderId="57" xfId="0" applyNumberFormat="1" applyFont="1" applyBorder="1" applyAlignment="1">
      <alignment horizontal="center" vertical="center"/>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5" fillId="0" borderId="67" xfId="0" applyFont="1" applyBorder="1" applyAlignment="1">
      <alignment horizontal="left" vertical="center" wrapText="1"/>
    </xf>
    <xf numFmtId="0" fontId="5" fillId="0" borderId="24" xfId="0" applyFont="1" applyBorder="1" applyAlignment="1">
      <alignment horizontal="left" vertical="center" wrapText="1"/>
    </xf>
    <xf numFmtId="0" fontId="5" fillId="0" borderId="69" xfId="0" applyFont="1" applyBorder="1" applyAlignment="1">
      <alignment horizontal="left" vertical="center" wrapText="1"/>
    </xf>
    <xf numFmtId="0" fontId="5" fillId="0" borderId="68" xfId="0" applyFont="1" applyBorder="1" applyAlignment="1">
      <alignment horizontal="left" vertical="center" wrapText="1"/>
    </xf>
    <xf numFmtId="0" fontId="19" fillId="5" borderId="0" xfId="0" applyFont="1" applyFill="1" applyAlignment="1">
      <alignment horizontal="left"/>
    </xf>
    <xf numFmtId="0" fontId="5" fillId="4" borderId="46"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0" fontId="0" fillId="4" borderId="0" xfId="0" applyFill="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12388" y="73584"/>
          <a:ext cx="1955994" cy="645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1057090</xdr:colOff>
      <xdr:row>0</xdr:row>
      <xdr:rowOff>115957</xdr:rowOff>
    </xdr:from>
    <xdr:to>
      <xdr:col>5</xdr:col>
      <xdr:colOff>1441009</xdr:colOff>
      <xdr:row>3</xdr:row>
      <xdr:rowOff>164629</xdr:rowOff>
    </xdr:to>
    <xdr:pic>
      <xdr:nvPicPr>
        <xdr:cNvPr id="2" name="Afbeelding 1">
          <a:extLst>
            <a:ext uri="{FF2B5EF4-FFF2-40B4-BE49-F238E27FC236}">
              <a16:creationId xmlns:a16="http://schemas.microsoft.com/office/drawing/2014/main" id="{1C11483B-404A-4A94-8781-035CEA5F68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8016" y="115957"/>
          <a:ext cx="1984668" cy="6287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2"/>
  <sheetViews>
    <sheetView showGridLines="0" tabSelected="1" zoomScale="80" zoomScaleNormal="90" workbookViewId="0">
      <selection activeCell="B10" sqref="B10:C10"/>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58" t="s">
        <v>63</v>
      </c>
    </row>
    <row r="2" spans="2:20" s="3" customFormat="1" ht="18.5">
      <c r="B2" s="2" t="s">
        <v>0</v>
      </c>
      <c r="M2" s="4"/>
      <c r="N2" s="4"/>
      <c r="P2" s="4"/>
      <c r="Q2" s="4"/>
      <c r="S2" s="4"/>
      <c r="T2" s="4"/>
    </row>
    <row r="3" spans="2:20" s="3" customFormat="1" ht="8.65" customHeight="1">
      <c r="B3" s="2"/>
      <c r="M3" s="4"/>
      <c r="N3" s="4"/>
      <c r="P3" s="4"/>
      <c r="Q3" s="4"/>
      <c r="S3" s="4"/>
      <c r="T3" s="4"/>
    </row>
    <row r="4" spans="2:20" s="3" customFormat="1" ht="15.5">
      <c r="B4" s="87" t="s">
        <v>1</v>
      </c>
      <c r="C4"/>
      <c r="M4" s="4"/>
      <c r="N4" s="4"/>
      <c r="P4" s="4"/>
      <c r="Q4" s="4"/>
      <c r="S4" s="4"/>
      <c r="T4" s="4"/>
    </row>
    <row r="5" spans="2:20" s="3" customFormat="1">
      <c r="B5" s="138" t="s">
        <v>2</v>
      </c>
      <c r="C5" s="138"/>
      <c r="M5" s="4"/>
      <c r="N5" s="4"/>
      <c r="P5" s="4"/>
      <c r="Q5" s="4"/>
      <c r="S5" s="4"/>
      <c r="T5" s="4"/>
    </row>
    <row r="6" spans="2:20" s="3" customFormat="1" ht="6" customHeight="1">
      <c r="C6" s="7"/>
      <c r="M6" s="60"/>
      <c r="Q6" s="5"/>
      <c r="S6" s="4"/>
      <c r="T6" s="4"/>
    </row>
    <row r="7" spans="2:20" s="3" customFormat="1" ht="18.5">
      <c r="B7" s="87" t="s">
        <v>3</v>
      </c>
      <c r="M7" s="61"/>
      <c r="Q7" s="5"/>
      <c r="S7" s="4"/>
      <c r="T7" s="4"/>
    </row>
    <row r="8" spans="2:20" s="3" customFormat="1" ht="18.5">
      <c r="B8" s="139"/>
      <c r="C8" s="139"/>
      <c r="M8" s="61"/>
      <c r="Q8" s="5"/>
      <c r="S8" s="4"/>
      <c r="T8" s="4"/>
    </row>
    <row r="9" spans="2:20" s="3" customFormat="1" ht="18.5">
      <c r="B9" s="144" t="s">
        <v>62</v>
      </c>
      <c r="C9" s="144"/>
      <c r="M9" s="61"/>
      <c r="Q9" s="5"/>
      <c r="S9" s="4"/>
      <c r="T9" s="4"/>
    </row>
    <row r="10" spans="2:20" s="3" customFormat="1" ht="18.5">
      <c r="B10" s="139"/>
      <c r="C10" s="139"/>
      <c r="D10" s="88"/>
      <c r="E10" s="88"/>
      <c r="F10" s="88"/>
      <c r="G10" s="88"/>
      <c r="H10" s="88"/>
      <c r="I10" s="88"/>
      <c r="J10" s="88"/>
      <c r="K10" s="88"/>
      <c r="L10" s="88"/>
      <c r="M10" s="61"/>
      <c r="Q10" s="5"/>
      <c r="S10" s="4"/>
      <c r="T10" s="4"/>
    </row>
    <row r="11" spans="2:20" s="3" customFormat="1" ht="19" thickBot="1">
      <c r="B11" s="87" t="s">
        <v>4</v>
      </c>
      <c r="C11"/>
      <c r="D11"/>
      <c r="E11"/>
      <c r="F11"/>
      <c r="G11"/>
      <c r="H11"/>
      <c r="I11"/>
      <c r="J11"/>
      <c r="K11"/>
      <c r="L11"/>
      <c r="M11" s="61"/>
      <c r="Q11" s="5"/>
      <c r="S11" s="4"/>
      <c r="T11" s="4"/>
    </row>
    <row r="12" spans="2:20" s="3" customFormat="1" ht="18.5">
      <c r="B12" s="64" t="s">
        <v>5</v>
      </c>
      <c r="C12" s="62">
        <f>$M$27+$M$49</f>
        <v>0</v>
      </c>
      <c r="D12"/>
      <c r="E12" s="87"/>
      <c r="F12"/>
      <c r="G12"/>
      <c r="H12"/>
      <c r="I12"/>
      <c r="J12"/>
      <c r="K12"/>
      <c r="L12"/>
      <c r="M12" s="61"/>
      <c r="Q12" s="5"/>
      <c r="S12" s="4"/>
      <c r="T12" s="4"/>
    </row>
    <row r="13" spans="2:20" s="3" customFormat="1" ht="19" thickBot="1">
      <c r="B13" s="65" t="s">
        <v>6</v>
      </c>
      <c r="C13" s="63" t="str">
        <f>IF(B10="","",(IF(B10="Perceel 1 Tongelre",44700,(IF(B10="Perceel 2 Centrum",20300,0)))))</f>
        <v/>
      </c>
      <c r="D13"/>
      <c r="E13" s="102"/>
      <c r="F13"/>
      <c r="G13"/>
      <c r="H13"/>
      <c r="I13"/>
      <c r="J13"/>
      <c r="K13"/>
      <c r="L13"/>
      <c r="M13" s="61"/>
      <c r="Q13" s="5"/>
      <c r="S13" s="4"/>
      <c r="T13" s="4"/>
    </row>
    <row r="14" spans="2:20" s="3" customFormat="1" ht="18.5">
      <c r="B14" s="66"/>
      <c r="C14" s="67"/>
      <c r="D14"/>
      <c r="E14"/>
      <c r="F14"/>
      <c r="G14"/>
      <c r="H14"/>
      <c r="I14"/>
      <c r="J14"/>
      <c r="K14"/>
      <c r="L14"/>
      <c r="M14" s="61"/>
      <c r="Q14" s="5"/>
      <c r="S14" s="4"/>
      <c r="T14" s="4"/>
    </row>
    <row r="15" spans="2:20" s="3" customFormat="1" ht="15" customHeight="1" thickBot="1">
      <c r="B15"/>
      <c r="C15" s="11"/>
      <c r="D15" s="11"/>
      <c r="E15" s="11"/>
      <c r="F15" s="11"/>
      <c r="G15" s="11"/>
      <c r="H15" s="11"/>
      <c r="I15" s="11"/>
      <c r="J15" s="11"/>
      <c r="K15" s="11"/>
      <c r="L15" s="11"/>
      <c r="M15" s="11"/>
      <c r="N15" s="11"/>
      <c r="O15" s="11"/>
      <c r="P15" s="11"/>
      <c r="Q15" s="5"/>
      <c r="S15" s="4"/>
      <c r="T15" s="4"/>
    </row>
    <row r="16" spans="2:20" s="3" customFormat="1" ht="42.75" customHeight="1" thickBot="1">
      <c r="B16" s="68" t="s">
        <v>7</v>
      </c>
      <c r="C16" s="69"/>
      <c r="D16" s="69"/>
      <c r="E16" s="130" t="s">
        <v>58</v>
      </c>
      <c r="F16" s="131"/>
      <c r="G16" s="130" t="s">
        <v>59</v>
      </c>
      <c r="H16" s="131"/>
      <c r="I16" s="130" t="s">
        <v>60</v>
      </c>
      <c r="J16" s="131"/>
      <c r="K16" s="130" t="s">
        <v>61</v>
      </c>
      <c r="L16" s="131"/>
      <c r="M16" s="70"/>
    </row>
    <row r="17" spans="2:13" s="6" customFormat="1" ht="29.5" thickBot="1">
      <c r="B17" s="28" t="s">
        <v>9</v>
      </c>
      <c r="C17" s="29" t="s">
        <v>10</v>
      </c>
      <c r="D17" s="71" t="s">
        <v>11</v>
      </c>
      <c r="E17" s="10" t="s">
        <v>12</v>
      </c>
      <c r="F17" s="85" t="s">
        <v>13</v>
      </c>
      <c r="G17" s="10" t="s">
        <v>12</v>
      </c>
      <c r="H17" s="85" t="s">
        <v>13</v>
      </c>
      <c r="I17" s="10" t="s">
        <v>12</v>
      </c>
      <c r="J17" s="85" t="s">
        <v>13</v>
      </c>
      <c r="K17" s="10" t="s">
        <v>12</v>
      </c>
      <c r="L17" s="85" t="s">
        <v>13</v>
      </c>
      <c r="M17" s="82" t="s">
        <v>14</v>
      </c>
    </row>
    <row r="18" spans="2:13" s="3" customFormat="1" ht="15.75" customHeight="1">
      <c r="B18" s="51" t="s">
        <v>15</v>
      </c>
      <c r="C18" s="30" t="s">
        <v>16</v>
      </c>
      <c r="D18" s="132">
        <v>10</v>
      </c>
      <c r="E18" s="12">
        <f>$D18*F18</f>
        <v>0</v>
      </c>
      <c r="F18" s="93"/>
      <c r="G18" s="12">
        <f>$D18*H18</f>
        <v>0</v>
      </c>
      <c r="H18" s="93"/>
      <c r="I18" s="12">
        <f>$D18*J18</f>
        <v>0</v>
      </c>
      <c r="J18" s="93"/>
      <c r="K18" s="12">
        <f>$D18*L18</f>
        <v>0</v>
      </c>
      <c r="L18" s="93"/>
      <c r="M18" s="83"/>
    </row>
    <row r="19" spans="2:13" s="3" customFormat="1">
      <c r="B19" s="31" t="s">
        <v>17</v>
      </c>
      <c r="C19" s="32" t="s">
        <v>18</v>
      </c>
      <c r="D19" s="133"/>
      <c r="E19" s="13">
        <f>$D18*F19</f>
        <v>0</v>
      </c>
      <c r="F19" s="94"/>
      <c r="G19" s="13">
        <f>$D18*H19</f>
        <v>0</v>
      </c>
      <c r="H19" s="94"/>
      <c r="I19" s="13">
        <f>$D18*J19</f>
        <v>0</v>
      </c>
      <c r="J19" s="94"/>
      <c r="K19" s="13">
        <f>$D18*L19</f>
        <v>0</v>
      </c>
      <c r="L19" s="94"/>
      <c r="M19" s="83"/>
    </row>
    <row r="20" spans="2:13" s="3" customFormat="1">
      <c r="B20" s="33" t="s">
        <v>19</v>
      </c>
      <c r="C20" s="140" t="s">
        <v>20</v>
      </c>
      <c r="D20" s="72">
        <v>6</v>
      </c>
      <c r="E20" s="14">
        <f t="shared" ref="E20:E22" si="0">$D20*F20</f>
        <v>0</v>
      </c>
      <c r="F20" s="95"/>
      <c r="G20" s="14">
        <f t="shared" ref="G20:G22" si="1">$D20*H20</f>
        <v>0</v>
      </c>
      <c r="H20" s="95"/>
      <c r="I20" s="14">
        <f t="shared" ref="I20:I22" si="2">$D20*J20</f>
        <v>0</v>
      </c>
      <c r="J20" s="95"/>
      <c r="K20" s="14">
        <f t="shared" ref="K20:K22" si="3">$D20*L20</f>
        <v>0</v>
      </c>
      <c r="L20" s="95"/>
      <c r="M20" s="83"/>
    </row>
    <row r="21" spans="2:13" s="3" customFormat="1">
      <c r="B21" s="35" t="s">
        <v>21</v>
      </c>
      <c r="C21" s="141"/>
      <c r="D21" s="73">
        <v>4</v>
      </c>
      <c r="E21" s="15">
        <f t="shared" si="0"/>
        <v>0</v>
      </c>
      <c r="F21" s="96"/>
      <c r="G21" s="15">
        <f t="shared" si="1"/>
        <v>0</v>
      </c>
      <c r="H21" s="96"/>
      <c r="I21" s="15">
        <f t="shared" si="2"/>
        <v>0</v>
      </c>
      <c r="J21" s="96"/>
      <c r="K21" s="15">
        <f t="shared" si="3"/>
        <v>0</v>
      </c>
      <c r="L21" s="96"/>
      <c r="M21" s="83"/>
    </row>
    <row r="22" spans="2:13" s="3" customFormat="1" ht="15" customHeight="1">
      <c r="B22" s="37" t="s">
        <v>22</v>
      </c>
      <c r="C22" s="143"/>
      <c r="D22" s="74">
        <v>2</v>
      </c>
      <c r="E22" s="16">
        <f t="shared" si="0"/>
        <v>0</v>
      </c>
      <c r="F22" s="97"/>
      <c r="G22" s="16">
        <f t="shared" si="1"/>
        <v>0</v>
      </c>
      <c r="H22" s="97"/>
      <c r="I22" s="16">
        <f t="shared" si="2"/>
        <v>0</v>
      </c>
      <c r="J22" s="97"/>
      <c r="K22" s="16">
        <f t="shared" si="3"/>
        <v>0</v>
      </c>
      <c r="L22" s="97"/>
      <c r="M22" s="83"/>
    </row>
    <row r="23" spans="2:13" s="3" customFormat="1" ht="15" customHeight="1">
      <c r="B23" s="40" t="s">
        <v>19</v>
      </c>
      <c r="C23" s="140" t="s">
        <v>23</v>
      </c>
      <c r="D23" s="75">
        <v>4</v>
      </c>
      <c r="E23" s="17">
        <f>$D23*F23</f>
        <v>0</v>
      </c>
      <c r="F23" s="98"/>
      <c r="G23" s="17">
        <f>$D23*H23</f>
        <v>0</v>
      </c>
      <c r="H23" s="98"/>
      <c r="I23" s="17">
        <f>$D23*J23</f>
        <v>0</v>
      </c>
      <c r="J23" s="98"/>
      <c r="K23" s="17">
        <f>$D23*L23</f>
        <v>0</v>
      </c>
      <c r="L23" s="98"/>
      <c r="M23" s="83"/>
    </row>
    <row r="24" spans="2:13" s="3" customFormat="1" ht="15" customHeight="1">
      <c r="B24" s="35" t="s">
        <v>21</v>
      </c>
      <c r="C24" s="141"/>
      <c r="D24" s="134">
        <v>0</v>
      </c>
      <c r="E24" s="15">
        <f t="shared" ref="E24" si="4">$D24*F24</f>
        <v>0</v>
      </c>
      <c r="F24" s="96"/>
      <c r="G24" s="15">
        <f t="shared" ref="G24" si="5">$D24*H24</f>
        <v>0</v>
      </c>
      <c r="H24" s="96"/>
      <c r="I24" s="15">
        <f t="shared" ref="I24" si="6">$D24*J24</f>
        <v>0</v>
      </c>
      <c r="J24" s="96"/>
      <c r="K24" s="15">
        <f t="shared" ref="K24" si="7">$D24*L24</f>
        <v>0</v>
      </c>
      <c r="L24" s="96"/>
      <c r="M24" s="83"/>
    </row>
    <row r="25" spans="2:13" s="3" customFormat="1" ht="15" customHeight="1" thickBot="1">
      <c r="B25" s="42" t="s">
        <v>22</v>
      </c>
      <c r="C25" s="142"/>
      <c r="D25" s="135"/>
      <c r="E25" s="18">
        <f>$D24*F25</f>
        <v>0</v>
      </c>
      <c r="F25" s="99"/>
      <c r="G25" s="18">
        <f>$D24*H25</f>
        <v>0</v>
      </c>
      <c r="H25" s="99"/>
      <c r="I25" s="18">
        <f>$D24*J25</f>
        <v>0</v>
      </c>
      <c r="J25" s="99"/>
      <c r="K25" s="18">
        <f>$D24*L25</f>
        <v>0</v>
      </c>
      <c r="L25" s="99"/>
      <c r="M25" s="83"/>
    </row>
    <row r="26" spans="2:13" s="45" customFormat="1">
      <c r="B26" s="43"/>
      <c r="C26" s="44"/>
      <c r="D26" s="76" t="s">
        <v>24</v>
      </c>
      <c r="E26" s="19">
        <f t="shared" ref="E26:F26" si="8">SUM(E18:E25)</f>
        <v>0</v>
      </c>
      <c r="F26" s="86">
        <f t="shared" si="8"/>
        <v>0</v>
      </c>
      <c r="G26" s="19">
        <f t="shared" ref="G26:L26" si="9">SUM(G18:G25)</f>
        <v>0</v>
      </c>
      <c r="H26" s="86">
        <f t="shared" si="9"/>
        <v>0</v>
      </c>
      <c r="I26" s="19">
        <f t="shared" si="9"/>
        <v>0</v>
      </c>
      <c r="J26" s="86">
        <f t="shared" si="9"/>
        <v>0</v>
      </c>
      <c r="K26" s="19">
        <f t="shared" si="9"/>
        <v>0</v>
      </c>
      <c r="L26" s="86">
        <f t="shared" si="9"/>
        <v>0</v>
      </c>
      <c r="M26" s="83"/>
    </row>
    <row r="27" spans="2:13" s="45" customFormat="1" ht="18.5">
      <c r="B27" s="46"/>
      <c r="C27" s="47"/>
      <c r="D27" s="77" t="s">
        <v>25</v>
      </c>
      <c r="E27" s="48"/>
      <c r="F27" s="106">
        <f>IFERROR(((E26/F26)/10)*(M28/4),0)</f>
        <v>0</v>
      </c>
      <c r="G27" s="48"/>
      <c r="H27" s="106">
        <f>IFERROR(((G26/H26)/10)*(M28/4),0)</f>
        <v>0</v>
      </c>
      <c r="I27" s="48"/>
      <c r="J27" s="106">
        <f>IFERROR(((I26/J26)/10)*(M28/4),0)</f>
        <v>0</v>
      </c>
      <c r="K27" s="48"/>
      <c r="L27" s="106">
        <f>IFERROR(((K26/L26)/10)*(M28/4),0)</f>
        <v>0</v>
      </c>
      <c r="M27" s="107">
        <f>SUM(E27:L27)</f>
        <v>0</v>
      </c>
    </row>
    <row r="28" spans="2:13" s="3" customFormat="1" ht="19" thickBot="1">
      <c r="B28" s="59"/>
      <c r="C28" s="49"/>
      <c r="D28" s="78" t="s">
        <v>26</v>
      </c>
      <c r="E28" s="50"/>
      <c r="F28" s="110">
        <f>60%/4</f>
        <v>0.15</v>
      </c>
      <c r="G28" s="50"/>
      <c r="H28" s="110">
        <f>60%/4</f>
        <v>0.15</v>
      </c>
      <c r="I28" s="50"/>
      <c r="J28" s="110">
        <f>60%/4</f>
        <v>0.15</v>
      </c>
      <c r="K28" s="50"/>
      <c r="L28" s="110">
        <f>60%/4</f>
        <v>0.15</v>
      </c>
      <c r="M28" s="108" t="str">
        <f>IF(B10="","",C13*(SUM(F28:L28)))</f>
        <v/>
      </c>
    </row>
    <row r="29" spans="2:13" s="3" customFormat="1">
      <c r="M29" s="39"/>
    </row>
    <row r="30" spans="2:13" s="3" customFormat="1" ht="15" thickBot="1">
      <c r="D30" s="20"/>
      <c r="E30" s="20"/>
      <c r="F30" s="20"/>
      <c r="G30" s="20"/>
      <c r="H30" s="20"/>
      <c r="I30" s="20"/>
      <c r="J30" s="20"/>
      <c r="K30" s="20"/>
      <c r="L30" s="20"/>
      <c r="M30" s="39"/>
    </row>
    <row r="31" spans="2:13" s="6" customFormat="1" ht="42.75" customHeight="1" thickBot="1">
      <c r="B31" s="68" t="s">
        <v>27</v>
      </c>
      <c r="C31" s="69"/>
      <c r="D31" s="69"/>
      <c r="E31" s="130" t="s">
        <v>58</v>
      </c>
      <c r="F31" s="131"/>
      <c r="G31" s="130" t="s">
        <v>59</v>
      </c>
      <c r="H31" s="131"/>
      <c r="I31" s="130" t="s">
        <v>60</v>
      </c>
      <c r="J31" s="131"/>
      <c r="K31" s="130" t="s">
        <v>61</v>
      </c>
      <c r="L31" s="131"/>
      <c r="M31" s="70"/>
    </row>
    <row r="32" spans="2:13" s="3" customFormat="1" ht="29.5" thickBot="1">
      <c r="B32" s="28" t="s">
        <v>28</v>
      </c>
      <c r="C32" s="29" t="s">
        <v>10</v>
      </c>
      <c r="D32" s="71" t="s">
        <v>11</v>
      </c>
      <c r="E32" s="10" t="s">
        <v>12</v>
      </c>
      <c r="F32" s="85" t="s">
        <v>29</v>
      </c>
      <c r="G32" s="10" t="s">
        <v>12</v>
      </c>
      <c r="H32" s="85" t="s">
        <v>29</v>
      </c>
      <c r="I32" s="10" t="s">
        <v>12</v>
      </c>
      <c r="J32" s="85" t="s">
        <v>29</v>
      </c>
      <c r="K32" s="10" t="s">
        <v>12</v>
      </c>
      <c r="L32" s="85" t="s">
        <v>29</v>
      </c>
      <c r="M32" s="82" t="s">
        <v>14</v>
      </c>
    </row>
    <row r="33" spans="2:14" s="3" customFormat="1" ht="15" customHeight="1" thickBot="1">
      <c r="B33" s="51" t="s">
        <v>15</v>
      </c>
      <c r="C33" s="30" t="s">
        <v>16</v>
      </c>
      <c r="D33" s="132">
        <v>10</v>
      </c>
      <c r="E33" s="21">
        <f>$D33*F33</f>
        <v>0</v>
      </c>
      <c r="F33" s="100"/>
      <c r="G33" s="21">
        <f>$D33*H33</f>
        <v>0</v>
      </c>
      <c r="H33" s="100"/>
      <c r="I33" s="21">
        <f>$D33*J33</f>
        <v>0</v>
      </c>
      <c r="J33" s="100"/>
      <c r="K33" s="21">
        <f>$D33*L33</f>
        <v>0</v>
      </c>
      <c r="L33" s="100"/>
      <c r="M33" s="84"/>
    </row>
    <row r="34" spans="2:14" s="3" customFormat="1" ht="15" customHeight="1">
      <c r="B34" s="31" t="s">
        <v>17</v>
      </c>
      <c r="C34" s="52" t="s">
        <v>18</v>
      </c>
      <c r="D34" s="133"/>
      <c r="E34" s="21">
        <f>$D33*F34</f>
        <v>0</v>
      </c>
      <c r="F34" s="94"/>
      <c r="G34" s="21">
        <f>$D33*H34</f>
        <v>0</v>
      </c>
      <c r="H34" s="94"/>
      <c r="I34" s="21">
        <f>$D33*J34</f>
        <v>0</v>
      </c>
      <c r="J34" s="94"/>
      <c r="K34" s="21">
        <f>$D33*L34</f>
        <v>0</v>
      </c>
      <c r="L34" s="94"/>
      <c r="M34" s="83"/>
    </row>
    <row r="35" spans="2:14" s="3" customFormat="1" ht="15" customHeight="1">
      <c r="B35" s="53" t="s">
        <v>30</v>
      </c>
      <c r="C35" s="54" t="s">
        <v>20</v>
      </c>
      <c r="D35" s="80">
        <v>7</v>
      </c>
      <c r="E35" s="23">
        <f t="shared" ref="E35:E47" si="10">$D35*F35</f>
        <v>0</v>
      </c>
      <c r="F35" s="101"/>
      <c r="G35" s="23">
        <f t="shared" ref="G35:G37" si="11">$D35*H35</f>
        <v>0</v>
      </c>
      <c r="H35" s="101"/>
      <c r="I35" s="23">
        <f t="shared" ref="I35:I37" si="12">$D35*J35</f>
        <v>0</v>
      </c>
      <c r="J35" s="101"/>
      <c r="K35" s="23">
        <f t="shared" ref="K35:K37" si="13">$D35*L35</f>
        <v>0</v>
      </c>
      <c r="L35" s="101"/>
      <c r="M35" s="83"/>
      <c r="N35" s="39"/>
    </row>
    <row r="36" spans="2:14" s="3" customFormat="1" ht="15" customHeight="1">
      <c r="B36" s="105" t="s">
        <v>30</v>
      </c>
      <c r="C36" s="34" t="s">
        <v>31</v>
      </c>
      <c r="D36" s="79">
        <v>5.5</v>
      </c>
      <c r="E36" s="24">
        <f t="shared" si="10"/>
        <v>0</v>
      </c>
      <c r="F36" s="95"/>
      <c r="G36" s="24">
        <f t="shared" si="11"/>
        <v>0</v>
      </c>
      <c r="H36" s="95"/>
      <c r="I36" s="24">
        <f t="shared" si="12"/>
        <v>0</v>
      </c>
      <c r="J36" s="95"/>
      <c r="K36" s="24">
        <f t="shared" si="13"/>
        <v>0</v>
      </c>
      <c r="L36" s="95"/>
      <c r="M36" s="83"/>
      <c r="N36" s="39"/>
    </row>
    <row r="37" spans="2:14" s="3" customFormat="1" ht="15" customHeight="1">
      <c r="B37" s="31" t="s">
        <v>32</v>
      </c>
      <c r="C37" s="36" t="s">
        <v>33</v>
      </c>
      <c r="D37" s="136">
        <v>4.5</v>
      </c>
      <c r="E37" s="25">
        <f t="shared" si="10"/>
        <v>0</v>
      </c>
      <c r="F37" s="96"/>
      <c r="G37" s="25">
        <f t="shared" si="11"/>
        <v>0</v>
      </c>
      <c r="H37" s="96"/>
      <c r="I37" s="25">
        <f t="shared" si="12"/>
        <v>0</v>
      </c>
      <c r="J37" s="96"/>
      <c r="K37" s="25">
        <f t="shared" si="13"/>
        <v>0</v>
      </c>
      <c r="L37" s="96"/>
      <c r="M37" s="83"/>
    </row>
    <row r="38" spans="2:14" s="3" customFormat="1" ht="15" customHeight="1">
      <c r="B38" s="31" t="s">
        <v>34</v>
      </c>
      <c r="C38" s="36" t="s">
        <v>35</v>
      </c>
      <c r="D38" s="137"/>
      <c r="E38" s="25">
        <f>$D37*F38</f>
        <v>0</v>
      </c>
      <c r="F38" s="96"/>
      <c r="G38" s="25">
        <f>$D37*H38</f>
        <v>0</v>
      </c>
      <c r="H38" s="96"/>
      <c r="I38" s="25">
        <f>$D37*J38</f>
        <v>0</v>
      </c>
      <c r="J38" s="96"/>
      <c r="K38" s="25">
        <f>$D37*L38</f>
        <v>0</v>
      </c>
      <c r="L38" s="96"/>
      <c r="M38" s="83"/>
    </row>
    <row r="39" spans="2:14" s="3" customFormat="1" ht="15" customHeight="1">
      <c r="B39" s="55"/>
      <c r="C39" s="38" t="s">
        <v>36</v>
      </c>
      <c r="D39" s="74">
        <v>4</v>
      </c>
      <c r="E39" s="22">
        <f t="shared" si="10"/>
        <v>0</v>
      </c>
      <c r="F39" s="97"/>
      <c r="G39" s="22">
        <f t="shared" ref="G39:G41" si="14">$D39*H39</f>
        <v>0</v>
      </c>
      <c r="H39" s="97"/>
      <c r="I39" s="22">
        <f t="shared" ref="I39:I41" si="15">$D39*J39</f>
        <v>0</v>
      </c>
      <c r="J39" s="97"/>
      <c r="K39" s="22">
        <f t="shared" ref="K39:K41" si="16">$D39*L39</f>
        <v>0</v>
      </c>
      <c r="L39" s="97"/>
      <c r="M39" s="83"/>
    </row>
    <row r="40" spans="2:14" s="3" customFormat="1" ht="15" customHeight="1">
      <c r="B40" s="105" t="s">
        <v>30</v>
      </c>
      <c r="C40" s="34" t="s">
        <v>31</v>
      </c>
      <c r="D40" s="79">
        <v>3.5</v>
      </c>
      <c r="E40" s="24">
        <f t="shared" si="10"/>
        <v>0</v>
      </c>
      <c r="F40" s="95"/>
      <c r="G40" s="24">
        <f t="shared" si="14"/>
        <v>0</v>
      </c>
      <c r="H40" s="95"/>
      <c r="I40" s="24">
        <f t="shared" si="15"/>
        <v>0</v>
      </c>
      <c r="J40" s="95"/>
      <c r="K40" s="24">
        <f t="shared" si="16"/>
        <v>0</v>
      </c>
      <c r="L40" s="95"/>
      <c r="M40" s="83"/>
    </row>
    <row r="41" spans="2:14" s="3" customFormat="1" ht="15" customHeight="1">
      <c r="B41" s="31" t="s">
        <v>32</v>
      </c>
      <c r="C41" s="36" t="s">
        <v>33</v>
      </c>
      <c r="D41" s="136">
        <v>2.5</v>
      </c>
      <c r="E41" s="25">
        <f t="shared" si="10"/>
        <v>0</v>
      </c>
      <c r="F41" s="96"/>
      <c r="G41" s="25">
        <f t="shared" si="14"/>
        <v>0</v>
      </c>
      <c r="H41" s="96"/>
      <c r="I41" s="25">
        <f t="shared" si="15"/>
        <v>0</v>
      </c>
      <c r="J41" s="96"/>
      <c r="K41" s="25">
        <f t="shared" si="16"/>
        <v>0</v>
      </c>
      <c r="L41" s="96"/>
      <c r="M41" s="83"/>
    </row>
    <row r="42" spans="2:14" s="3" customFormat="1" ht="15" customHeight="1">
      <c r="B42" s="31" t="s">
        <v>37</v>
      </c>
      <c r="C42" s="36" t="s">
        <v>35</v>
      </c>
      <c r="D42" s="137"/>
      <c r="E42" s="25">
        <f>$D41*F42</f>
        <v>0</v>
      </c>
      <c r="F42" s="96"/>
      <c r="G42" s="25">
        <f>$D41*H42</f>
        <v>0</v>
      </c>
      <c r="H42" s="96"/>
      <c r="I42" s="25">
        <f>$D41*J42</f>
        <v>0</v>
      </c>
      <c r="J42" s="96"/>
      <c r="K42" s="25">
        <f>$D41*L42</f>
        <v>0</v>
      </c>
      <c r="L42" s="96"/>
      <c r="M42" s="83"/>
    </row>
    <row r="43" spans="2:14" s="3" customFormat="1" ht="15" customHeight="1">
      <c r="B43" s="55"/>
      <c r="C43" s="38" t="s">
        <v>36</v>
      </c>
      <c r="D43" s="74">
        <v>2</v>
      </c>
      <c r="E43" s="22">
        <f t="shared" si="10"/>
        <v>0</v>
      </c>
      <c r="F43" s="97"/>
      <c r="G43" s="22">
        <f t="shared" ref="G43:G45" si="17">$D43*H43</f>
        <v>0</v>
      </c>
      <c r="H43" s="97"/>
      <c r="I43" s="22">
        <f t="shared" ref="I43:I45" si="18">$D43*J43</f>
        <v>0</v>
      </c>
      <c r="J43" s="97"/>
      <c r="K43" s="22">
        <f t="shared" ref="K43:K45" si="19">$D43*L43</f>
        <v>0</v>
      </c>
      <c r="L43" s="97"/>
      <c r="M43" s="83"/>
    </row>
    <row r="44" spans="2:14" s="3" customFormat="1" ht="15" customHeight="1">
      <c r="B44" s="31" t="s">
        <v>38</v>
      </c>
      <c r="C44" s="41" t="s">
        <v>31</v>
      </c>
      <c r="D44" s="75">
        <v>2</v>
      </c>
      <c r="E44" s="24">
        <f t="shared" si="10"/>
        <v>0</v>
      </c>
      <c r="F44" s="98"/>
      <c r="G44" s="24">
        <f t="shared" si="17"/>
        <v>0</v>
      </c>
      <c r="H44" s="98"/>
      <c r="I44" s="24">
        <f t="shared" si="18"/>
        <v>0</v>
      </c>
      <c r="J44" s="98"/>
      <c r="K44" s="24">
        <f t="shared" si="19"/>
        <v>0</v>
      </c>
      <c r="L44" s="98"/>
      <c r="M44" s="83"/>
    </row>
    <row r="45" spans="2:14" s="3" customFormat="1" ht="15" customHeight="1">
      <c r="B45" s="31"/>
      <c r="C45" s="36" t="s">
        <v>33</v>
      </c>
      <c r="D45" s="136">
        <v>0.5</v>
      </c>
      <c r="E45" s="25">
        <f t="shared" si="10"/>
        <v>0</v>
      </c>
      <c r="F45" s="96"/>
      <c r="G45" s="25">
        <f t="shared" si="17"/>
        <v>0</v>
      </c>
      <c r="H45" s="96"/>
      <c r="I45" s="25">
        <f t="shared" si="18"/>
        <v>0</v>
      </c>
      <c r="J45" s="96"/>
      <c r="K45" s="25">
        <f t="shared" si="19"/>
        <v>0</v>
      </c>
      <c r="L45" s="96"/>
      <c r="M45" s="83"/>
    </row>
    <row r="46" spans="2:14" s="3" customFormat="1" ht="15" customHeight="1">
      <c r="B46" s="31"/>
      <c r="C46" s="36" t="s">
        <v>35</v>
      </c>
      <c r="D46" s="137"/>
      <c r="E46" s="25">
        <f>$D45*F46</f>
        <v>0</v>
      </c>
      <c r="F46" s="96"/>
      <c r="G46" s="25">
        <f>$D45*H46</f>
        <v>0</v>
      </c>
      <c r="H46" s="96"/>
      <c r="I46" s="25">
        <f>$D45*J46</f>
        <v>0</v>
      </c>
      <c r="J46" s="96"/>
      <c r="K46" s="25">
        <f>$D45*L46</f>
        <v>0</v>
      </c>
      <c r="L46" s="96"/>
      <c r="M46" s="83"/>
    </row>
    <row r="47" spans="2:14" s="3" customFormat="1" ht="15" customHeight="1" thickBot="1">
      <c r="B47" s="56"/>
      <c r="C47" s="52" t="s">
        <v>36</v>
      </c>
      <c r="D47" s="81">
        <v>0</v>
      </c>
      <c r="E47" s="26">
        <f t="shared" si="10"/>
        <v>0</v>
      </c>
      <c r="F47" s="99"/>
      <c r="G47" s="26">
        <f t="shared" ref="G47" si="20">$D47*H47</f>
        <v>0</v>
      </c>
      <c r="H47" s="99"/>
      <c r="I47" s="26">
        <f t="shared" ref="I47" si="21">$D47*J47</f>
        <v>0</v>
      </c>
      <c r="J47" s="99"/>
      <c r="K47" s="26">
        <f t="shared" ref="K47" si="22">$D47*L47</f>
        <v>0</v>
      </c>
      <c r="L47" s="99"/>
      <c r="M47" s="83"/>
    </row>
    <row r="48" spans="2:14" s="3" customFormat="1">
      <c r="B48" s="43"/>
      <c r="C48" s="44"/>
      <c r="D48" s="76" t="s">
        <v>24</v>
      </c>
      <c r="E48" s="27">
        <f t="shared" ref="E48:F48" si="23">SUM(E33:E47)</f>
        <v>0</v>
      </c>
      <c r="F48" s="86">
        <f t="shared" si="23"/>
        <v>0</v>
      </c>
      <c r="G48" s="27">
        <f t="shared" ref="G48:L48" si="24">SUM(G33:G47)</f>
        <v>0</v>
      </c>
      <c r="H48" s="86">
        <f t="shared" si="24"/>
        <v>0</v>
      </c>
      <c r="I48" s="27">
        <f t="shared" si="24"/>
        <v>0</v>
      </c>
      <c r="J48" s="86">
        <f t="shared" si="24"/>
        <v>0</v>
      </c>
      <c r="K48" s="27">
        <f t="shared" si="24"/>
        <v>0</v>
      </c>
      <c r="L48" s="86">
        <f t="shared" si="24"/>
        <v>0</v>
      </c>
      <c r="M48" s="83"/>
    </row>
    <row r="49" spans="2:20" s="45" customFormat="1" ht="21" customHeight="1">
      <c r="B49" s="46"/>
      <c r="C49" s="57"/>
      <c r="D49" s="77" t="s">
        <v>25</v>
      </c>
      <c r="E49" s="48"/>
      <c r="F49" s="106">
        <f>IFERROR(((E48/F48)/10)*(M50/4),0)</f>
        <v>0</v>
      </c>
      <c r="G49" s="48"/>
      <c r="H49" s="106">
        <f>IFERROR(((G48/H48)/10)*(M50/4),0)</f>
        <v>0</v>
      </c>
      <c r="I49" s="48"/>
      <c r="J49" s="106">
        <f>IFERROR(((I48/J48)/10)*(M50/4),0)</f>
        <v>0</v>
      </c>
      <c r="K49" s="48"/>
      <c r="L49" s="106">
        <f>IFERROR(((K48/L48)/10)*(M50/4),0)</f>
        <v>0</v>
      </c>
      <c r="M49" s="107">
        <f>SUM(E49:L49)</f>
        <v>0</v>
      </c>
    </row>
    <row r="50" spans="2:20" s="45" customFormat="1" ht="21" customHeight="1" thickBot="1">
      <c r="B50" s="59"/>
      <c r="C50" s="49"/>
      <c r="D50" s="78" t="s">
        <v>26</v>
      </c>
      <c r="E50" s="50"/>
      <c r="F50" s="110">
        <f>40%/4</f>
        <v>0.1</v>
      </c>
      <c r="G50" s="50"/>
      <c r="H50" s="110">
        <f>40%/4</f>
        <v>0.1</v>
      </c>
      <c r="I50" s="50"/>
      <c r="J50" s="110">
        <f>40%/4</f>
        <v>0.1</v>
      </c>
      <c r="K50" s="50"/>
      <c r="L50" s="110">
        <f>40%/4</f>
        <v>0.1</v>
      </c>
      <c r="M50" s="108" t="str">
        <f>IF(B10="","",C13*(SUM(F50:L50)))</f>
        <v/>
      </c>
    </row>
    <row r="51" spans="2:20" s="45" customFormat="1">
      <c r="B51" s="3"/>
      <c r="C51" s="3"/>
      <c r="D51" s="3"/>
      <c r="E51" s="3"/>
      <c r="F51" s="3"/>
      <c r="G51" s="3"/>
      <c r="H51" s="3"/>
      <c r="I51" s="3"/>
      <c r="J51" s="3"/>
      <c r="K51" s="3"/>
      <c r="L51" s="3"/>
      <c r="M51" s="3"/>
      <c r="N51" s="4"/>
      <c r="O51" s="3"/>
      <c r="P51" s="4"/>
      <c r="Q51" s="3"/>
      <c r="R51" s="3"/>
      <c r="S51" s="3"/>
    </row>
    <row r="52" spans="2:20" s="3" customFormat="1" ht="15" customHeight="1">
      <c r="B52"/>
      <c r="C52" s="11"/>
      <c r="D52" s="11"/>
      <c r="E52" s="11"/>
      <c r="F52" s="11"/>
      <c r="G52" s="11"/>
      <c r="H52" s="11"/>
      <c r="I52" s="11"/>
      <c r="J52" s="11"/>
      <c r="K52" s="11"/>
      <c r="L52" s="11"/>
      <c r="M52" s="11"/>
      <c r="N52" s="11"/>
      <c r="O52" s="11"/>
      <c r="P52" s="11"/>
      <c r="Q52" s="5"/>
      <c r="S52" s="4"/>
      <c r="T52" s="4"/>
    </row>
    <row r="53" spans="2:20" s="3" customFormat="1" ht="26.25" customHeight="1">
      <c r="B53" s="92" t="s">
        <v>39</v>
      </c>
      <c r="C53" s="146"/>
      <c r="D53" s="146"/>
      <c r="E53" s="146"/>
      <c r="F53" s="146"/>
      <c r="P53" s="4"/>
      <c r="Q53" s="4"/>
      <c r="R53" s="4"/>
    </row>
    <row r="54" spans="2:20" s="3" customFormat="1" ht="26.25" customHeight="1">
      <c r="B54" s="92" t="s">
        <v>40</v>
      </c>
      <c r="C54" s="145"/>
      <c r="D54" s="145"/>
      <c r="E54" s="145"/>
      <c r="F54" s="145"/>
    </row>
    <row r="55" spans="2:20" s="3" customFormat="1" ht="26.25" customHeight="1">
      <c r="B55" s="92" t="s">
        <v>41</v>
      </c>
      <c r="C55" s="145"/>
      <c r="D55" s="145"/>
      <c r="E55" s="145"/>
      <c r="F55" s="145"/>
    </row>
    <row r="56" spans="2:20" s="3" customFormat="1">
      <c r="B56" s="92"/>
      <c r="C56" s="6"/>
      <c r="D56" s="6"/>
      <c r="E56" s="6"/>
      <c r="F56" s="6"/>
      <c r="K56" s="6"/>
      <c r="L56" s="6"/>
    </row>
    <row r="57" spans="2:20" s="3" customFormat="1" ht="133.5" customHeight="1">
      <c r="B57" s="147" t="s">
        <v>42</v>
      </c>
      <c r="C57" s="147"/>
      <c r="D57" s="147"/>
      <c r="E57" s="147"/>
      <c r="F57" s="147"/>
      <c r="K57" s="89"/>
      <c r="L57" s="89"/>
      <c r="P57" s="4"/>
    </row>
    <row r="58" spans="2:20" s="3" customFormat="1">
      <c r="B58" s="89"/>
      <c r="C58" s="89"/>
      <c r="D58" s="89"/>
      <c r="E58" s="89"/>
      <c r="F58" s="89"/>
      <c r="K58" s="89"/>
      <c r="L58" s="89"/>
      <c r="P58" s="4"/>
    </row>
    <row r="59" spans="2:20" s="3" customFormat="1" ht="26.25" customHeight="1">
      <c r="B59" s="92" t="s">
        <v>43</v>
      </c>
      <c r="C59" s="146"/>
      <c r="D59" s="146"/>
      <c r="E59" s="146"/>
      <c r="F59" s="146"/>
      <c r="P59" s="4"/>
    </row>
    <row r="60" spans="2:20" s="3" customFormat="1" ht="26.25" customHeight="1">
      <c r="B60" s="92" t="s">
        <v>44</v>
      </c>
      <c r="C60" s="145"/>
      <c r="D60" s="145"/>
      <c r="E60" s="145"/>
      <c r="F60" s="145"/>
      <c r="P60" s="4"/>
    </row>
    <row r="61" spans="2:20" s="3" customFormat="1">
      <c r="B61" s="92"/>
      <c r="C61" s="6"/>
      <c r="D61" s="6"/>
      <c r="E61" s="6"/>
      <c r="F61" s="6"/>
      <c r="P61" s="4"/>
    </row>
    <row r="62" spans="2:20" s="3" customFormat="1" ht="63.75" customHeight="1">
      <c r="B62" s="92" t="s">
        <v>45</v>
      </c>
      <c r="C62" s="146"/>
      <c r="D62" s="146"/>
      <c r="E62" s="146"/>
      <c r="F62" s="146"/>
      <c r="P62" s="4"/>
    </row>
    <row r="63" spans="2:20" s="3" customFormat="1" ht="26.25" customHeight="1">
      <c r="B63" s="92" t="s">
        <v>46</v>
      </c>
      <c r="C63" s="145"/>
      <c r="D63" s="145"/>
      <c r="E63" s="145"/>
      <c r="F63" s="145"/>
      <c r="P63" s="4"/>
    </row>
    <row r="64" spans="2:20" s="3" customFormat="1" ht="26.25" customHeight="1">
      <c r="B64" s="92" t="s">
        <v>47</v>
      </c>
      <c r="C64" s="145"/>
      <c r="D64" s="145"/>
      <c r="E64" s="145"/>
      <c r="F64" s="145"/>
      <c r="P64" s="4"/>
    </row>
    <row r="65" spans="2:16" s="3" customFormat="1">
      <c r="B65" s="90"/>
      <c r="C65"/>
      <c r="P65" s="4"/>
    </row>
    <row r="66" spans="2:16" s="3" customFormat="1">
      <c r="B66" s="91" t="s">
        <v>48</v>
      </c>
      <c r="C66"/>
      <c r="P66" s="4"/>
    </row>
    <row r="67" spans="2:16" s="3" customFormat="1">
      <c r="B67" s="91" t="s">
        <v>49</v>
      </c>
      <c r="C67"/>
      <c r="P67" s="4"/>
    </row>
    <row r="68" spans="2:16">
      <c r="G68" s="3"/>
      <c r="H68" s="3"/>
      <c r="I68" s="3"/>
      <c r="J68" s="3"/>
      <c r="M68" s="3"/>
    </row>
    <row r="69" spans="2:16">
      <c r="G69" s="3"/>
      <c r="H69" s="3"/>
      <c r="I69" s="3"/>
      <c r="J69" s="3"/>
    </row>
    <row r="70" spans="2:16">
      <c r="G70" s="3"/>
      <c r="H70" s="3"/>
      <c r="I70" s="3"/>
      <c r="J70" s="3"/>
    </row>
    <row r="71" spans="2:16">
      <c r="G71" s="3"/>
      <c r="H71" s="3"/>
      <c r="I71" s="3"/>
      <c r="J71" s="3"/>
    </row>
    <row r="72" spans="2:16">
      <c r="G72" s="3"/>
      <c r="H72" s="3"/>
      <c r="I72" s="3"/>
      <c r="J72" s="3"/>
    </row>
  </sheetData>
  <sheetProtection algorithmName="SHA-512" hashValue="aqSdLGwwpDI5aQtQKN1AAkr2o/hmYq0/ttoVeU7oEQKL45DXWlqDyTOKbh2Tz6HM5jd/v7cI23oOKHVHCLK7NQ==" saltValue="V565dudPjxxHiOUw3zXUKQ==" spinCount="100000" sheet="1" formatColumns="0" formatRows="0" selectLockedCells="1"/>
  <mergeCells count="29">
    <mergeCell ref="G16:H16"/>
    <mergeCell ref="I16:J16"/>
    <mergeCell ref="K16:L16"/>
    <mergeCell ref="G31:H31"/>
    <mergeCell ref="I31:J31"/>
    <mergeCell ref="K31:L31"/>
    <mergeCell ref="C55:F55"/>
    <mergeCell ref="C54:F54"/>
    <mergeCell ref="C53:F53"/>
    <mergeCell ref="B57:F57"/>
    <mergeCell ref="D33:D34"/>
    <mergeCell ref="D37:D38"/>
    <mergeCell ref="D45:D46"/>
    <mergeCell ref="C64:F64"/>
    <mergeCell ref="C63:F63"/>
    <mergeCell ref="C62:F62"/>
    <mergeCell ref="C60:F60"/>
    <mergeCell ref="C59:F59"/>
    <mergeCell ref="E16:F16"/>
    <mergeCell ref="D18:D19"/>
    <mergeCell ref="D24:D25"/>
    <mergeCell ref="D41:D42"/>
    <mergeCell ref="B5:C5"/>
    <mergeCell ref="B8:C8"/>
    <mergeCell ref="C23:C25"/>
    <mergeCell ref="C20:C22"/>
    <mergeCell ref="E31:F31"/>
    <mergeCell ref="B9:C9"/>
    <mergeCell ref="B10:C10"/>
  </mergeCells>
  <dataValidations count="1">
    <dataValidation type="list" allowBlank="1" showInputMessage="1" showErrorMessage="1" sqref="B10:C10" xr:uid="{4C0AF365-F971-4451-95FC-C92B7E397A46}">
      <formula1>"Perceel 1 Tongelre,Perceel 2 Centrum"</formula1>
    </dataValidation>
  </dataValidations>
  <pageMargins left="0.7" right="0.7" top="0.75" bottom="0.75" header="0.3" footer="0.3"/>
  <pageSetup paperSize="8" scale="61" orientation="portrait" r:id="rId1"/>
  <ignoredErrors>
    <ignoredError sqref="E1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6947-8927-40AC-82CE-D8A08ED514E5}">
  <sheetPr>
    <pageSetUpPr fitToPage="1"/>
  </sheetPr>
  <dimension ref="B1:P57"/>
  <sheetViews>
    <sheetView showGridLines="0" zoomScale="81" zoomScaleNormal="81" workbookViewId="0">
      <selection activeCell="K10" sqref="K10"/>
    </sheetView>
  </sheetViews>
  <sheetFormatPr defaultColWidth="9.1796875" defaultRowHeight="14.5"/>
  <cols>
    <col min="1" max="1" width="1.26953125" customWidth="1"/>
    <col min="2" max="2" width="3.81640625" bestFit="1" customWidth="1"/>
    <col min="3" max="3" width="19.81640625" customWidth="1"/>
    <col min="4" max="4" width="23" style="8" bestFit="1" customWidth="1"/>
    <col min="5" max="7" width="23" style="8" customWidth="1"/>
    <col min="8" max="8" width="25.453125" customWidth="1"/>
    <col min="9" max="9" width="17.81640625" customWidth="1"/>
    <col min="10" max="12" width="16" style="9" customWidth="1"/>
    <col min="13" max="13" width="16.453125" bestFit="1" customWidth="1"/>
    <col min="14" max="14" width="13.7265625" bestFit="1" customWidth="1"/>
    <col min="15" max="15" width="21.26953125" customWidth="1"/>
    <col min="16" max="33" width="11.54296875" customWidth="1"/>
    <col min="34" max="34" width="9.1796875" customWidth="1"/>
    <col min="35" max="35" width="10.81640625" customWidth="1"/>
    <col min="36" max="36" width="14.453125" customWidth="1"/>
    <col min="37" max="37" width="9.1796875" customWidth="1"/>
    <col min="38" max="38" width="13.26953125" customWidth="1"/>
  </cols>
  <sheetData>
    <row r="1" spans="2:16" s="1" customFormat="1" ht="18.5">
      <c r="C1" s="58" t="str">
        <f>invulformulier!B1</f>
        <v>Snoeien bomen vanaf 2024</v>
      </c>
    </row>
    <row r="2" spans="2:16" s="3" customFormat="1" ht="18.5">
      <c r="C2" s="2" t="s">
        <v>50</v>
      </c>
      <c r="J2" s="4"/>
      <c r="L2" s="4"/>
      <c r="M2" s="4"/>
      <c r="O2" s="4"/>
      <c r="P2" s="4"/>
    </row>
    <row r="3" spans="2:16" s="3" customFormat="1" ht="8.65" customHeight="1">
      <c r="C3" s="2"/>
      <c r="J3" s="4"/>
      <c r="L3" s="4"/>
      <c r="M3" s="4"/>
      <c r="O3" s="4"/>
      <c r="P3" s="4"/>
    </row>
    <row r="4" spans="2:16" s="3" customFormat="1" ht="15.5">
      <c r="C4" s="87" t="s">
        <v>1</v>
      </c>
      <c r="D4"/>
      <c r="E4"/>
      <c r="F4"/>
      <c r="G4"/>
      <c r="J4" s="4"/>
      <c r="L4" s="4"/>
      <c r="M4" s="4"/>
      <c r="O4" s="4"/>
      <c r="P4" s="4"/>
    </row>
    <row r="5" spans="2:16" s="3" customFormat="1" ht="26.25" customHeight="1">
      <c r="C5" s="148" t="s">
        <v>2</v>
      </c>
      <c r="D5" s="138"/>
      <c r="E5"/>
      <c r="F5"/>
      <c r="G5"/>
      <c r="J5" s="4"/>
      <c r="L5" s="4"/>
      <c r="M5" s="4"/>
      <c r="O5" s="4"/>
      <c r="P5" s="4"/>
    </row>
    <row r="6" spans="2:16" s="3" customFormat="1" ht="6" customHeight="1">
      <c r="D6" s="7"/>
      <c r="E6"/>
      <c r="F6"/>
      <c r="G6"/>
      <c r="M6" s="5"/>
      <c r="O6" s="4"/>
      <c r="P6" s="4"/>
    </row>
    <row r="7" spans="2:16" s="3" customFormat="1" ht="15.5">
      <c r="C7" s="87" t="s">
        <v>3</v>
      </c>
      <c r="E7"/>
      <c r="F7"/>
      <c r="G7"/>
      <c r="M7" s="5"/>
      <c r="O7" s="4"/>
      <c r="P7" s="4"/>
    </row>
    <row r="8" spans="2:16" s="3" customFormat="1">
      <c r="C8" s="139" t="s">
        <v>51</v>
      </c>
      <c r="D8" s="139"/>
      <c r="E8"/>
      <c r="F8"/>
      <c r="G8"/>
      <c r="M8" s="5"/>
      <c r="O8" s="4"/>
      <c r="P8" s="4"/>
    </row>
    <row r="9" spans="2:16" s="3" customFormat="1" ht="15" customHeight="1" thickBot="1">
      <c r="C9"/>
      <c r="D9" s="11"/>
      <c r="E9" s="11"/>
      <c r="F9" s="11"/>
      <c r="G9" s="11"/>
      <c r="H9" s="11"/>
      <c r="I9" s="11"/>
      <c r="J9" s="11"/>
      <c r="K9" s="11"/>
      <c r="L9" s="11"/>
      <c r="M9" s="5"/>
      <c r="O9" s="4"/>
      <c r="P9" s="4"/>
    </row>
    <row r="10" spans="2:16" s="3" customFormat="1" ht="42.75" customHeight="1" thickBot="1">
      <c r="C10" s="68" t="s">
        <v>7</v>
      </c>
      <c r="D10" s="69"/>
      <c r="E10" s="69"/>
      <c r="F10" s="69"/>
      <c r="G10" s="69"/>
      <c r="H10" s="69"/>
      <c r="I10" s="109" t="s">
        <v>8</v>
      </c>
    </row>
    <row r="11" spans="2:16" s="6" customFormat="1" ht="38.65" customHeight="1" thickBot="1">
      <c r="C11" s="103" t="s">
        <v>52</v>
      </c>
      <c r="D11" s="104" t="s">
        <v>53</v>
      </c>
      <c r="E11" s="104" t="s">
        <v>54</v>
      </c>
      <c r="F11" s="104" t="s">
        <v>55</v>
      </c>
      <c r="G11" s="104" t="s">
        <v>9</v>
      </c>
      <c r="H11" s="104" t="s">
        <v>56</v>
      </c>
      <c r="I11" s="104" t="s">
        <v>10</v>
      </c>
    </row>
    <row r="12" spans="2:16" s="3" customFormat="1" ht="15" customHeight="1">
      <c r="B12" s="3">
        <v>1</v>
      </c>
      <c r="C12" s="111"/>
      <c r="D12" s="112"/>
      <c r="E12" s="112"/>
      <c r="F12" s="112"/>
      <c r="G12" s="112"/>
      <c r="H12" s="113"/>
      <c r="I12" s="114"/>
    </row>
    <row r="13" spans="2:16" s="3" customFormat="1" ht="15" customHeight="1">
      <c r="B13" s="3">
        <v>2</v>
      </c>
      <c r="C13" s="115"/>
      <c r="D13" s="116"/>
      <c r="E13" s="116"/>
      <c r="F13" s="116"/>
      <c r="G13" s="116"/>
      <c r="H13" s="117"/>
      <c r="I13" s="118"/>
    </row>
    <row r="14" spans="2:16" s="3" customFormat="1" ht="15.5">
      <c r="B14" s="3">
        <v>3</v>
      </c>
      <c r="C14" s="115"/>
      <c r="D14" s="116"/>
      <c r="E14" s="116"/>
      <c r="F14" s="116"/>
      <c r="G14" s="116"/>
      <c r="H14" s="117"/>
      <c r="I14" s="118"/>
    </row>
    <row r="15" spans="2:16" s="3" customFormat="1" ht="15.5">
      <c r="B15" s="3">
        <v>4</v>
      </c>
      <c r="C15" s="115"/>
      <c r="D15" s="116"/>
      <c r="E15" s="116"/>
      <c r="F15" s="116"/>
      <c r="G15" s="116"/>
      <c r="H15" s="117"/>
      <c r="I15" s="118"/>
    </row>
    <row r="16" spans="2:16" s="3" customFormat="1" ht="15" customHeight="1">
      <c r="B16" s="3">
        <v>5</v>
      </c>
      <c r="C16" s="115"/>
      <c r="D16" s="116"/>
      <c r="E16" s="116"/>
      <c r="F16" s="116"/>
      <c r="G16" s="116"/>
      <c r="H16" s="117"/>
      <c r="I16" s="118"/>
      <c r="J16" s="39"/>
    </row>
    <row r="17" spans="2:12" s="3" customFormat="1" ht="15" customHeight="1">
      <c r="B17" s="3">
        <v>6</v>
      </c>
      <c r="C17" s="115"/>
      <c r="D17" s="116"/>
      <c r="E17" s="116"/>
      <c r="F17" s="116"/>
      <c r="G17" s="116"/>
      <c r="H17" s="117"/>
      <c r="I17" s="118"/>
      <c r="J17" s="39"/>
    </row>
    <row r="18" spans="2:12" s="3" customFormat="1" ht="15" customHeight="1">
      <c r="B18" s="3">
        <v>7</v>
      </c>
      <c r="C18" s="115"/>
      <c r="D18" s="116"/>
      <c r="E18" s="116"/>
      <c r="F18" s="116"/>
      <c r="G18" s="116"/>
      <c r="H18" s="117"/>
      <c r="I18" s="118"/>
      <c r="J18" s="39"/>
    </row>
    <row r="19" spans="2:12" s="3" customFormat="1" ht="15" customHeight="1">
      <c r="B19" s="3">
        <v>8</v>
      </c>
      <c r="C19" s="115"/>
      <c r="D19" s="116"/>
      <c r="E19" s="116"/>
      <c r="F19" s="116"/>
      <c r="G19" s="116"/>
      <c r="H19" s="117"/>
      <c r="I19" s="118"/>
    </row>
    <row r="20" spans="2:12" s="45" customFormat="1" ht="15.5">
      <c r="B20" s="3">
        <v>9</v>
      </c>
      <c r="C20" s="119"/>
      <c r="D20" s="120"/>
      <c r="E20" s="120"/>
      <c r="F20" s="120"/>
      <c r="G20" s="120"/>
      <c r="H20" s="120"/>
      <c r="I20" s="121"/>
    </row>
    <row r="21" spans="2:12" s="45" customFormat="1" ht="15.5">
      <c r="B21" s="3">
        <v>10</v>
      </c>
      <c r="C21" s="119"/>
      <c r="D21" s="120"/>
      <c r="E21" s="120"/>
      <c r="F21" s="120"/>
      <c r="G21" s="120"/>
      <c r="H21" s="120"/>
      <c r="I21" s="121"/>
    </row>
    <row r="22" spans="2:12" s="45" customFormat="1" ht="15.5">
      <c r="B22" s="3">
        <v>11</v>
      </c>
      <c r="C22" s="119"/>
      <c r="D22" s="120"/>
      <c r="E22" s="120"/>
      <c r="F22" s="120"/>
      <c r="G22" s="120"/>
      <c r="H22" s="120"/>
      <c r="I22" s="121"/>
    </row>
    <row r="23" spans="2:12" s="45" customFormat="1" ht="15.5">
      <c r="B23" s="3">
        <v>12</v>
      </c>
      <c r="C23" s="119"/>
      <c r="D23" s="120"/>
      <c r="E23" s="120"/>
      <c r="F23" s="120"/>
      <c r="G23" s="120"/>
      <c r="H23" s="120"/>
      <c r="I23" s="121"/>
    </row>
    <row r="24" spans="2:12" s="45" customFormat="1" ht="15.5">
      <c r="B24" s="3">
        <v>13</v>
      </c>
      <c r="C24" s="119"/>
      <c r="D24" s="120"/>
      <c r="E24" s="120"/>
      <c r="F24" s="120"/>
      <c r="G24" s="120"/>
      <c r="H24" s="120"/>
      <c r="I24" s="121"/>
    </row>
    <row r="25" spans="2:12" s="45" customFormat="1" ht="15.5">
      <c r="B25" s="3">
        <v>14</v>
      </c>
      <c r="C25" s="119"/>
      <c r="D25" s="120"/>
      <c r="E25" s="120"/>
      <c r="F25" s="120"/>
      <c r="G25" s="120"/>
      <c r="H25" s="120"/>
      <c r="I25" s="121"/>
    </row>
    <row r="26" spans="2:12" s="45" customFormat="1" ht="15.5">
      <c r="B26" s="3">
        <v>15</v>
      </c>
      <c r="C26" s="119"/>
      <c r="D26" s="120"/>
      <c r="E26" s="120"/>
      <c r="F26" s="120"/>
      <c r="G26" s="120"/>
      <c r="H26" s="120"/>
      <c r="I26" s="121"/>
    </row>
    <row r="27" spans="2:12" s="45" customFormat="1" ht="15.5">
      <c r="B27" s="3">
        <v>16</v>
      </c>
      <c r="C27" s="119"/>
      <c r="D27" s="120"/>
      <c r="E27" s="120"/>
      <c r="F27" s="120"/>
      <c r="G27" s="120"/>
      <c r="H27" s="120"/>
      <c r="I27" s="121"/>
    </row>
    <row r="28" spans="2:12" s="45" customFormat="1" ht="15.5">
      <c r="B28" s="3">
        <v>17</v>
      </c>
      <c r="C28" s="119"/>
      <c r="D28" s="120"/>
      <c r="E28" s="120"/>
      <c r="F28" s="120"/>
      <c r="G28" s="120"/>
      <c r="H28" s="120"/>
      <c r="I28" s="121"/>
    </row>
    <row r="29" spans="2:12" s="45" customFormat="1" ht="15.5">
      <c r="B29" s="3">
        <v>18</v>
      </c>
      <c r="C29" s="119"/>
      <c r="D29" s="122"/>
      <c r="E29" s="122"/>
      <c r="F29" s="122"/>
      <c r="G29" s="122"/>
      <c r="H29" s="120"/>
      <c r="I29" s="120"/>
    </row>
    <row r="30" spans="2:12" s="45" customFormat="1" ht="15.5">
      <c r="B30" s="3">
        <v>19</v>
      </c>
      <c r="C30" s="123"/>
      <c r="D30" s="124"/>
      <c r="E30" s="124"/>
      <c r="F30" s="124"/>
      <c r="G30" s="124"/>
      <c r="H30" s="125"/>
      <c r="I30" s="125"/>
    </row>
    <row r="31" spans="2:12" s="3" customFormat="1" ht="16" thickBot="1">
      <c r="B31" s="3">
        <v>20</v>
      </c>
      <c r="C31" s="126"/>
      <c r="D31" s="127"/>
      <c r="E31" s="127"/>
      <c r="F31" s="127"/>
      <c r="G31" s="127"/>
      <c r="H31" s="128"/>
      <c r="I31" s="129"/>
    </row>
    <row r="32" spans="2:12" s="3" customFormat="1">
      <c r="J32" s="4"/>
      <c r="K32" s="39"/>
      <c r="L32" s="4"/>
    </row>
    <row r="33" spans="2:12" s="3" customFormat="1" ht="15" thickBot="1">
      <c r="H33" s="20"/>
      <c r="I33" s="20"/>
      <c r="J33" s="4"/>
      <c r="L33" s="4"/>
    </row>
    <row r="34" spans="2:12" s="6" customFormat="1" ht="42.75" customHeight="1" thickBot="1">
      <c r="C34" s="68" t="s">
        <v>27</v>
      </c>
      <c r="D34" s="69"/>
      <c r="E34" s="69"/>
      <c r="F34" s="69"/>
      <c r="G34" s="69"/>
      <c r="H34" s="69"/>
      <c r="I34" s="109" t="s">
        <v>8</v>
      </c>
    </row>
    <row r="35" spans="2:12" s="3" customFormat="1" ht="38.65" customHeight="1" thickBot="1">
      <c r="C35" s="103" t="s">
        <v>52</v>
      </c>
      <c r="D35" s="104" t="s">
        <v>53</v>
      </c>
      <c r="E35" s="104" t="s">
        <v>54</v>
      </c>
      <c r="F35" s="104" t="s">
        <v>57</v>
      </c>
      <c r="G35" s="104" t="s">
        <v>28</v>
      </c>
      <c r="H35" s="104"/>
      <c r="I35" s="104" t="s">
        <v>10</v>
      </c>
    </row>
    <row r="36" spans="2:12" s="3" customFormat="1" ht="15" customHeight="1">
      <c r="B36" s="3">
        <v>1</v>
      </c>
      <c r="C36" s="111"/>
      <c r="D36" s="112"/>
      <c r="E36" s="112"/>
      <c r="F36" s="112"/>
      <c r="G36" s="112"/>
      <c r="H36" s="113"/>
      <c r="I36" s="114"/>
    </row>
    <row r="37" spans="2:12" s="3" customFormat="1" ht="15" customHeight="1">
      <c r="B37" s="3">
        <v>2</v>
      </c>
      <c r="C37" s="115"/>
      <c r="D37" s="116"/>
      <c r="E37" s="116"/>
      <c r="F37" s="116"/>
      <c r="G37" s="116"/>
      <c r="H37" s="117"/>
      <c r="I37" s="118"/>
    </row>
    <row r="38" spans="2:12" s="3" customFormat="1" ht="15" customHeight="1">
      <c r="B38" s="3">
        <v>3</v>
      </c>
      <c r="C38" s="115"/>
      <c r="D38" s="116"/>
      <c r="E38" s="116"/>
      <c r="F38" s="116"/>
      <c r="G38" s="116"/>
      <c r="H38" s="117"/>
      <c r="I38" s="118"/>
      <c r="J38" s="39"/>
    </row>
    <row r="39" spans="2:12" s="3" customFormat="1" ht="15" customHeight="1">
      <c r="B39" s="3">
        <v>4</v>
      </c>
      <c r="C39" s="115"/>
      <c r="D39" s="116"/>
      <c r="E39" s="116"/>
      <c r="F39" s="116"/>
      <c r="G39" s="116"/>
      <c r="H39" s="117"/>
      <c r="I39" s="118"/>
      <c r="J39" s="39"/>
    </row>
    <row r="40" spans="2:12" s="3" customFormat="1" ht="15" customHeight="1">
      <c r="B40" s="3">
        <v>5</v>
      </c>
      <c r="C40" s="115"/>
      <c r="D40" s="116"/>
      <c r="E40" s="116"/>
      <c r="F40" s="116"/>
      <c r="G40" s="116"/>
      <c r="H40" s="117"/>
      <c r="I40" s="118"/>
    </row>
    <row r="41" spans="2:12" s="3" customFormat="1" ht="15" customHeight="1">
      <c r="B41" s="3">
        <v>6</v>
      </c>
      <c r="C41" s="115"/>
      <c r="D41" s="116"/>
      <c r="E41" s="116"/>
      <c r="F41" s="116"/>
      <c r="G41" s="116"/>
      <c r="H41" s="117"/>
      <c r="I41" s="118"/>
    </row>
    <row r="42" spans="2:12" s="3" customFormat="1" ht="15" customHeight="1">
      <c r="B42" s="3">
        <v>7</v>
      </c>
      <c r="C42" s="115"/>
      <c r="D42" s="116"/>
      <c r="E42" s="116"/>
      <c r="F42" s="116"/>
      <c r="G42" s="116"/>
      <c r="H42" s="117"/>
      <c r="I42" s="118"/>
    </row>
    <row r="43" spans="2:12" s="3" customFormat="1" ht="15" customHeight="1">
      <c r="B43" s="3">
        <v>8</v>
      </c>
      <c r="C43" s="115"/>
      <c r="D43" s="116"/>
      <c r="E43" s="116"/>
      <c r="F43" s="116"/>
      <c r="G43" s="116"/>
      <c r="H43" s="117"/>
      <c r="I43" s="118"/>
    </row>
    <row r="44" spans="2:12" s="3" customFormat="1" ht="15" customHeight="1">
      <c r="B44" s="3">
        <v>9</v>
      </c>
      <c r="C44" s="115"/>
      <c r="D44" s="116"/>
      <c r="E44" s="116"/>
      <c r="F44" s="116"/>
      <c r="G44" s="116"/>
      <c r="H44" s="117"/>
      <c r="I44" s="118"/>
    </row>
    <row r="45" spans="2:12" s="3" customFormat="1" ht="15" customHeight="1">
      <c r="B45" s="3">
        <v>10</v>
      </c>
      <c r="C45" s="115"/>
      <c r="D45" s="116"/>
      <c r="E45" s="116"/>
      <c r="F45" s="116"/>
      <c r="G45" s="116"/>
      <c r="H45" s="117"/>
      <c r="I45" s="118"/>
    </row>
    <row r="46" spans="2:12" s="3" customFormat="1" ht="15" customHeight="1">
      <c r="B46" s="3">
        <v>11</v>
      </c>
      <c r="C46" s="115"/>
      <c r="D46" s="116"/>
      <c r="E46" s="116"/>
      <c r="F46" s="116"/>
      <c r="G46" s="116"/>
      <c r="H46" s="117"/>
      <c r="I46" s="118"/>
    </row>
    <row r="47" spans="2:12" s="3" customFormat="1" ht="15" customHeight="1">
      <c r="B47" s="3">
        <v>12</v>
      </c>
      <c r="C47" s="115"/>
      <c r="D47" s="116"/>
      <c r="E47" s="116"/>
      <c r="F47" s="116"/>
      <c r="G47" s="116"/>
      <c r="H47" s="117"/>
      <c r="I47" s="118"/>
    </row>
    <row r="48" spans="2:12" s="3" customFormat="1" ht="15" customHeight="1">
      <c r="B48" s="3">
        <v>13</v>
      </c>
      <c r="C48" s="115"/>
      <c r="D48" s="116"/>
      <c r="E48" s="116"/>
      <c r="F48" s="116"/>
      <c r="G48" s="116"/>
      <c r="H48" s="117"/>
      <c r="I48" s="118"/>
    </row>
    <row r="49" spans="2:15" s="3" customFormat="1" ht="15" customHeight="1">
      <c r="B49" s="3">
        <v>14</v>
      </c>
      <c r="C49" s="115"/>
      <c r="D49" s="116"/>
      <c r="E49" s="116"/>
      <c r="F49" s="116"/>
      <c r="G49" s="116"/>
      <c r="H49" s="117"/>
      <c r="I49" s="118"/>
    </row>
    <row r="50" spans="2:15" s="3" customFormat="1" ht="15" customHeight="1">
      <c r="B50" s="3">
        <v>15</v>
      </c>
      <c r="C50" s="115"/>
      <c r="D50" s="116"/>
      <c r="E50" s="116"/>
      <c r="F50" s="116"/>
      <c r="G50" s="116"/>
      <c r="H50" s="117"/>
      <c r="I50" s="118"/>
    </row>
    <row r="51" spans="2:15" s="3" customFormat="1" ht="15" customHeight="1">
      <c r="B51" s="3">
        <v>16</v>
      </c>
      <c r="C51" s="115"/>
      <c r="D51" s="116"/>
      <c r="E51" s="116"/>
      <c r="F51" s="116"/>
      <c r="G51" s="116"/>
      <c r="H51" s="117"/>
      <c r="I51" s="118"/>
    </row>
    <row r="52" spans="2:15" s="3" customFormat="1" ht="15" customHeight="1">
      <c r="B52" s="3">
        <v>17</v>
      </c>
      <c r="C52" s="115"/>
      <c r="D52" s="116"/>
      <c r="E52" s="116"/>
      <c r="F52" s="116"/>
      <c r="G52" s="116"/>
      <c r="H52" s="117"/>
      <c r="I52" s="118"/>
    </row>
    <row r="53" spans="2:15" s="3" customFormat="1" ht="15" customHeight="1">
      <c r="B53" s="3">
        <v>18</v>
      </c>
      <c r="C53" s="119"/>
      <c r="D53" s="120"/>
      <c r="E53" s="120"/>
      <c r="F53" s="120"/>
      <c r="G53" s="120"/>
      <c r="H53" s="120"/>
      <c r="I53" s="121"/>
    </row>
    <row r="54" spans="2:15" s="3" customFormat="1" ht="15" customHeight="1">
      <c r="B54" s="3">
        <v>19</v>
      </c>
      <c r="C54" s="119"/>
      <c r="D54" s="122"/>
      <c r="E54" s="122"/>
      <c r="F54" s="122"/>
      <c r="G54" s="122"/>
      <c r="H54" s="120"/>
      <c r="I54" s="120"/>
    </row>
    <row r="55" spans="2:15" s="3" customFormat="1" ht="15" customHeight="1" thickBot="1">
      <c r="B55" s="3">
        <v>20</v>
      </c>
      <c r="C55" s="126"/>
      <c r="D55" s="127"/>
      <c r="E55" s="127"/>
      <c r="F55" s="127"/>
      <c r="G55" s="127"/>
      <c r="H55" s="128"/>
      <c r="I55" s="129"/>
    </row>
    <row r="56" spans="2:15" s="45" customFormat="1">
      <c r="C56" s="3"/>
      <c r="D56" s="3"/>
      <c r="E56" s="3"/>
      <c r="F56" s="3"/>
      <c r="G56" s="3"/>
      <c r="H56" s="3"/>
      <c r="I56" s="3"/>
      <c r="J56" s="4"/>
      <c r="K56" s="3"/>
      <c r="L56" s="4"/>
      <c r="M56" s="3"/>
      <c r="N56" s="3"/>
      <c r="O56" s="3"/>
    </row>
    <row r="57" spans="2:15" s="3" customFormat="1">
      <c r="L57" s="4"/>
    </row>
  </sheetData>
  <sheetProtection algorithmName="SHA-512" hashValue="aFtOp2OrbzVah0+s8NZ/va+m5akas9MFdKJ5HTU+hrVXVhT6gRlW5Sr+Z9p75oGMH/WtRabq0TPuh5Z6GbXTTw==" saltValue="FsWI8VpCMrWPgavPaVWlbw==" spinCount="100000" sheet="1" formatColumns="0" formatRows="0"/>
  <mergeCells count="2">
    <mergeCell ref="C5:D5"/>
    <mergeCell ref="C8:D8"/>
  </mergeCells>
  <pageMargins left="0.7" right="0.7"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invulformulier</vt:lpstr>
      <vt:lpstr>bewijslast</vt:lpstr>
      <vt:lpstr>bewijslast!Afdrukbereik</vt:lpstr>
      <vt:lpstr>invulformulier!Afdrukbereik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Thomas Philippo</cp:lastModifiedBy>
  <cp:revision/>
  <dcterms:created xsi:type="dcterms:W3CDTF">2020-05-26T14:06:55Z</dcterms:created>
  <dcterms:modified xsi:type="dcterms:W3CDTF">2024-03-04T14:03:13Z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