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ichData/rdRichValueTypes.xml" ContentType="application/vnd.ms-excel.rdrichvaluetypes+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7"/>
  <workbookPr defaultThemeVersion="124226"/>
  <mc:AlternateContent xmlns:mc="http://schemas.openxmlformats.org/markup-compatibility/2006">
    <mc:Choice Requires="x15">
      <x15ac:absPath xmlns:x15ac="http://schemas.microsoft.com/office/spreadsheetml/2010/11/ac" url="K:\Algemeen\Cluster Facilitair\1. Contractmanagement\Projecten en aanbestedingen\2023 Schoonmaak\2023\Key Quality\Concept\Bijlagen\"/>
    </mc:Choice>
  </mc:AlternateContent>
  <xr:revisionPtr revIDLastSave="0" documentId="13_ncr:1_{7569A01D-AF08-4AD2-A3AD-9DD60C0F21C4}" xr6:coauthVersionLast="36" xr6:coauthVersionMax="47" xr10:uidLastSave="{00000000-0000-0000-0000-000000000000}"/>
  <bookViews>
    <workbookView xWindow="0" yWindow="0" windowWidth="28800" windowHeight="12210" activeTab="3" xr2:uid="{00000000-000D-0000-FFFF-FFFF00000000}"/>
  </bookViews>
  <sheets>
    <sheet name="Instructieblad" sheetId="13" r:id="rId1"/>
    <sheet name="Totaalblad" sheetId="6" r:id="rId2"/>
    <sheet name="1. Ruimtestaat" sheetId="1" r:id="rId3"/>
    <sheet name="2. Glasstaat" sheetId="7" r:id="rId4"/>
    <sheet name="3.  Regiewerkzaamheden " sheetId="14" r:id="rId5"/>
    <sheet name="4. Undermanagement" sheetId="15" r:id="rId6"/>
  </sheets>
  <definedNames>
    <definedName name="_xlnm._FilterDatabase" localSheetId="2" hidden="1">'1. Ruimtestaat'!$A$2:$N$288</definedName>
    <definedName name="_Hlk156817261" localSheetId="1">Totaalblad!#REF!</definedName>
    <definedName name="_Hlk158799456" localSheetId="1">Totaalblad!#REF!</definedName>
    <definedName name="_Hlk158816618" localSheetId="1">Totaalblad!#REF!</definedName>
    <definedName name="_xlnm.Print_Area" localSheetId="2">'1. Ruimtestaat'!$A$2:$N$288</definedName>
    <definedName name="_xlnm.Print_Area" localSheetId="3">'2. Glasstaat'!$A$1:$O$19</definedName>
    <definedName name="_xlnm.Print_Area" localSheetId="5">'4. Undermanagement'!$A$1:$J$4</definedName>
    <definedName name="_xlnm.Print_Titles" localSheetId="2">'1. Ruimtestaat'!$2:$2</definedName>
    <definedName name="Calculatietarief">#REF!</definedName>
    <definedName name="Dagen">#REF!</definedName>
    <definedName name="Def_kosten_pjaar">#REF!</definedName>
    <definedName name="Def_Uren_pjaar">#REF!</definedName>
    <definedName name="Extra_dienstverl.">#REF!</definedName>
    <definedName name="ExtraSanitair">#REF!</definedName>
    <definedName name="Flotex">#REF!</definedName>
    <definedName name="Flotex_reinigen">#REF!</definedName>
    <definedName name="Gebouw">#REF!</definedName>
    <definedName name="Index_2016">#REF!</definedName>
    <definedName name="Index_2017">#REF!</definedName>
    <definedName name="Index_2018">#REF!</definedName>
    <definedName name="Index_2019">#REF!</definedName>
    <definedName name="Index_2020">#REF!</definedName>
    <definedName name="Kosten_perjaar">#REF!</definedName>
    <definedName name="Leiding">#REF!</definedName>
    <definedName name="Leiding_kosten">#REF!</definedName>
    <definedName name="Leiding_uren">#REF!</definedName>
    <definedName name="Lino">#REF!</definedName>
    <definedName name="Lino_recoaten">#REF!</definedName>
    <definedName name="M2Flotex">#REF!</definedName>
    <definedName name="M2Lino">#REF!</definedName>
    <definedName name="MatenMid">#REF!</definedName>
    <definedName name="MatenMid_3">#REF!</definedName>
    <definedName name="Normen">#REF!</definedName>
    <definedName name="Oppervlakte">#REF!</definedName>
    <definedName name="Reiskosten">#REF!</definedName>
    <definedName name="Reistijd">#REF!</definedName>
    <definedName name="SMO_na_kosten">#REF!</definedName>
    <definedName name="Sprayen">#REF!</definedName>
    <definedName name="Sprayen_beurten">#REF!</definedName>
    <definedName name="Sprayen_opblokken3x">#REF!</definedName>
    <definedName name="Sprayen_opblokken4x">#REF!</definedName>
    <definedName name="Totaal_uren">#REF!</definedName>
    <definedName name="totIndex">#REF!</definedName>
    <definedName name="Uren_ExtraSanitair">#REF!</definedName>
    <definedName name="Uren_pdag_na_kosten">#REF!</definedName>
    <definedName name="Uren_perjaar">#REF!</definedName>
    <definedName name="Uren_pjr_na_kosten">#REF!</definedName>
    <definedName name="Uren_pwk_na_kosten">#REF!</definedName>
    <definedName name="Uurtarief">#REF!</definedName>
    <definedName name="Weken">#REF!</definedName>
  </definedNames>
  <calcPr calcId="191029"/>
</workbook>
</file>

<file path=xl/calcChain.xml><?xml version="1.0" encoding="utf-8"?>
<calcChain xmlns="http://schemas.openxmlformats.org/spreadsheetml/2006/main">
  <c r="G290" i="1" l="1"/>
  <c r="L290" i="1"/>
  <c r="M290" i="1"/>
  <c r="G9" i="6"/>
  <c r="D9" i="6"/>
  <c r="E22" i="14"/>
  <c r="E27" i="14"/>
  <c r="E33" i="14"/>
  <c r="E43" i="14"/>
  <c r="E48" i="14"/>
  <c r="E60" i="14"/>
  <c r="E68" i="14"/>
  <c r="E83" i="14"/>
  <c r="E81" i="14"/>
  <c r="E82" i="14"/>
  <c r="E76" i="14"/>
  <c r="E57" i="14" l="1"/>
  <c r="E58" i="14"/>
  <c r="E59" i="14"/>
  <c r="E56" i="14"/>
  <c r="E52" i="14"/>
  <c r="E53" i="14"/>
  <c r="E54" i="14"/>
  <c r="E51" i="14"/>
  <c r="F9" i="6"/>
  <c r="I4" i="15"/>
  <c r="E4" i="15"/>
  <c r="G3" i="15"/>
  <c r="K18" i="7"/>
  <c r="I18" i="7"/>
  <c r="D18" i="7"/>
  <c r="C18" i="7"/>
  <c r="G4" i="15" l="1"/>
  <c r="J3" i="15"/>
  <c r="J4" i="15" s="1"/>
  <c r="G85" i="14"/>
  <c r="E71" i="14"/>
  <c r="E72" i="14"/>
  <c r="E73" i="14"/>
  <c r="E74" i="14"/>
  <c r="E75" i="14"/>
  <c r="E78" i="14"/>
  <c r="E79" i="14"/>
  <c r="E80" i="14"/>
  <c r="E63" i="14"/>
  <c r="E64" i="14"/>
  <c r="E65" i="14"/>
  <c r="E66" i="14"/>
  <c r="E67" i="14"/>
  <c r="E46" i="14"/>
  <c r="E47" i="14"/>
  <c r="E36" i="14"/>
  <c r="E37" i="14"/>
  <c r="E38" i="14"/>
  <c r="E39" i="14"/>
  <c r="E40" i="14"/>
  <c r="E42" i="14"/>
  <c r="E30" i="14"/>
  <c r="E32" i="14"/>
  <c r="E25" i="14"/>
  <c r="E26" i="14"/>
  <c r="E6" i="14"/>
  <c r="E7" i="14"/>
  <c r="E8" i="14"/>
  <c r="E9" i="14"/>
  <c r="E10" i="14"/>
  <c r="E11" i="14"/>
  <c r="E12" i="14"/>
  <c r="E13" i="14"/>
  <c r="E14" i="14"/>
  <c r="E15" i="14"/>
  <c r="E16" i="14"/>
  <c r="E17" i="14"/>
  <c r="E18" i="14"/>
  <c r="E19" i="14"/>
  <c r="E20" i="14"/>
  <c r="E21" i="14"/>
  <c r="E9" i="6"/>
</calcChain>
</file>

<file path=xl/metadata.xml><?xml version="1.0" encoding="utf-8"?>
<metadata xmlns="http://schemas.openxmlformats.org/spreadsheetml/2006/main">
  <metadataTypes count="1">
    <metadataType name="XLRICHVALUE" minSupportedVersion="120000" copy="1" pasteAll="1" pasteValues="1" merge="1" splitFirst="1" rowColShift="1" clearFormats="1" clearComments="1" assign="1" coerce="1"/>
  </metadataTypes>
  <futureMetadata name="XLRICHVALUE" count="1">
    <bk>
      <extLst>
        <ext xmlns:xlrd="http://schemas.microsoft.com/office/spreadsheetml/2017/richdata" uri="{3e2802c4-a4d2-4d8b-9148-e3be6c30e623}">
          <xlrd:rvb i="0"/>
        </ext>
      </extLst>
    </bk>
  </futureMetadata>
  <valueMetadata count="1">
    <bk>
      <rc t="1" v="0"/>
    </bk>
  </valueMetadata>
</metadata>
</file>

<file path=xl/sharedStrings.xml><?xml version="1.0" encoding="utf-8"?>
<sst xmlns="http://schemas.openxmlformats.org/spreadsheetml/2006/main" count="2130" uniqueCount="581">
  <si>
    <t>Gebouw</t>
  </si>
  <si>
    <t>Etage</t>
  </si>
  <si>
    <t>Ruimte omschrijving</t>
  </si>
  <si>
    <t>Vloerafwerking</t>
  </si>
  <si>
    <t>Prestatie m2/uur</t>
  </si>
  <si>
    <t>Uurtarief</t>
  </si>
  <si>
    <t>Uren per jaar</t>
  </si>
  <si>
    <t>Kosten per jaar</t>
  </si>
  <si>
    <t>Kosten m2/jaar</t>
  </si>
  <si>
    <t>Linoleum</t>
  </si>
  <si>
    <t>Tapijt</t>
  </si>
  <si>
    <t>Bijzonderheden</t>
  </si>
  <si>
    <t>BG</t>
  </si>
  <si>
    <t>Toilet</t>
  </si>
  <si>
    <t>Kantine</t>
  </si>
  <si>
    <t>Beton</t>
  </si>
  <si>
    <t>PVC</t>
  </si>
  <si>
    <t>Kantoor</t>
  </si>
  <si>
    <t>Keuken</t>
  </si>
  <si>
    <t>Kleedruimte</t>
  </si>
  <si>
    <t>Douche</t>
  </si>
  <si>
    <t>Trap</t>
  </si>
  <si>
    <t>Technische ruimte</t>
  </si>
  <si>
    <t>Receptie</t>
  </si>
  <si>
    <t>Hout</t>
  </si>
  <si>
    <t>Lift</t>
  </si>
  <si>
    <t>0.11</t>
  </si>
  <si>
    <t>0.10</t>
  </si>
  <si>
    <t>0.12</t>
  </si>
  <si>
    <t>0.16</t>
  </si>
  <si>
    <t>0.13</t>
  </si>
  <si>
    <t>0.01</t>
  </si>
  <si>
    <t>0.02</t>
  </si>
  <si>
    <t>0.03</t>
  </si>
  <si>
    <t>0.04</t>
  </si>
  <si>
    <t>0.05</t>
  </si>
  <si>
    <t>0.06</t>
  </si>
  <si>
    <t>0.07</t>
  </si>
  <si>
    <t>0.08</t>
  </si>
  <si>
    <t>0.09</t>
  </si>
  <si>
    <t>0.14</t>
  </si>
  <si>
    <t>0.15</t>
  </si>
  <si>
    <t>0.17</t>
  </si>
  <si>
    <t>kantoor</t>
  </si>
  <si>
    <t>Gang</t>
  </si>
  <si>
    <t>Steen</t>
  </si>
  <si>
    <t>Entrees en trappenhuizen</t>
  </si>
  <si>
    <t>Sanitair</t>
  </si>
  <si>
    <t>Overige ruimten</t>
  </si>
  <si>
    <t>Totaalblad</t>
  </si>
  <si>
    <t>Calculatiesheet</t>
  </si>
  <si>
    <t>Locatie</t>
  </si>
  <si>
    <t>TOTAAL</t>
  </si>
  <si>
    <t>Entree</t>
  </si>
  <si>
    <t>Hal</t>
  </si>
  <si>
    <t xml:space="preserve">Kantoren </t>
  </si>
  <si>
    <t>Ruimte-nummer</t>
  </si>
  <si>
    <t>Adres</t>
  </si>
  <si>
    <t xml:space="preserve">Totaalkosten incl. BTW </t>
  </si>
  <si>
    <t xml:space="preserve">Totaalkosten excl. BTW </t>
  </si>
  <si>
    <r>
      <t>Beurt</t>
    </r>
    <r>
      <rPr>
        <b/>
        <u/>
        <sz val="10"/>
        <color indexed="9"/>
        <rFont val="Verdana"/>
        <family val="2"/>
      </rPr>
      <t>prijs</t>
    </r>
    <r>
      <rPr>
        <b/>
        <sz val="10"/>
        <color indexed="9"/>
        <rFont val="Verdana"/>
        <family val="2"/>
      </rPr>
      <t xml:space="preserve"> separatieglas dubbelzijdig wassen (op basis van 2x per jaar)</t>
    </r>
  </si>
  <si>
    <t>Oppervlakte separatieglas dubbelzijdig</t>
  </si>
  <si>
    <t>Oppervlakte gevelglas buitenzijde</t>
  </si>
  <si>
    <t>Oppervlakte gevelglas binnenzijde</t>
  </si>
  <si>
    <t>Reinigen stoelen (stoffen bekleding)</t>
  </si>
  <si>
    <t>Uitleg bij het invullen van het calculatiebestand</t>
  </si>
  <si>
    <t xml:space="preserve">Overzicht kosten afroepprijzen. De leverancier dient eenheidsprijzen op te geven voor werkzaamheden die de opdrachtgever gedurende de contractperiode kan laten uitvoeren. De inschrijver dient de eenheidsprijzen (in staffel) op te geven. In de tarieven dienen alle kosten te zijn verdisconteerd.    </t>
  </si>
  <si>
    <t>1. Ruimtestaat</t>
  </si>
  <si>
    <t>2. Glasstaat</t>
  </si>
  <si>
    <t xml:space="preserve">1. Ruimtestaat </t>
  </si>
  <si>
    <t xml:space="preserve">Bijlage 8 - Calculatiebestand </t>
  </si>
  <si>
    <t xml:space="preserve">Regie werkzaamheden worden op afroep aangevraagd. </t>
  </si>
  <si>
    <t>Werkzaamheden dienen exclusief BTW als volgt te worden afgeprijsd: Prijs per stuk of prijs per m2 in de betreffende staffel.</t>
  </si>
  <si>
    <t>A. VLOERONDERHOUD</t>
  </si>
  <si>
    <t xml:space="preserve">tot 100 m2 </t>
  </si>
  <si>
    <t>100 - 500 m2</t>
  </si>
  <si>
    <t>Vanaf 500 m2</t>
  </si>
  <si>
    <t>Totaal excl. Btw</t>
  </si>
  <si>
    <t>Diepreinigen (sproeiextractie) van tapijt</t>
  </si>
  <si>
    <t>Dieptereiningen (shamponeren) van tapijt</t>
  </si>
  <si>
    <t>Spotclean tapijt (vlekverwijderen en kauwgom)</t>
  </si>
  <si>
    <t>Stofzuigen harde vloeren</t>
  </si>
  <si>
    <t xml:space="preserve">Moppen van harde vloeren </t>
  </si>
  <si>
    <t xml:space="preserve">Schrobben van harde vloeren </t>
  </si>
  <si>
    <t>Sprayen en opwrijven van linoleum</t>
  </si>
  <si>
    <t>Conserveren (topcoaten) van linoleum</t>
  </si>
  <si>
    <t>Conserveren (recoaten) van llnoleum</t>
  </si>
  <si>
    <t>Vegen buitenbestrating ruw steen/beton</t>
  </si>
  <si>
    <t>Hogedrukreiniging vloeren buitenterrein (steen/beton)</t>
  </si>
  <si>
    <t>Hogedrukreiniging wanden buitenterrein (steen/beton)</t>
  </si>
  <si>
    <t>Entree/ Buitenterrein onkruid verwijderen</t>
  </si>
  <si>
    <t>Entree/ Buitenterrein vegen en zwerfvuil verwijderen</t>
  </si>
  <si>
    <t xml:space="preserve">Entree / Buitenterrein kauwgom verwijderen </t>
  </si>
  <si>
    <t xml:space="preserve">TOTAAL ONDERDEEL A </t>
  </si>
  <si>
    <t>maximale score:</t>
  </si>
  <si>
    <t>B. BINNENZONWERING</t>
  </si>
  <si>
    <t>Totaal excl. btw</t>
  </si>
  <si>
    <t>Reinigen van horizontale lamellen</t>
  </si>
  <si>
    <t>Reinigen van verticale lamellen</t>
  </si>
  <si>
    <t>TOTAAL ONDERDEEL B</t>
  </si>
  <si>
    <t>C. PLAFONDREINIGING</t>
  </si>
  <si>
    <t>Spinragverwijderen plafond, overkappingen en wanden</t>
  </si>
  <si>
    <t>PLAFONDREINIGING OVERIG</t>
  </si>
  <si>
    <t>tot 10 Stuks</t>
  </si>
  <si>
    <t xml:space="preserve">10 - 50 stuks </t>
  </si>
  <si>
    <t>vanaf 50 stuks</t>
  </si>
  <si>
    <t xml:space="preserve">Luchtroosters buitenzijde reinigen </t>
  </si>
  <si>
    <t>TOTAAL ONDERDEEL C</t>
  </si>
  <si>
    <t xml:space="preserve">D. GEVELREINIGING </t>
  </si>
  <si>
    <t>Reinigen Steen</t>
  </si>
  <si>
    <t>Reinigen separatieglas (enkelzijdig)</t>
  </si>
  <si>
    <t>Reinigen gevelglas buitenzijde (enkelzijdig)</t>
  </si>
  <si>
    <t>Reinigen gevelglas binnenzijde (enkelzijdig)</t>
  </si>
  <si>
    <t>GEVELREINIGING OVERIG</t>
  </si>
  <si>
    <t>tot 10 m2</t>
  </si>
  <si>
    <t>10 - 50 m2</t>
  </si>
  <si>
    <t xml:space="preserve">vanaf 100 m2 </t>
  </si>
  <si>
    <t>Prijs per m2 graffiti verwijderen</t>
  </si>
  <si>
    <t>TOTAAL ONDERDEEL D</t>
  </si>
  <si>
    <t>E. BOUW / OPLEVERING</t>
  </si>
  <si>
    <t>Bouwschoonmaak: Geheel reinigen binnenruimten en glas na (ver)bouw(ing)</t>
  </si>
  <si>
    <t>Oplevering schoonmaak: Geheel reinigen binnenruimten en glas na inrichting</t>
  </si>
  <si>
    <t>TOTAAL ONDERDEEL E</t>
  </si>
  <si>
    <t>F. REGIETARIEVEN</t>
  </si>
  <si>
    <t>Door de week 06:00-21:30 u.</t>
  </si>
  <si>
    <t>Door de week 21:30-06:00 u.</t>
  </si>
  <si>
    <t>Vrijdag 21.30- maandag 6.00 u.</t>
  </si>
  <si>
    <t>Schoonmaakkracht</t>
  </si>
  <si>
    <t xml:space="preserve">Specialistisch </t>
  </si>
  <si>
    <t>Objectleiding</t>
  </si>
  <si>
    <t>Servicewerkzaamheden (servies, gastvrouw, ontvangst)</t>
  </si>
  <si>
    <t>TOTAAL ONDERDEEL F</t>
  </si>
  <si>
    <t xml:space="preserve">G. INTERIEUR </t>
  </si>
  <si>
    <t>Tot 100 stuks</t>
  </si>
  <si>
    <t>100 - 200 stuks</t>
  </si>
  <si>
    <t>vanaf 200 stuks</t>
  </si>
  <si>
    <t>Reinigen stoelen (o.a. hout, kunststof, leer)</t>
  </si>
  <si>
    <t>Reinigen banken (stoffen bekleding)</t>
  </si>
  <si>
    <t>Reinigen banken (o.a. hout, kunststof, leer)</t>
  </si>
  <si>
    <t xml:space="preserve">Reinigen lichtarmaturen </t>
  </si>
  <si>
    <t>TOTAAL ONDERDEEL G</t>
  </si>
  <si>
    <t>H. SANITAIR, KEUKEN EN DIVERSEN</t>
  </si>
  <si>
    <t>tot 3 Stuks</t>
  </si>
  <si>
    <t xml:space="preserve">3-5 stuks </t>
  </si>
  <si>
    <t>vanaf 5 stuks</t>
  </si>
  <si>
    <t>Koelkast geheel reinigen (binnenzijde en buitenzijde)</t>
  </si>
  <si>
    <t>Magnetron geheel reinigen</t>
  </si>
  <si>
    <t>Vaatwasser reinigen (binnenzijde en buitenzijde)</t>
  </si>
  <si>
    <t xml:space="preserve">Vaatwasser in-uitruimen </t>
  </si>
  <si>
    <t>10  - 50 m2</t>
  </si>
  <si>
    <t>Extra toiletronde conform sanitair werkprogramma</t>
  </si>
  <si>
    <t xml:space="preserve">Geheel reinigen van afwasbare wanden </t>
  </si>
  <si>
    <t>Reinigen binnenzijde keukenkasten</t>
  </si>
  <si>
    <t>TOTAAL ONDERDEEL H</t>
  </si>
  <si>
    <t xml:space="preserve">TOTAAL TE SCOREN PUNTEN ALLE ONDERDELEN: </t>
  </si>
  <si>
    <t>TOELICHTING</t>
  </si>
  <si>
    <t>De inschrijver dient de prijzen per onderdeel helemaal in te vullen. Per onderdeel (alle prijzen per onderdeel worden bij elkaar opgeteld) is er een maximaal aantal te behalen punten te scoren (zie kolom G). Het maximaal aantal punten wordt toegekend aan de inschrijver met de laagste prijs op dat onderdeel. De andere inschrijvers krijgen punten toegekend in de verhouding van hun prijs ten opzichte van de laagste prijs op dat onderdeel. De formule die (per onderdeel) gehanteerd wordt is de volgende:</t>
  </si>
  <si>
    <t>(Laagste prijs/prijs inschrijver) x maximaal haalbare aantal punten (2,4,6,8)</t>
  </si>
  <si>
    <t>De punten voor alle onderdelen worden bij elkaar opgeteld. De inschrijver met de meeste punten voor alle onderdelen ontvangt hiervoor het maximaal aantal te behalen punten voor de regiewerkzaamheden zoals vermeld in het aanbestedingsdocument. De andere inschrijvers krijgen punten toegekend in de verhouding van hun aantal punten ten opzichte van het aantal punten van de inschrijver die de meeste punten op alle onderdelen in totaal heeft gescoord. De formule die gehanteerd wordt is de volgende:</t>
  </si>
  <si>
    <t>(Aantal punten inschrijver/aantal punten inschrijver met de meeste punten) x maximaal haalbare aantal punten.</t>
  </si>
  <si>
    <t xml:space="preserve">m2 </t>
  </si>
  <si>
    <t>frequentie</t>
  </si>
  <si>
    <t>Begraafplaats</t>
  </si>
  <si>
    <t xml:space="preserve">Begraafplaats </t>
  </si>
  <si>
    <t>entree</t>
  </si>
  <si>
    <t>Hal/pauzeruimte</t>
  </si>
  <si>
    <t>Gang (entree)</t>
  </si>
  <si>
    <t>Toiletten</t>
  </si>
  <si>
    <t>Magazijn</t>
  </si>
  <si>
    <t>Keuken/pantry</t>
  </si>
  <si>
    <t xml:space="preserve">Gang  </t>
  </si>
  <si>
    <t>Toilet (+urninoir)</t>
  </si>
  <si>
    <t>Hal/entree</t>
  </si>
  <si>
    <t>Gang (unit)</t>
  </si>
  <si>
    <t>Kantine (unit)</t>
  </si>
  <si>
    <t>Museum</t>
  </si>
  <si>
    <t>2e</t>
  </si>
  <si>
    <t>R2.04</t>
  </si>
  <si>
    <t>Expo 1 (links)</t>
  </si>
  <si>
    <t>R2.07</t>
  </si>
  <si>
    <t>Gang (bij trap)</t>
  </si>
  <si>
    <t>R2.06</t>
  </si>
  <si>
    <t>Gang (raamzijde Carpe Diem)</t>
  </si>
  <si>
    <t>Expo 2 (midden)</t>
  </si>
  <si>
    <t>R2.05</t>
  </si>
  <si>
    <t>Expo 3 (rechts)</t>
  </si>
  <si>
    <t>R2.08</t>
  </si>
  <si>
    <t xml:space="preserve">Bioscoop </t>
  </si>
  <si>
    <t>R2.03</t>
  </si>
  <si>
    <t>Noodtrappenhuis</t>
  </si>
  <si>
    <t>R2.01</t>
  </si>
  <si>
    <t>1e</t>
  </si>
  <si>
    <t>R1.04</t>
  </si>
  <si>
    <t>R1.06</t>
  </si>
  <si>
    <t>Dames</t>
  </si>
  <si>
    <t>R1.05</t>
  </si>
  <si>
    <t>Heren</t>
  </si>
  <si>
    <t>R1.09</t>
  </si>
  <si>
    <t>R1.03</t>
  </si>
  <si>
    <t>Gang (kantoren)</t>
  </si>
  <si>
    <t>R1.01</t>
  </si>
  <si>
    <t>Kantoor (groot)</t>
  </si>
  <si>
    <t>R1.02</t>
  </si>
  <si>
    <t>Kantoor (Edith Stein)</t>
  </si>
  <si>
    <t xml:space="preserve">1.08 </t>
  </si>
  <si>
    <t>Magazijn (Edith Stein)</t>
  </si>
  <si>
    <t>R0.00</t>
  </si>
  <si>
    <t>R.013</t>
  </si>
  <si>
    <t>R0.07</t>
  </si>
  <si>
    <t>Gang (lift)</t>
  </si>
  <si>
    <t>R0.21</t>
  </si>
  <si>
    <t>R0.13</t>
  </si>
  <si>
    <t>Nieuwe markt 55</t>
  </si>
  <si>
    <t>Souterain</t>
  </si>
  <si>
    <t>B.0.01</t>
  </si>
  <si>
    <t>douche</t>
  </si>
  <si>
    <t>B.0.02</t>
  </si>
  <si>
    <t>technische ruimte</t>
  </si>
  <si>
    <t>B.0.03</t>
  </si>
  <si>
    <t>magazijn</t>
  </si>
  <si>
    <t>B.0.04</t>
  </si>
  <si>
    <t>B.0.05</t>
  </si>
  <si>
    <t>opslag/ bergruimte</t>
  </si>
  <si>
    <t>B.0.06</t>
  </si>
  <si>
    <t>B.0.07</t>
  </si>
  <si>
    <t>repro</t>
  </si>
  <si>
    <t>B.0.08</t>
  </si>
  <si>
    <t>bodekamer</t>
  </si>
  <si>
    <t>B.008a</t>
  </si>
  <si>
    <t>bode-ingang</t>
  </si>
  <si>
    <t>B.0.09</t>
  </si>
  <si>
    <t>archief</t>
  </si>
  <si>
    <t>B.0.10</t>
  </si>
  <si>
    <t>toiletten heren</t>
  </si>
  <si>
    <t>B.0.11</t>
  </si>
  <si>
    <t>werkkast</t>
  </si>
  <si>
    <t>B.0.12</t>
  </si>
  <si>
    <t>toiletten dames</t>
  </si>
  <si>
    <t>B.0.13</t>
  </si>
  <si>
    <t>B.0.14</t>
  </si>
  <si>
    <t>B.0.15</t>
  </si>
  <si>
    <t>B.0.16</t>
  </si>
  <si>
    <t>gang</t>
  </si>
  <si>
    <t>B.0.17</t>
  </si>
  <si>
    <t>kantine</t>
  </si>
  <si>
    <t>B.0.18</t>
  </si>
  <si>
    <t>B.0.19</t>
  </si>
  <si>
    <t>keuken</t>
  </si>
  <si>
    <t>B.0.20</t>
  </si>
  <si>
    <t>B.0.21</t>
  </si>
  <si>
    <t xml:space="preserve">trappenhuis </t>
  </si>
  <si>
    <t>B.0.22</t>
  </si>
  <si>
    <t>B.0.23</t>
  </si>
  <si>
    <t>B.0.24</t>
  </si>
  <si>
    <t>lift</t>
  </si>
  <si>
    <t>B.0.25</t>
  </si>
  <si>
    <t>B.0.26</t>
  </si>
  <si>
    <t>C.0.17</t>
  </si>
  <si>
    <t>Linoleum / hout</t>
  </si>
  <si>
    <t>C.0.17a</t>
  </si>
  <si>
    <t>C.0.18</t>
  </si>
  <si>
    <t>entrée/ hal</t>
  </si>
  <si>
    <t>C.0.19</t>
  </si>
  <si>
    <t>C.0.20</t>
  </si>
  <si>
    <t>C.0.21</t>
  </si>
  <si>
    <t>C.0.22</t>
  </si>
  <si>
    <t>C.0.23</t>
  </si>
  <si>
    <t>C.0.24</t>
  </si>
  <si>
    <t>C.0.25</t>
  </si>
  <si>
    <t>C.0.26</t>
  </si>
  <si>
    <t>C.0.27</t>
  </si>
  <si>
    <t>C.0.28</t>
  </si>
  <si>
    <t>C.0.29</t>
  </si>
  <si>
    <t>vergaderruimte</t>
  </si>
  <si>
    <t>C.0.30</t>
  </si>
  <si>
    <t>Begane grond</t>
  </si>
  <si>
    <t>A.1.28</t>
  </si>
  <si>
    <t>kluis</t>
  </si>
  <si>
    <t>A.1.29</t>
  </si>
  <si>
    <t>miva toilet</t>
  </si>
  <si>
    <t>A.1.30</t>
  </si>
  <si>
    <t>A.1.31</t>
  </si>
  <si>
    <t>A.1.32</t>
  </si>
  <si>
    <t>A.1.33</t>
  </si>
  <si>
    <t>A.1.34</t>
  </si>
  <si>
    <t>A.1.35</t>
  </si>
  <si>
    <t>A.1.37</t>
  </si>
  <si>
    <t>A.1.37a</t>
  </si>
  <si>
    <t>A.1.38</t>
  </si>
  <si>
    <t>A.1.38a</t>
  </si>
  <si>
    <t>balies</t>
  </si>
  <si>
    <t>A.1.38b</t>
  </si>
  <si>
    <t>A.1.38c</t>
  </si>
  <si>
    <t>A.1.38d</t>
  </si>
  <si>
    <t>A.1.38e</t>
  </si>
  <si>
    <t>A.1.38f</t>
  </si>
  <si>
    <t>A.1.38g</t>
  </si>
  <si>
    <t>A.1.38h</t>
  </si>
  <si>
    <t>A.1.38i</t>
  </si>
  <si>
    <t>A.1.38j</t>
  </si>
  <si>
    <t>A.1.39</t>
  </si>
  <si>
    <t>A.1.40</t>
  </si>
  <si>
    <t>pantry</t>
  </si>
  <si>
    <t>A.1.41</t>
  </si>
  <si>
    <t>A.1.42</t>
  </si>
  <si>
    <t>A.1.43</t>
  </si>
  <si>
    <t>A.1.44</t>
  </si>
  <si>
    <t>A.1.45</t>
  </si>
  <si>
    <t>voorportaal</t>
  </si>
  <si>
    <t>A.1.46</t>
  </si>
  <si>
    <t>A.1.47</t>
  </si>
  <si>
    <t>A.1.02</t>
  </si>
  <si>
    <t>receptie</t>
  </si>
  <si>
    <t>B.1.01</t>
  </si>
  <si>
    <t>EHBO / Kolfruimte</t>
  </si>
  <si>
    <t>B.1.02</t>
  </si>
  <si>
    <t>B.1.03</t>
  </si>
  <si>
    <t>B.1.04</t>
  </si>
  <si>
    <t>B.1.05</t>
  </si>
  <si>
    <t>B.1.06</t>
  </si>
  <si>
    <t>B.1.07</t>
  </si>
  <si>
    <t>B.1.08</t>
  </si>
  <si>
    <t>B.1.09</t>
  </si>
  <si>
    <t>B.1.10</t>
  </si>
  <si>
    <t>B.1.11</t>
  </si>
  <si>
    <t>B.1.12</t>
  </si>
  <si>
    <t>B.1.13</t>
  </si>
  <si>
    <t>B.1.14</t>
  </si>
  <si>
    <t>B.1.15</t>
  </si>
  <si>
    <t>B.1.16</t>
  </si>
  <si>
    <t>B.1.17</t>
  </si>
  <si>
    <t>B.1.18</t>
  </si>
  <si>
    <t>B.1.19</t>
  </si>
  <si>
    <t>B.1.20</t>
  </si>
  <si>
    <t>B.1.21</t>
  </si>
  <si>
    <t>linoleum</t>
  </si>
  <si>
    <t>B.1.22</t>
  </si>
  <si>
    <t>toilet heren</t>
  </si>
  <si>
    <t>steen</t>
  </si>
  <si>
    <t>B.1.23</t>
  </si>
  <si>
    <t>B.1.24</t>
  </si>
  <si>
    <t>toilet dames</t>
  </si>
  <si>
    <t>B.1.25</t>
  </si>
  <si>
    <t>B.1.26</t>
  </si>
  <si>
    <t>B.1.27a</t>
  </si>
  <si>
    <t>B1.27b</t>
  </si>
  <si>
    <t>B.1.28</t>
  </si>
  <si>
    <t>B.1.29</t>
  </si>
  <si>
    <t>B.1.30</t>
  </si>
  <si>
    <t>C.1.01</t>
  </si>
  <si>
    <t>C.1.02</t>
  </si>
  <si>
    <t>C.1.04</t>
  </si>
  <si>
    <t>C.1.05</t>
  </si>
  <si>
    <t>C.1.06</t>
  </si>
  <si>
    <t>publiekshal</t>
  </si>
  <si>
    <t>C.1.08</t>
  </si>
  <si>
    <t>C.1.07</t>
  </si>
  <si>
    <t>C.1.28</t>
  </si>
  <si>
    <t>C.1.29</t>
  </si>
  <si>
    <t>PVC (visgraat)</t>
  </si>
  <si>
    <t>C1.30a</t>
  </si>
  <si>
    <t>C.1.30b</t>
  </si>
  <si>
    <t>C.1.30c</t>
  </si>
  <si>
    <t>C.1.31</t>
  </si>
  <si>
    <t>C.1.32</t>
  </si>
  <si>
    <t>C.1.35</t>
  </si>
  <si>
    <t>raadzaal</t>
  </si>
  <si>
    <t>C.1.35a</t>
  </si>
  <si>
    <t>portaal</t>
  </si>
  <si>
    <t>C.1.35b</t>
  </si>
  <si>
    <t>publiekstribune</t>
  </si>
  <si>
    <t>1e verdieping</t>
  </si>
  <si>
    <t>A.2.44</t>
  </si>
  <si>
    <t>A.2.45</t>
  </si>
  <si>
    <t>A.2.46</t>
  </si>
  <si>
    <t>A.2.48</t>
  </si>
  <si>
    <t>A.2.49</t>
  </si>
  <si>
    <t>A.2.50</t>
  </si>
  <si>
    <t>A.2.51</t>
  </si>
  <si>
    <t>A.2.52</t>
  </si>
  <si>
    <t>A.2.53</t>
  </si>
  <si>
    <t>A.2.54</t>
  </si>
  <si>
    <t>A.2.55</t>
  </si>
  <si>
    <t>A.2.56</t>
  </si>
  <si>
    <t>A.2.57</t>
  </si>
  <si>
    <t>A.2.58</t>
  </si>
  <si>
    <t>A.2.59</t>
  </si>
  <si>
    <t>A.2.60</t>
  </si>
  <si>
    <t>A.2.61</t>
  </si>
  <si>
    <t>A.2.62</t>
  </si>
  <si>
    <t>A.2.63</t>
  </si>
  <si>
    <t>A.2.64</t>
  </si>
  <si>
    <t>A.2.65</t>
  </si>
  <si>
    <t>A.2.66</t>
  </si>
  <si>
    <t>A.2.67</t>
  </si>
  <si>
    <t>A.2.68</t>
  </si>
  <si>
    <t>A.2.69</t>
  </si>
  <si>
    <t>loopbrug</t>
  </si>
  <si>
    <t>B.2.01</t>
  </si>
  <si>
    <t>B.2.02</t>
  </si>
  <si>
    <t>B.2.03</t>
  </si>
  <si>
    <t>B.2.04</t>
  </si>
  <si>
    <t>B.2.05</t>
  </si>
  <si>
    <t>B.2.06</t>
  </si>
  <si>
    <t>B.2.07</t>
  </si>
  <si>
    <t>B.2.08</t>
  </si>
  <si>
    <t>B.2.09</t>
  </si>
  <si>
    <t>B.2.10</t>
  </si>
  <si>
    <t>B.2.11</t>
  </si>
  <si>
    <t>B.2.12</t>
  </si>
  <si>
    <t>B.2.13</t>
  </si>
  <si>
    <t>B.2.14</t>
  </si>
  <si>
    <t>B.2.15</t>
  </si>
  <si>
    <t>B.2.16</t>
  </si>
  <si>
    <t>B.2.17</t>
  </si>
  <si>
    <t>B.2.18</t>
  </si>
  <si>
    <t>B.2.19</t>
  </si>
  <si>
    <t>B.2.20</t>
  </si>
  <si>
    <t>B.2.21</t>
  </si>
  <si>
    <t>B.2.22</t>
  </si>
  <si>
    <t>B.2.24</t>
  </si>
  <si>
    <t>B.2.25</t>
  </si>
  <si>
    <t>B.2.26</t>
  </si>
  <si>
    <t>B.2.27</t>
  </si>
  <si>
    <t>B.2.28</t>
  </si>
  <si>
    <t>B.2.29</t>
  </si>
  <si>
    <t>B.2.30</t>
  </si>
  <si>
    <t>B.2.31</t>
  </si>
  <si>
    <t>B.2.32</t>
  </si>
  <si>
    <t>B.2.33</t>
  </si>
  <si>
    <t>B.2.34</t>
  </si>
  <si>
    <t>B.2.35</t>
  </si>
  <si>
    <t>C.2.30</t>
  </si>
  <si>
    <t>C.2.31</t>
  </si>
  <si>
    <t>C.2.32</t>
  </si>
  <si>
    <t>wethouders</t>
  </si>
  <si>
    <t>C.2.33</t>
  </si>
  <si>
    <t>C.2.34</t>
  </si>
  <si>
    <t>C.2.35</t>
  </si>
  <si>
    <t>C.2.36</t>
  </si>
  <si>
    <t>C.2.37</t>
  </si>
  <si>
    <t>C.2.38</t>
  </si>
  <si>
    <t>Gemeentesecretaris /
Algemeen Directeur</t>
  </si>
  <si>
    <t>C.2.39</t>
  </si>
  <si>
    <t>Kabinetschef</t>
  </si>
  <si>
    <t>C.2.40</t>
  </si>
  <si>
    <t>Bestuurssecretariaat</t>
  </si>
  <si>
    <t>C.2.41</t>
  </si>
  <si>
    <t>C.2.42</t>
  </si>
  <si>
    <t>Burgermeester</t>
  </si>
  <si>
    <t>C.2.43</t>
  </si>
  <si>
    <t>C.2.43a</t>
  </si>
  <si>
    <t>beton</t>
  </si>
  <si>
    <t>C.2.44</t>
  </si>
  <si>
    <t>C.2.45</t>
  </si>
  <si>
    <t>2e verdieping</t>
  </si>
  <si>
    <t>A.3.01</t>
  </si>
  <si>
    <t>A.3.03</t>
  </si>
  <si>
    <t>pantry + kluisjes</t>
  </si>
  <si>
    <t>A.3.04</t>
  </si>
  <si>
    <t>A.3.05</t>
  </si>
  <si>
    <t>A.3.06</t>
  </si>
  <si>
    <t>A.3.07</t>
  </si>
  <si>
    <t>A.3.08</t>
  </si>
  <si>
    <t>A.3.09</t>
  </si>
  <si>
    <t>A.3.10</t>
  </si>
  <si>
    <t>A.3.11</t>
  </si>
  <si>
    <t>A.3.12</t>
  </si>
  <si>
    <t>A.3.13</t>
  </si>
  <si>
    <t>A.3.14</t>
  </si>
  <si>
    <t>A.3.15</t>
  </si>
  <si>
    <t>A.3.16</t>
  </si>
  <si>
    <t>A.3.17</t>
  </si>
  <si>
    <t>A.3.18</t>
  </si>
  <si>
    <t>A.3.19</t>
  </si>
  <si>
    <t>A.3.20</t>
  </si>
  <si>
    <t>A.3.21</t>
  </si>
  <si>
    <t>A.3.21a</t>
  </si>
  <si>
    <t>serverruimte</t>
  </si>
  <si>
    <t>A.3.21b</t>
  </si>
  <si>
    <t>A.3.21c</t>
  </si>
  <si>
    <t>3e verdieping</t>
  </si>
  <si>
    <t>Trap naar dak</t>
  </si>
  <si>
    <t>A.3.23</t>
  </si>
  <si>
    <t>A.3.24</t>
  </si>
  <si>
    <t>IN TE VULLEN DOOR INSCHRIJVER</t>
  </si>
  <si>
    <t>C.0.31a</t>
  </si>
  <si>
    <t>C.0.31b</t>
  </si>
  <si>
    <t>A.2.47a</t>
  </si>
  <si>
    <t>A.2.47b</t>
  </si>
  <si>
    <t>B.2.23a</t>
  </si>
  <si>
    <t>B.2.23b</t>
  </si>
  <si>
    <t>A.3.02a</t>
  </si>
  <si>
    <t>A.3.02b</t>
  </si>
  <si>
    <t>A.3.21d</t>
  </si>
  <si>
    <t>Opwrijven van harde vloeren</t>
  </si>
  <si>
    <t>3. Regiewerkzaamheden</t>
  </si>
  <si>
    <t xml:space="preserve">Gangen en hallen </t>
  </si>
  <si>
    <t>Kantine en pantry's</t>
  </si>
  <si>
    <r>
      <t>Beurtprijs</t>
    </r>
    <r>
      <rPr>
        <b/>
        <sz val="10"/>
        <color indexed="9"/>
        <rFont val="Verdana"/>
        <family val="2"/>
      </rPr>
      <t xml:space="preserve"> gevelglas buitenzijde  (op basis van 4x per jaar)</t>
    </r>
  </si>
  <si>
    <r>
      <t xml:space="preserve">Kosten gevelglas buitenzijde per jaar (op basis van 4x per jaar)
</t>
    </r>
    <r>
      <rPr>
        <b/>
        <u/>
        <sz val="10"/>
        <color indexed="9"/>
        <rFont val="Verdana"/>
        <family val="2"/>
      </rPr>
      <t>Formule: kolom E x 4</t>
    </r>
  </si>
  <si>
    <r>
      <t>Beurtprijs</t>
    </r>
    <r>
      <rPr>
        <b/>
        <sz val="10"/>
        <color indexed="9"/>
        <rFont val="Verdana"/>
        <family val="2"/>
      </rPr>
      <t xml:space="preserve"> gevelglas binnenzijde  (op basis van 2x per jaar)</t>
    </r>
  </si>
  <si>
    <r>
      <t xml:space="preserve">Kosten gevelglas binnenzijde per jaar (op basis van 2x per jaar)
</t>
    </r>
    <r>
      <rPr>
        <b/>
        <u/>
        <sz val="10"/>
        <color indexed="9"/>
        <rFont val="Verdana"/>
        <family val="2"/>
      </rPr>
      <t>Formule: kolom G x 2</t>
    </r>
  </si>
  <si>
    <r>
      <t xml:space="preserve">Kosten separatieglas per jaar (op basis van 2x  per jaar)
</t>
    </r>
    <r>
      <rPr>
        <b/>
        <u/>
        <sz val="10"/>
        <color indexed="9"/>
        <rFont val="Verdana"/>
        <family val="2"/>
      </rPr>
      <t>Formule: kolom J x 2</t>
    </r>
  </si>
  <si>
    <t>Hoogwerker noodzakelijk ja/nee. Indien nodig kosten per beurt invullen</t>
  </si>
  <si>
    <t>Opslagruimten</t>
  </si>
  <si>
    <t xml:space="preserve">Voor schoonmaak en glasbewassing geldt: Er dient te worden uitgegaan van een integraal calculatie-uurtarief/ m2 tarief waarin alle kosten, waaronder de kosten voor direct toezicht, administratieve werkzaamheden, suppletiekosten, investeringskosten, vervoerskosten, duurzame machines en overige additionele kosten zijn inbegrepen.
</t>
  </si>
  <si>
    <t>Eenmalige bonussen of vergoedingen, worden niet in de beoordeling meegenomen. Manipulatief inschrijven of wijzigingen aanbrengen in dit calculatiebestand leidt tot uitsluiting (met uitzondering van het aanbrengen van formules voor de calculatie).</t>
  </si>
  <si>
    <t>Nieuwe Markt 55 Echt  6101 CV Echt</t>
  </si>
  <si>
    <t>Gemeentewerf Echt</t>
  </si>
  <si>
    <t>Edisonweg 35  6101 XJ Echt</t>
  </si>
  <si>
    <t>Handelsweg 10  6114 BR Susteren</t>
  </si>
  <si>
    <t>Museum van de Vrouw</t>
  </si>
  <si>
    <t>Plats 1  6101 AP Echt</t>
  </si>
  <si>
    <t>Ruijtersweg 30  6101VR Echt</t>
  </si>
  <si>
    <t xml:space="preserve">Inschijver dient alle prijskolommen in te vullen. De totale jaarprijs voor de glasbewasssing wordt berekend door het vermenigvuldigen van de beurtprijs met de frequentie. </t>
  </si>
  <si>
    <t>Ruimtecategorie</t>
  </si>
  <si>
    <t>Geneentewerf Susteren</t>
  </si>
  <si>
    <t>Gemeentewerf Susteren</t>
  </si>
  <si>
    <t>Gemeentehuis</t>
  </si>
  <si>
    <t>Gemeentehuis A Blok</t>
  </si>
  <si>
    <t>Gemeentehuis B Blok</t>
  </si>
  <si>
    <t>Gemeentehuis C Blok</t>
  </si>
  <si>
    <t>Golfplaten fietsenstalling</t>
  </si>
  <si>
    <t>Luifel personeels ingang</t>
  </si>
  <si>
    <t>Reiniging beplating</t>
  </si>
  <si>
    <r>
      <t xml:space="preserve">Totaalkosten glasbewassing 
</t>
    </r>
    <r>
      <rPr>
        <b/>
        <u/>
        <sz val="10"/>
        <color indexed="9"/>
        <rFont val="Verdana"/>
        <family val="2"/>
      </rPr>
      <t>Formule: kolom F +H +J+M</t>
    </r>
  </si>
  <si>
    <t>Kosten Overige elementen buitenzijde ( op basis van 1 x per jaar)</t>
  </si>
  <si>
    <t xml:space="preserve">N.v.t. </t>
  </si>
  <si>
    <t xml:space="preserve">Gemeentewerf Echt </t>
  </si>
  <si>
    <t>Plexiglas rolpoorten</t>
  </si>
  <si>
    <t xml:space="preserve">Gemeentewerf Susteren </t>
  </si>
  <si>
    <t>Trespabeplating buitenzijde</t>
  </si>
  <si>
    <t xml:space="preserve">Buiten gevel platen </t>
  </si>
  <si>
    <t>Oppervlakte overige elementen buitenzijde</t>
  </si>
  <si>
    <t>Museum va de Vrouw</t>
  </si>
  <si>
    <t>Vitrines</t>
  </si>
  <si>
    <t>SROI medewerker undermanagementkosten</t>
  </si>
  <si>
    <t>Geboortedatum</t>
  </si>
  <si>
    <t>locatie</t>
  </si>
  <si>
    <t>leeftijd</t>
  </si>
  <si>
    <t>Uren inzet per Dag</t>
  </si>
  <si>
    <t>u per week</t>
  </si>
  <si>
    <t>Uren inzet per jaar</t>
  </si>
  <si>
    <t>Max. freq.</t>
  </si>
  <si>
    <t xml:space="preserve">Uurtarief undermanagement </t>
  </si>
  <si>
    <t>MW 1</t>
  </si>
  <si>
    <t>gemeentehuis Echt</t>
  </si>
  <si>
    <t>Totalen:</t>
  </si>
  <si>
    <t>4. Undermanagement</t>
  </si>
  <si>
    <t>Managementfee (uren per jaar x tarief)</t>
  </si>
  <si>
    <t>Kosten schoonmaak per jaar</t>
  </si>
  <si>
    <t>Kosten glasbewassing per jaar</t>
  </si>
  <si>
    <t>Kosten undermanagement per jaar</t>
  </si>
  <si>
    <t>Totaalkosten alle onderdelen per jaar (incl. BTW)</t>
  </si>
  <si>
    <t>Totaalkosten alle onderdelen per jaar (excl. BTW)</t>
  </si>
  <si>
    <t xml:space="preserve">De kosten voor de verschillende onderdelen (schoonmaak, glasbewassing en Undermanagement ) worden gesplitst in het totaalblad. Inschrijver vult deze kosten in. De kosten voor de regiewerkzaamheden hoeven niet te worden ingevoerd op het totaalblad.    </t>
  </si>
  <si>
    <t xml:space="preserve">Op dit blad vult de inschrijver de kosten in voor de medewerker(s) in undermanagement. De kosten voor het undermanagement dienen ingevuld te worden in tabblad "Undermanagement". Er dient een integraal tarief gehanteerd te worden, waarin alle kosten van benodigdheden verwerkt zijn, ook de management fee. De inschrijver wordt verantwoordelijk gesteld voor de geleverde kwaliteit.In de ruimtestaat (1) is aangegeven welke ruimten in de taak van de medewerker zijn opgenomen. </t>
  </si>
  <si>
    <t xml:space="preserve">Alle kosten dienen te worden opgegeven exclusief BTW. Er zijn geen formules opgenomen in het calculatiebestand. Daar waar nodig dient de inschrijver dit zelf te doen. </t>
  </si>
  <si>
    <t>Glas bij de hellingbaan naar ingang bodekantoor</t>
  </si>
  <si>
    <t>Luifel receptie/balie grote hal (binnen)</t>
  </si>
  <si>
    <t>huidige taak eigen SROI medewerker</t>
  </si>
  <si>
    <t>Feestdagen (dag)</t>
  </si>
  <si>
    <t>Feestdagen (nacht)</t>
  </si>
  <si>
    <t>C.1.34</t>
  </si>
  <si>
    <t>i.v.m. nieuwe expoitant invulling van werkzaamheden nog te bespreken</t>
  </si>
  <si>
    <t>B.0.05a</t>
  </si>
  <si>
    <t>B.1.31</t>
  </si>
  <si>
    <t>A.3.22</t>
  </si>
  <si>
    <t>omkleedruimte</t>
  </si>
  <si>
    <t>Periodiek 1x per maand</t>
  </si>
  <si>
    <t>1x per week</t>
  </si>
  <si>
    <t>gang vanuit publiekshal naar oudbouw</t>
  </si>
  <si>
    <t>op afroep</t>
  </si>
  <si>
    <t>op afroep (te bereiken vanuit B.1.08)</t>
  </si>
  <si>
    <t>Dagelijks koffieapparaat/machine bijvullen, spoelen en buitenzijde reinigen en overige koffie- en theebenodigdheden aanvullen (thee, suiker, melk etc.)</t>
  </si>
  <si>
    <t>Wekelijks koffieapparaat/machine binnenzijde reinigen/spoelen</t>
  </si>
  <si>
    <t>Archiefruimte schoonmaken B0.26:  (vloer, plinten, bovenop kasten stof verwijderen, spinrag verwijderen en trap reinigen ). Vul in prijs per beurt.</t>
  </si>
  <si>
    <t>M² in onderhoud</t>
  </si>
  <si>
    <t>Archiefruimte schoonmaken B0.09: (vloer, plinten, bovenop kasten stof verwijderen, spinrag verwijderen). Vul in kolom E prijs per beurt.</t>
  </si>
  <si>
    <t>De kosten voor de reguliere schoonmaak worden gevormd door de dagelijks/wekelijkse basisschoonmaak en de periodieke werkzaamheden. De totale jaarprijs voor de reguliere schoonmaak wordt berekend door de vermenigvuldiging van de gecalculeerde productie-uren op jaarbasis met het opgegeven uurtarief. De leverancier dient de kolommen K t/m O in te vullen. Er dient een realistische urencalculatie gemaakt te worden, waarbij het aantal uren toereikend is om de uitgevraagde kwaliteit te kunnen leveren. De calculatie dient gebaseerd te zijn op frequentie zoals per ruimte is aangegeven in het ruimtebestand.   
Indien frequentie is nul (0) dan behoeft deze ruimte niet gecalculeerd te worden. (Niet in onderhoud).
De leverancier dient een inschatting te maken van de suppletiekosten. Er kunnen geen additionele kosten gefactureerd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</si>
</sst>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 #,##0.00_);_([$€]* \(#,##0.00\);_([$€]* &quot;-&quot;??_);_(@_)"/>
    <numFmt numFmtId="167" formatCode="&quot;€&quot;\ #,##0.00"/>
    <numFmt numFmtId="168" formatCode="_(&quot;€&quot;\ * #,##0.00_);_(&quot;€&quot;\ * \(#,##0.00\);_(&quot;€&quot;\ * &quot;-&quot;??_);_(@_)"/>
    <numFmt numFmtId="169" formatCode="_ [$€-2]\ * #,##0.00_ ;_ [$€-2]\ * \-#,##0.00_ ;_ [$€-2]\ * &quot;-&quot;??_ ;_ @_ "/>
  </numFmts>
  <fonts count="70"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indexed="8"/>
      <name val="Arial"/>
      <family val="2"/>
    </font>
    <font>
      <sz val="11"/>
      <color indexed="8"/>
      <name val="Calibri"/>
      <family val="2"/>
    </font>
    <font>
      <sz val="8"/>
      <name val="Calibri"/>
      <family val="2"/>
    </font>
    <font>
      <b/>
      <sz val="10"/>
      <color indexed="9"/>
      <name val="Verdana"/>
      <family val="2"/>
    </font>
    <font>
      <b/>
      <sz val="8"/>
      <color indexed="8"/>
      <name val="Verdana"/>
      <family val="2"/>
    </font>
    <font>
      <sz val="10"/>
      <name val="Verdana"/>
      <family val="2"/>
    </font>
    <font>
      <sz val="10"/>
      <color indexed="8"/>
      <name val="Verdana"/>
      <family val="2"/>
    </font>
    <font>
      <b/>
      <sz val="12"/>
      <color theme="0"/>
      <name val="Verdana"/>
      <family val="2"/>
    </font>
    <font>
      <b/>
      <sz val="18"/>
      <color theme="0"/>
      <name val="Verdana"/>
      <family val="2"/>
    </font>
    <font>
      <sz val="11"/>
      <color theme="0"/>
      <name val="Verdana"/>
      <family val="2"/>
    </font>
    <font>
      <b/>
      <sz val="10"/>
      <color theme="0"/>
      <name val="Verdana"/>
      <family val="2"/>
    </font>
    <font>
      <b/>
      <sz val="11"/>
      <color theme="0"/>
      <name val="Verdana"/>
      <family val="2"/>
    </font>
    <font>
      <b/>
      <sz val="10"/>
      <name val="Verdana"/>
      <family val="2"/>
    </font>
    <font>
      <b/>
      <sz val="10"/>
      <color indexed="8"/>
      <name val="Verdana"/>
      <family val="2"/>
    </font>
    <font>
      <sz val="10"/>
      <color theme="1"/>
      <name val="Verdana"/>
      <family val="2"/>
    </font>
    <font>
      <sz val="11"/>
      <color theme="1"/>
      <name val="Calibri"/>
      <family val="2"/>
      <scheme val="minor"/>
    </font>
    <font>
      <sz val="9"/>
      <color rgb="FF1F497D"/>
      <name val="Verdana"/>
      <family val="2"/>
    </font>
    <font>
      <b/>
      <sz val="12"/>
      <name val="Verdana"/>
      <family val="2"/>
    </font>
    <font>
      <b/>
      <sz val="11"/>
      <name val="Verdana"/>
      <family val="2"/>
    </font>
    <font>
      <sz val="11"/>
      <color theme="1"/>
      <name val="Verdana"/>
      <family val="2"/>
    </font>
    <font>
      <b/>
      <sz val="8"/>
      <color theme="1"/>
      <name val="Verdana"/>
      <family val="2"/>
    </font>
    <font>
      <b/>
      <u/>
      <sz val="10"/>
      <color indexed="9"/>
      <name val="Verdana"/>
      <family val="2"/>
    </font>
    <font>
      <b/>
      <u/>
      <sz val="10"/>
      <color theme="0"/>
      <name val="Verdana"/>
      <family val="2"/>
    </font>
    <font>
      <sz val="12"/>
      <color theme="0"/>
      <name val="Verdana"/>
      <family val="2"/>
    </font>
    <font>
      <b/>
      <sz val="9"/>
      <color indexed="9"/>
      <name val="Verdana"/>
      <family val="2"/>
    </font>
    <font>
      <sz val="9"/>
      <color theme="1"/>
      <name val="Verdana"/>
      <family val="2"/>
    </font>
    <font>
      <b/>
      <sz val="9"/>
      <name val="Verdana"/>
      <family val="2"/>
    </font>
    <font>
      <sz val="9"/>
      <name val="Verdana"/>
      <family val="2"/>
    </font>
    <font>
      <b/>
      <sz val="9"/>
      <color theme="1"/>
      <name val="Verdana"/>
      <family val="2"/>
    </font>
    <font>
      <sz val="10"/>
      <name val="MS Sans Serif"/>
      <family val="2"/>
    </font>
    <font>
      <sz val="10"/>
      <color theme="1"/>
      <name val="Arial"/>
      <family val="2"/>
    </font>
    <font>
      <b/>
      <sz val="14"/>
      <color theme="0"/>
      <name val="Verdana"/>
      <family val="2"/>
    </font>
    <font>
      <sz val="11"/>
      <color theme="1"/>
      <name val="Trebuchet MS"/>
      <family val="2"/>
    </font>
    <font>
      <b/>
      <sz val="9"/>
      <color theme="0"/>
      <name val="Verdana"/>
      <family val="2"/>
    </font>
    <font>
      <sz val="9"/>
      <color indexed="8"/>
      <name val="Verdana"/>
      <family val="2"/>
    </font>
    <font>
      <sz val="10"/>
      <name val="Trebuchet MS"/>
      <family val="2"/>
    </font>
    <font>
      <sz val="8"/>
      <color theme="1"/>
      <name val="Verdana"/>
      <family val="2"/>
    </font>
    <font>
      <sz val="10"/>
      <color rgb="FF000000"/>
      <name val="Arial"/>
      <family val="2"/>
    </font>
    <font>
      <sz val="11"/>
      <color theme="1"/>
      <name val="Calibri"/>
      <family val="2"/>
    </font>
    <font>
      <sz val="8"/>
      <name val="Calibri"/>
      <family val="2"/>
      <scheme val="minor"/>
    </font>
    <font>
      <sz val="10"/>
      <color theme="0"/>
      <name val="Verdana"/>
      <family val="2"/>
    </font>
    <font>
      <b/>
      <i/>
      <sz val="9"/>
      <color theme="0"/>
      <name val="Verdana"/>
      <family val="2"/>
    </font>
    <font>
      <sz val="11"/>
      <color indexed="8"/>
      <name val="Verdana"/>
      <family val="2"/>
    </font>
    <font>
      <sz val="10"/>
      <color rgb="FF000000"/>
      <name val="Verdana"/>
      <family val="2"/>
    </font>
    <font>
      <sz val="11"/>
      <name val="Verdana"/>
      <family val="2"/>
    </font>
    <font>
      <b/>
      <sz val="10"/>
      <color theme="1"/>
      <name val="Verdana"/>
      <family val="2"/>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theme="3"/>
        <bgColor indexed="64"/>
      </patternFill>
    </fill>
    <fill>
      <patternFill patternType="solid">
        <fgColor rgb="FFFFFF00"/>
        <bgColor indexed="64"/>
      </patternFill>
    </fill>
    <fill>
      <patternFill patternType="solid">
        <fgColor rgb="FFFF0000"/>
        <bgColor indexed="64"/>
      </patternFill>
    </fill>
    <fill>
      <patternFill patternType="solid">
        <fgColor theme="0" tint="-0.249977111117893"/>
        <bgColor indexed="64"/>
      </patternFill>
    </fill>
    <fill>
      <patternFill patternType="solid">
        <fgColor rgb="FF0093C9"/>
        <bgColor indexed="64"/>
      </patternFill>
    </fill>
    <fill>
      <patternFill patternType="solid">
        <fgColor rgb="FF0071CE"/>
        <bgColor indexed="64"/>
      </patternFill>
    </fill>
    <fill>
      <patternFill patternType="solid">
        <fgColor theme="4" tint="0.79998168889431442"/>
        <bgColor indexed="64"/>
      </patternFill>
    </fill>
    <fill>
      <patternFill patternType="solid">
        <fgColor rgb="FF1F497D"/>
        <bgColor indexed="64"/>
      </patternFill>
    </fill>
    <fill>
      <patternFill patternType="solid">
        <fgColor theme="0" tint="-0.499984740745262"/>
        <bgColor indexed="64"/>
      </patternFill>
    </fill>
    <fill>
      <patternFill patternType="solid">
        <fgColor rgb="FF002060"/>
        <bgColor indexed="64"/>
      </patternFill>
    </fill>
    <fill>
      <patternFill patternType="solid">
        <fgColor theme="2"/>
        <bgColor indexed="64"/>
      </patternFill>
    </fill>
    <fill>
      <patternFill patternType="solid">
        <fgColor theme="1" tint="0.34998626667073579"/>
        <bgColor indexed="64"/>
      </patternFill>
    </fill>
  </fills>
  <borders count="4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style="medium">
        <color theme="0"/>
      </bottom>
      <diagonal/>
    </border>
    <border>
      <left/>
      <right/>
      <top/>
      <bottom style="medium">
        <color theme="0"/>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top style="thin">
        <color indexed="64"/>
      </top>
      <bottom style="thin">
        <color indexed="64"/>
      </bottom>
      <diagonal/>
    </border>
    <border>
      <left style="medium">
        <color indexed="64"/>
      </left>
      <right/>
      <top style="medium">
        <color theme="0"/>
      </top>
      <bottom/>
      <diagonal/>
    </border>
    <border>
      <left/>
      <right/>
      <top style="medium">
        <color theme="0"/>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s>
  <cellStyleXfs count="62">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10" fillId="21" borderId="2" applyNumberFormat="0" applyAlignment="0" applyProtection="0"/>
    <xf numFmtId="166" fontId="11" fillId="0" borderId="0" applyFont="0" applyFill="0" applyBorder="0" applyAlignment="0" applyProtection="0"/>
    <xf numFmtId="0" fontId="12" fillId="0" borderId="0" applyNumberFormat="0" applyFill="0" applyBorder="0" applyAlignment="0" applyProtection="0"/>
    <xf numFmtId="0" fontId="13" fillId="4" borderId="0" applyNumberFormat="0" applyBorder="0" applyAlignment="0" applyProtection="0"/>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7" fillId="7" borderId="1" applyNumberFormat="0" applyAlignment="0" applyProtection="0"/>
    <xf numFmtId="165" fontId="25" fillId="0" borderId="0" applyFont="0" applyFill="0" applyBorder="0" applyAlignment="0" applyProtection="0"/>
    <xf numFmtId="0" fontId="18" fillId="0" borderId="3" applyNumberFormat="0" applyFill="0" applyAlignment="0" applyProtection="0"/>
    <xf numFmtId="0" fontId="19" fillId="22" borderId="0" applyNumberFormat="0" applyBorder="0" applyAlignment="0" applyProtection="0"/>
    <xf numFmtId="0" fontId="6" fillId="23" borderId="7" applyNumberFormat="0" applyFont="0" applyAlignment="0" applyProtection="0"/>
    <xf numFmtId="0" fontId="20" fillId="20" borderId="8" applyNumberFormat="0" applyAlignment="0" applyProtection="0"/>
    <xf numFmtId="0" fontId="5" fillId="0" borderId="0"/>
    <xf numFmtId="0" fontId="6" fillId="0" borderId="0"/>
    <xf numFmtId="0" fontId="11" fillId="0" borderId="0"/>
    <xf numFmtId="0" fontId="21" fillId="0" borderId="0" applyNumberFormat="0" applyFill="0" applyBorder="0" applyAlignment="0" applyProtection="0"/>
    <xf numFmtId="0" fontId="22" fillId="0" borderId="9" applyNumberFormat="0" applyFill="0" applyAlignment="0" applyProtection="0"/>
    <xf numFmtId="0" fontId="23" fillId="0" borderId="0" applyNumberFormat="0" applyFill="0" applyBorder="0" applyAlignment="0" applyProtection="0"/>
    <xf numFmtId="44" fontId="39" fillId="0" borderId="0" applyFont="0" applyFill="0" applyBorder="0" applyAlignment="0" applyProtection="0"/>
    <xf numFmtId="168" fontId="5" fillId="0" borderId="0" applyFont="0" applyFill="0" applyBorder="0" applyAlignment="0" applyProtection="0"/>
    <xf numFmtId="0" fontId="5" fillId="0" borderId="0"/>
    <xf numFmtId="168" fontId="5" fillId="0" borderId="0" applyFont="0" applyFill="0" applyBorder="0" applyAlignment="0" applyProtection="0"/>
    <xf numFmtId="0" fontId="5" fillId="0" borderId="0"/>
    <xf numFmtId="0" fontId="53" fillId="0" borderId="0"/>
    <xf numFmtId="43" fontId="39" fillId="0" borderId="0" applyFont="0" applyFill="0" applyBorder="0" applyAlignment="0" applyProtection="0"/>
    <xf numFmtId="0" fontId="54" fillId="0" borderId="0"/>
    <xf numFmtId="43" fontId="39" fillId="0" borderId="0" applyFont="0" applyFill="0" applyBorder="0" applyAlignment="0" applyProtection="0"/>
    <xf numFmtId="44" fontId="39" fillId="0" borderId="0" applyFont="0" applyFill="0" applyBorder="0" applyAlignment="0" applyProtection="0"/>
    <xf numFmtId="165" fontId="6" fillId="0" borderId="0" applyFont="0" applyFill="0" applyBorder="0" applyAlignment="0" applyProtection="0"/>
    <xf numFmtId="44"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4" fontId="39" fillId="0" borderId="0" applyFont="0" applyFill="0" applyBorder="0" applyAlignment="0" applyProtection="0"/>
  </cellStyleXfs>
  <cellXfs count="227">
    <xf numFmtId="0" fontId="0" fillId="0" borderId="0" xfId="0"/>
    <xf numFmtId="4" fontId="30" fillId="0" borderId="12" xfId="0" applyNumberFormat="1" applyFont="1" applyBorder="1" applyAlignment="1">
      <alignment horizontal="center"/>
    </xf>
    <xf numFmtId="49" fontId="29" fillId="0" borderId="10" xfId="0" applyNumberFormat="1" applyFont="1" applyBorder="1" applyAlignment="1">
      <alignment horizontal="left"/>
    </xf>
    <xf numFmtId="49" fontId="29" fillId="24" borderId="14" xfId="0" applyNumberFormat="1" applyFont="1" applyFill="1" applyBorder="1" applyAlignment="1">
      <alignment horizontal="left"/>
    </xf>
    <xf numFmtId="49" fontId="30" fillId="0" borderId="10" xfId="0" applyNumberFormat="1" applyFont="1" applyBorder="1" applyAlignment="1">
      <alignment horizontal="left"/>
    </xf>
    <xf numFmtId="0" fontId="28" fillId="0" borderId="17" xfId="0" applyFont="1" applyBorder="1" applyAlignment="1">
      <alignment horizontal="center"/>
    </xf>
    <xf numFmtId="167" fontId="30" fillId="0" borderId="12" xfId="0" applyNumberFormat="1" applyFont="1" applyBorder="1" applyAlignment="1">
      <alignment horizontal="center"/>
    </xf>
    <xf numFmtId="0" fontId="0" fillId="0" borderId="0" xfId="0" applyAlignment="1">
      <alignment horizontal="center"/>
    </xf>
    <xf numFmtId="0" fontId="29" fillId="25" borderId="10" xfId="0" applyFont="1" applyFill="1" applyBorder="1" applyAlignment="1">
      <alignment horizontal="left"/>
    </xf>
    <xf numFmtId="0" fontId="30" fillId="0" borderId="0" xfId="0" applyFont="1" applyAlignment="1">
      <alignment horizontal="center" vertical="center" wrapText="1"/>
    </xf>
    <xf numFmtId="0" fontId="24" fillId="0" borderId="0" xfId="0" applyFont="1" applyAlignment="1">
      <alignment horizontal="center" vertical="center"/>
    </xf>
    <xf numFmtId="0" fontId="29" fillId="0" borderId="14" xfId="42" applyFont="1" applyBorder="1" applyAlignment="1">
      <alignment horizontal="center" vertical="center"/>
    </xf>
    <xf numFmtId="1" fontId="29" fillId="0" borderId="14" xfId="42" applyNumberFormat="1" applyFont="1" applyBorder="1" applyAlignment="1" applyProtection="1">
      <alignment horizontal="center" vertical="center"/>
      <protection locked="0"/>
    </xf>
    <xf numFmtId="164" fontId="29" fillId="0" borderId="14" xfId="42" applyNumberFormat="1" applyFont="1" applyBorder="1" applyAlignment="1" applyProtection="1">
      <alignment horizontal="center" vertical="center"/>
      <protection locked="0"/>
    </xf>
    <xf numFmtId="2" fontId="29" fillId="0" borderId="14" xfId="42" applyNumberFormat="1" applyFont="1" applyBorder="1" applyAlignment="1" applyProtection="1">
      <alignment horizontal="center" vertical="center"/>
      <protection locked="0"/>
    </xf>
    <xf numFmtId="0" fontId="29" fillId="0" borderId="10" xfId="42" applyFont="1" applyBorder="1" applyAlignment="1">
      <alignment horizontal="center" vertical="center"/>
    </xf>
    <xf numFmtId="0" fontId="29" fillId="0" borderId="10" xfId="0" applyFont="1" applyBorder="1" applyAlignment="1">
      <alignment horizontal="center" vertical="center"/>
    </xf>
    <xf numFmtId="0" fontId="29" fillId="0" borderId="10" xfId="0" applyFont="1" applyBorder="1" applyAlignment="1">
      <alignment horizontal="center" vertical="center" wrapText="1"/>
    </xf>
    <xf numFmtId="167" fontId="0" fillId="0" borderId="0" xfId="0" applyNumberFormat="1"/>
    <xf numFmtId="0" fontId="30" fillId="0" borderId="0" xfId="0" applyFont="1" applyAlignment="1">
      <alignment horizontal="center" vertical="center"/>
    </xf>
    <xf numFmtId="0" fontId="40" fillId="0" borderId="0" xfId="0" applyFont="1" applyAlignment="1">
      <alignment vertical="center"/>
    </xf>
    <xf numFmtId="0" fontId="0" fillId="26" borderId="0" xfId="0" applyFill="1"/>
    <xf numFmtId="0" fontId="43" fillId="0" borderId="0" xfId="0" applyFont="1"/>
    <xf numFmtId="4" fontId="37" fillId="25" borderId="15" xfId="0" applyNumberFormat="1" applyFont="1" applyFill="1" applyBorder="1" applyAlignment="1">
      <alignment horizontal="center"/>
    </xf>
    <xf numFmtId="0" fontId="43" fillId="26" borderId="0" xfId="0" applyFont="1" applyFill="1"/>
    <xf numFmtId="44" fontId="38" fillId="0" borderId="10" xfId="48" applyNumberFormat="1" applyFont="1" applyBorder="1"/>
    <xf numFmtId="0" fontId="44" fillId="0" borderId="22" xfId="0" applyFont="1" applyBorder="1" applyAlignment="1">
      <alignment horizontal="center"/>
    </xf>
    <xf numFmtId="0" fontId="49" fillId="25" borderId="0" xfId="0" applyFont="1" applyFill="1"/>
    <xf numFmtId="44" fontId="41" fillId="27" borderId="30" xfId="47" applyFont="1" applyFill="1" applyBorder="1" applyAlignment="1">
      <alignment horizontal="center" vertical="center"/>
    </xf>
    <xf numFmtId="44" fontId="41" fillId="28" borderId="16" xfId="0" applyNumberFormat="1" applyFont="1" applyFill="1" applyBorder="1" applyAlignment="1">
      <alignment horizontal="center" vertical="center"/>
    </xf>
    <xf numFmtId="0" fontId="38" fillId="0" borderId="0" xfId="54" applyFont="1"/>
    <xf numFmtId="0" fontId="43" fillId="0" borderId="0" xfId="0" applyFont="1" applyAlignment="1">
      <alignment vertical="top"/>
    </xf>
    <xf numFmtId="0" fontId="27" fillId="30" borderId="10" xfId="43" applyFont="1" applyFill="1" applyBorder="1" applyAlignment="1" applyProtection="1">
      <alignment horizontal="center" vertical="center" wrapText="1"/>
      <protection locked="0"/>
    </xf>
    <xf numFmtId="0" fontId="27" fillId="30" borderId="10" xfId="43" applyFont="1" applyFill="1" applyBorder="1" applyAlignment="1">
      <alignment horizontal="center" vertical="center" wrapText="1"/>
    </xf>
    <xf numFmtId="0" fontId="35" fillId="30" borderId="0" xfId="0" applyFont="1" applyFill="1" applyAlignment="1">
      <alignment vertical="top"/>
    </xf>
    <xf numFmtId="0" fontId="47" fillId="30" borderId="0" xfId="0" applyFont="1" applyFill="1" applyAlignment="1">
      <alignment vertical="top"/>
    </xf>
    <xf numFmtId="0" fontId="43" fillId="30" borderId="0" xfId="0" applyFont="1" applyFill="1"/>
    <xf numFmtId="0" fontId="35" fillId="30" borderId="0" xfId="0" applyFont="1" applyFill="1"/>
    <xf numFmtId="0" fontId="55" fillId="31" borderId="0" xfId="0" applyFont="1" applyFill="1" applyAlignment="1">
      <alignment horizontal="left" vertical="top"/>
    </xf>
    <xf numFmtId="0" fontId="33" fillId="31" borderId="0" xfId="0" applyFont="1" applyFill="1" applyAlignment="1">
      <alignment horizontal="center"/>
    </xf>
    <xf numFmtId="0" fontId="43" fillId="0" borderId="10" xfId="54" applyFont="1" applyBorder="1" applyAlignment="1">
      <alignment vertical="top"/>
    </xf>
    <xf numFmtId="0" fontId="32" fillId="31" borderId="11" xfId="0" applyFont="1" applyFill="1" applyBorder="1"/>
    <xf numFmtId="0" fontId="32" fillId="31" borderId="0" xfId="0" applyFont="1" applyFill="1"/>
    <xf numFmtId="0" fontId="32" fillId="31" borderId="0" xfId="0" applyFont="1" applyFill="1" applyAlignment="1">
      <alignment horizontal="center"/>
    </xf>
    <xf numFmtId="0" fontId="31" fillId="31" borderId="18" xfId="0" applyFont="1" applyFill="1" applyBorder="1" applyAlignment="1">
      <alignment horizontal="left"/>
    </xf>
    <xf numFmtId="0" fontId="32" fillId="31" borderId="19" xfId="0" applyFont="1" applyFill="1" applyBorder="1"/>
    <xf numFmtId="0" fontId="32" fillId="31" borderId="19" xfId="0" applyFont="1" applyFill="1" applyBorder="1" applyAlignment="1">
      <alignment horizontal="center"/>
    </xf>
    <xf numFmtId="169" fontId="38" fillId="0" borderId="10" xfId="47" applyNumberFormat="1" applyFont="1" applyBorder="1" applyAlignment="1">
      <alignment horizontal="center"/>
    </xf>
    <xf numFmtId="0" fontId="56" fillId="25" borderId="0" xfId="0" applyFont="1" applyFill="1" applyAlignment="1">
      <alignment horizontal="center"/>
    </xf>
    <xf numFmtId="0" fontId="56" fillId="25" borderId="0" xfId="0" applyFont="1" applyFill="1"/>
    <xf numFmtId="0" fontId="51" fillId="0" borderId="10" xfId="41" applyFont="1" applyBorder="1"/>
    <xf numFmtId="168" fontId="58" fillId="29" borderId="10" xfId="48" applyFont="1" applyFill="1" applyBorder="1" applyAlignment="1" applyProtection="1">
      <alignment vertical="top"/>
    </xf>
    <xf numFmtId="168" fontId="58" fillId="29" borderId="13" xfId="48" applyFont="1" applyFill="1" applyBorder="1" applyAlignment="1" applyProtection="1">
      <alignment vertical="top"/>
    </xf>
    <xf numFmtId="168" fontId="58" fillId="32" borderId="10" xfId="48" applyFont="1" applyFill="1" applyBorder="1" applyAlignment="1" applyProtection="1">
      <alignment vertical="top"/>
    </xf>
    <xf numFmtId="168" fontId="58" fillId="32" borderId="21" xfId="48" applyFont="1" applyFill="1" applyBorder="1" applyAlignment="1" applyProtection="1">
      <alignment vertical="top"/>
    </xf>
    <xf numFmtId="0" fontId="50" fillId="25" borderId="0" xfId="41" applyFont="1" applyFill="1"/>
    <xf numFmtId="168" fontId="52" fillId="25" borderId="29" xfId="0" applyNumberFormat="1" applyFont="1" applyFill="1" applyBorder="1"/>
    <xf numFmtId="0" fontId="52" fillId="25" borderId="0" xfId="0" applyFont="1" applyFill="1"/>
    <xf numFmtId="0" fontId="52" fillId="25" borderId="10" xfId="0" applyFont="1" applyFill="1" applyBorder="1" applyAlignment="1">
      <alignment horizontal="center"/>
    </xf>
    <xf numFmtId="0" fontId="52" fillId="25" borderId="0" xfId="0" applyFont="1" applyFill="1" applyAlignment="1">
      <alignment horizontal="center"/>
    </xf>
    <xf numFmtId="0" fontId="51" fillId="0" borderId="10" xfId="41" applyFont="1" applyBorder="1" applyAlignment="1">
      <alignment vertical="top" wrapText="1"/>
    </xf>
    <xf numFmtId="0" fontId="51" fillId="25" borderId="0" xfId="41" applyFont="1" applyFill="1"/>
    <xf numFmtId="0" fontId="59" fillId="25" borderId="0" xfId="41" applyFont="1" applyFill="1"/>
    <xf numFmtId="0" fontId="51" fillId="25" borderId="0" xfId="41" applyFont="1" applyFill="1" applyAlignment="1">
      <alignment vertical="top" wrapText="1"/>
    </xf>
    <xf numFmtId="0" fontId="52" fillId="25" borderId="29" xfId="0" applyFont="1" applyFill="1" applyBorder="1" applyAlignment="1">
      <alignment horizontal="center"/>
    </xf>
    <xf numFmtId="0" fontId="52" fillId="25" borderId="0" xfId="0" applyFont="1" applyFill="1" applyAlignment="1">
      <alignment horizontal="justify" vertical="center"/>
    </xf>
    <xf numFmtId="0" fontId="49" fillId="0" borderId="0" xfId="0" applyFont="1"/>
    <xf numFmtId="0" fontId="49" fillId="25" borderId="0" xfId="0" applyFont="1" applyFill="1" applyAlignment="1">
      <alignment horizontal="justify" vertical="center"/>
    </xf>
    <xf numFmtId="0" fontId="57" fillId="33" borderId="0" xfId="41" applyFont="1" applyFill="1"/>
    <xf numFmtId="0" fontId="48" fillId="33" borderId="10" xfId="41" applyFont="1" applyFill="1" applyBorder="1" applyAlignment="1">
      <alignment horizontal="center" vertical="top" wrapText="1"/>
    </xf>
    <xf numFmtId="0" fontId="48" fillId="33" borderId="10" xfId="0" applyFont="1" applyFill="1" applyBorder="1" applyAlignment="1">
      <alignment horizontal="left" vertical="top"/>
    </xf>
    <xf numFmtId="0" fontId="48" fillId="33" borderId="13" xfId="41" applyFont="1" applyFill="1" applyBorder="1" applyAlignment="1">
      <alignment horizontal="center" vertical="top" wrapText="1"/>
    </xf>
    <xf numFmtId="0" fontId="57" fillId="33" borderId="10" xfId="41" applyFont="1" applyFill="1" applyBorder="1" applyAlignment="1">
      <alignment wrapText="1"/>
    </xf>
    <xf numFmtId="0" fontId="48" fillId="33" borderId="10" xfId="41" applyFont="1" applyFill="1" applyBorder="1" applyAlignment="1">
      <alignment vertical="top" wrapText="1"/>
    </xf>
    <xf numFmtId="0" fontId="57" fillId="33" borderId="10" xfId="41" applyFont="1" applyFill="1" applyBorder="1" applyAlignment="1">
      <alignment vertical="top" wrapText="1"/>
    </xf>
    <xf numFmtId="0" fontId="48" fillId="33" borderId="25" xfId="41" applyFont="1" applyFill="1" applyBorder="1" applyAlignment="1">
      <alignment vertical="top" wrapText="1"/>
    </xf>
    <xf numFmtId="0" fontId="57" fillId="33" borderId="0" xfId="0" applyFont="1" applyFill="1"/>
    <xf numFmtId="0" fontId="50" fillId="33" borderId="10" xfId="41" applyFont="1" applyFill="1" applyBorder="1" applyAlignment="1">
      <alignment vertical="top" wrapText="1"/>
    </xf>
    <xf numFmtId="2" fontId="27" fillId="30" borderId="10" xfId="43" applyNumberFormat="1" applyFont="1" applyFill="1" applyBorder="1" applyAlignment="1">
      <alignment horizontal="center" vertical="center" wrapText="1"/>
    </xf>
    <xf numFmtId="0" fontId="0" fillId="0" borderId="22" xfId="0" applyBorder="1" applyAlignment="1">
      <alignment horizontal="center" vertical="center"/>
    </xf>
    <xf numFmtId="0" fontId="0" fillId="0" borderId="10" xfId="0" applyBorder="1" applyAlignment="1">
      <alignment horizontal="center" vertical="center"/>
    </xf>
    <xf numFmtId="0" fontId="5" fillId="0" borderId="10" xfId="0" applyFont="1" applyBorder="1" applyAlignment="1">
      <alignment horizontal="center" vertical="center" wrapText="1"/>
    </xf>
    <xf numFmtId="2" fontId="61" fillId="0" borderId="10" xfId="0" applyNumberFormat="1" applyFont="1" applyBorder="1" applyAlignment="1">
      <alignment horizontal="right" vertical="center" wrapText="1"/>
    </xf>
    <xf numFmtId="0" fontId="0" fillId="25" borderId="10" xfId="0" applyFill="1" applyBorder="1" applyAlignment="1">
      <alignment horizontal="center"/>
    </xf>
    <xf numFmtId="0" fontId="61" fillId="0" borderId="10" xfId="0" applyFont="1" applyBorder="1" applyAlignment="1">
      <alignment horizontal="center" vertical="center" wrapText="1"/>
    </xf>
    <xf numFmtId="0" fontId="61" fillId="0" borderId="10" xfId="0" applyFont="1" applyBorder="1" applyAlignment="1">
      <alignment horizontal="center" vertical="top" wrapText="1"/>
    </xf>
    <xf numFmtId="0" fontId="54" fillId="0" borderId="10" xfId="0" applyFont="1" applyBorder="1" applyAlignment="1">
      <alignment horizontal="center"/>
    </xf>
    <xf numFmtId="0" fontId="5" fillId="0" borderId="10" xfId="0" applyFont="1" applyBorder="1" applyAlignment="1">
      <alignment horizontal="center"/>
    </xf>
    <xf numFmtId="0" fontId="61" fillId="0" borderId="10" xfId="0" applyFont="1" applyBorder="1" applyAlignment="1">
      <alignment vertical="center" wrapText="1"/>
    </xf>
    <xf numFmtId="0" fontId="35" fillId="30" borderId="0" xfId="0" applyFont="1" applyFill="1" applyAlignment="1">
      <alignment horizontal="center" vertical="center"/>
    </xf>
    <xf numFmtId="4" fontId="36" fillId="0" borderId="29" xfId="36" applyNumberFormat="1" applyFont="1" applyFill="1" applyBorder="1" applyAlignment="1">
      <alignment horizontal="right" vertical="center"/>
    </xf>
    <xf numFmtId="0" fontId="62" fillId="0" borderId="10" xfId="0" applyFont="1" applyBorder="1" applyAlignment="1">
      <alignment horizontal="center"/>
    </xf>
    <xf numFmtId="0" fontId="35" fillId="30" borderId="10" xfId="0" applyFont="1" applyFill="1" applyBorder="1" applyAlignment="1">
      <alignment horizontal="center" vertical="top"/>
    </xf>
    <xf numFmtId="2" fontId="34" fillId="30" borderId="21" xfId="0" applyNumberFormat="1" applyFont="1" applyFill="1" applyBorder="1" applyAlignment="1">
      <alignment horizontal="center" vertical="top" wrapText="1"/>
    </xf>
    <xf numFmtId="2" fontId="46" fillId="30" borderId="21" xfId="0" applyNumberFormat="1" applyFont="1" applyFill="1" applyBorder="1" applyAlignment="1">
      <alignment horizontal="center" vertical="top" wrapText="1"/>
    </xf>
    <xf numFmtId="2" fontId="34" fillId="30" borderId="23" xfId="0" applyNumberFormat="1" applyFont="1" applyFill="1" applyBorder="1" applyAlignment="1">
      <alignment horizontal="center" vertical="top" wrapText="1"/>
    </xf>
    <xf numFmtId="0" fontId="32" fillId="0" borderId="0" xfId="0" applyFont="1" applyAlignment="1">
      <alignment horizontal="center"/>
    </xf>
    <xf numFmtId="4" fontId="38" fillId="0" borderId="10" xfId="0" applyNumberFormat="1" applyFont="1" applyBorder="1" applyAlignment="1">
      <alignment horizontal="center"/>
    </xf>
    <xf numFmtId="49" fontId="29" fillId="0" borderId="12" xfId="0" applyNumberFormat="1" applyFont="1" applyBorder="1" applyAlignment="1">
      <alignment horizontal="left"/>
    </xf>
    <xf numFmtId="49" fontId="30" fillId="0" borderId="12" xfId="0" applyNumberFormat="1" applyFont="1" applyBorder="1" applyAlignment="1">
      <alignment horizontal="left"/>
    </xf>
    <xf numFmtId="164" fontId="37" fillId="0" borderId="29" xfId="0" applyNumberFormat="1" applyFont="1" applyBorder="1" applyAlignment="1">
      <alignment vertical="center"/>
    </xf>
    <xf numFmtId="44" fontId="38" fillId="0" borderId="0" xfId="48" applyNumberFormat="1" applyFont="1" applyBorder="1"/>
    <xf numFmtId="0" fontId="4" fillId="0" borderId="10" xfId="0" applyFont="1" applyBorder="1"/>
    <xf numFmtId="169" fontId="64" fillId="34" borderId="10" xfId="47" applyNumberFormat="1" applyFont="1" applyFill="1" applyBorder="1" applyAlignment="1">
      <alignment horizontal="center"/>
    </xf>
    <xf numFmtId="0" fontId="54" fillId="0" borderId="10" xfId="0" applyFont="1" applyBorder="1" applyAlignment="1">
      <alignment horizontal="center" vertical="center"/>
    </xf>
    <xf numFmtId="0" fontId="43" fillId="0" borderId="10" xfId="0" applyFont="1" applyBorder="1" applyAlignment="1">
      <alignment vertical="top"/>
    </xf>
    <xf numFmtId="0" fontId="3" fillId="0" borderId="10" xfId="0" applyFont="1" applyBorder="1" applyAlignment="1">
      <alignment vertical="top" wrapText="1"/>
    </xf>
    <xf numFmtId="0" fontId="33" fillId="31" borderId="32" xfId="0" applyFont="1" applyFill="1" applyBorder="1"/>
    <xf numFmtId="0" fontId="34" fillId="31" borderId="33" xfId="0" applyFont="1" applyFill="1" applyBorder="1" applyAlignment="1">
      <alignment horizontal="left" vertical="center"/>
    </xf>
    <xf numFmtId="0" fontId="34" fillId="31" borderId="33" xfId="0" applyFont="1" applyFill="1" applyBorder="1" applyAlignment="1">
      <alignment horizontal="center" vertical="center"/>
    </xf>
    <xf numFmtId="0" fontId="34" fillId="31" borderId="33" xfId="0" applyFont="1" applyFill="1" applyBorder="1" applyAlignment="1">
      <alignment horizontal="center" vertical="center" wrapText="1"/>
    </xf>
    <xf numFmtId="0" fontId="28" fillId="0" borderId="34" xfId="0" applyFont="1" applyBorder="1" applyAlignment="1">
      <alignment horizontal="center"/>
    </xf>
    <xf numFmtId="49" fontId="29" fillId="24" borderId="35" xfId="0" applyNumberFormat="1" applyFont="1" applyFill="1" applyBorder="1" applyAlignment="1">
      <alignment horizontal="left"/>
    </xf>
    <xf numFmtId="49" fontId="29" fillId="0" borderId="36" xfId="0" applyNumberFormat="1" applyFont="1" applyBorder="1" applyAlignment="1">
      <alignment horizontal="left"/>
    </xf>
    <xf numFmtId="4" fontId="30" fillId="0" borderId="36" xfId="0" applyNumberFormat="1" applyFont="1" applyBorder="1" applyAlignment="1">
      <alignment horizontal="center"/>
    </xf>
    <xf numFmtId="167" fontId="30" fillId="0" borderId="36" xfId="0" applyNumberFormat="1" applyFont="1" applyBorder="1" applyAlignment="1">
      <alignment horizontal="center"/>
    </xf>
    <xf numFmtId="167" fontId="30" fillId="0" borderId="37" xfId="0" applyNumberFormat="1" applyFont="1" applyBorder="1" applyAlignment="1">
      <alignment horizontal="center"/>
    </xf>
    <xf numFmtId="167" fontId="30" fillId="37" borderId="38" xfId="0" applyNumberFormat="1" applyFont="1" applyFill="1" applyBorder="1" applyAlignment="1">
      <alignment horizontal="center"/>
    </xf>
    <xf numFmtId="0" fontId="28" fillId="0" borderId="39" xfId="0" applyFont="1" applyBorder="1" applyAlignment="1">
      <alignment horizontal="center"/>
    </xf>
    <xf numFmtId="0" fontId="29" fillId="25" borderId="40" xfId="0" applyFont="1" applyFill="1" applyBorder="1" applyAlignment="1">
      <alignment horizontal="left"/>
    </xf>
    <xf numFmtId="0" fontId="29" fillId="0" borderId="41" xfId="0" applyFont="1" applyBorder="1" applyAlignment="1">
      <alignment horizontal="left"/>
    </xf>
    <xf numFmtId="4" fontId="30" fillId="0" borderId="41" xfId="0" applyNumberFormat="1" applyFont="1" applyBorder="1" applyAlignment="1">
      <alignment horizontal="center"/>
    </xf>
    <xf numFmtId="167" fontId="30" fillId="0" borderId="41" xfId="0" applyNumberFormat="1" applyFont="1" applyBorder="1" applyAlignment="1">
      <alignment horizontal="center"/>
    </xf>
    <xf numFmtId="167" fontId="30" fillId="37" borderId="42" xfId="0" applyNumberFormat="1" applyFont="1" applyFill="1" applyBorder="1" applyAlignment="1">
      <alignment horizontal="center"/>
    </xf>
    <xf numFmtId="0" fontId="33" fillId="31" borderId="11" xfId="0" applyFont="1" applyFill="1" applyBorder="1" applyAlignment="1">
      <alignment vertical="center"/>
    </xf>
    <xf numFmtId="0" fontId="34" fillId="31" borderId="0" xfId="0" applyFont="1" applyFill="1" applyAlignment="1">
      <alignment horizontal="left" vertical="center"/>
    </xf>
    <xf numFmtId="4" fontId="34" fillId="31" borderId="0" xfId="36" applyNumberFormat="1" applyFont="1" applyFill="1" applyBorder="1" applyAlignment="1" applyProtection="1">
      <alignment horizontal="center" vertical="center"/>
    </xf>
    <xf numFmtId="167" fontId="34" fillId="31" borderId="0" xfId="0" applyNumberFormat="1" applyFont="1" applyFill="1" applyAlignment="1">
      <alignment horizontal="center" vertical="center"/>
    </xf>
    <xf numFmtId="0" fontId="2" fillId="0" borderId="10" xfId="0" applyFont="1" applyBorder="1" applyAlignment="1">
      <alignment vertical="top" wrapText="1"/>
    </xf>
    <xf numFmtId="0" fontId="2" fillId="0" borderId="10" xfId="0" applyFont="1" applyBorder="1" applyAlignment="1">
      <alignment wrapText="1"/>
    </xf>
    <xf numFmtId="0" fontId="65" fillId="31" borderId="0" xfId="0" applyFont="1" applyFill="1"/>
    <xf numFmtId="0" fontId="3" fillId="0" borderId="21" xfId="0" applyFont="1" applyBorder="1" applyAlignment="1">
      <alignment vertical="top" wrapText="1"/>
    </xf>
    <xf numFmtId="0" fontId="2" fillId="0" borderId="10" xfId="0" applyFont="1" applyBorder="1"/>
    <xf numFmtId="168" fontId="58" fillId="34" borderId="27" xfId="48" applyFont="1" applyFill="1" applyBorder="1" applyAlignment="1" applyProtection="1">
      <alignment vertical="top"/>
    </xf>
    <xf numFmtId="168" fontId="58" fillId="34" borderId="28" xfId="48" applyFont="1" applyFill="1" applyBorder="1" applyAlignment="1" applyProtection="1">
      <alignment vertical="top"/>
    </xf>
    <xf numFmtId="168" fontId="58" fillId="34" borderId="43" xfId="48" applyFont="1" applyFill="1" applyBorder="1" applyAlignment="1" applyProtection="1">
      <alignment vertical="top"/>
    </xf>
    <xf numFmtId="0" fontId="5" fillId="0" borderId="10" xfId="41" applyBorder="1" applyAlignment="1">
      <alignment horizontal="center"/>
    </xf>
    <xf numFmtId="0" fontId="5" fillId="0" borderId="10" xfId="41" applyBorder="1"/>
    <xf numFmtId="0" fontId="37" fillId="0" borderId="0" xfId="0" applyFont="1" applyAlignment="1">
      <alignment horizontal="center" vertical="center"/>
    </xf>
    <xf numFmtId="1" fontId="29" fillId="0" borderId="10" xfId="42" applyNumberFormat="1" applyFont="1" applyBorder="1" applyAlignment="1" applyProtection="1">
      <alignment horizontal="center" vertical="center"/>
      <protection locked="0"/>
    </xf>
    <xf numFmtId="164" fontId="29" fillId="0" borderId="10" xfId="42" applyNumberFormat="1" applyFont="1" applyBorder="1" applyAlignment="1" applyProtection="1">
      <alignment horizontal="center" vertical="center"/>
      <protection locked="0"/>
    </xf>
    <xf numFmtId="2" fontId="29" fillId="0" borderId="10" xfId="42" applyNumberFormat="1" applyFont="1" applyBorder="1" applyAlignment="1" applyProtection="1">
      <alignment horizontal="center" vertical="center"/>
      <protection locked="0"/>
    </xf>
    <xf numFmtId="1" fontId="36" fillId="0" borderId="10" xfId="42" applyNumberFormat="1" applyFont="1" applyBorder="1" applyAlignment="1" applyProtection="1">
      <alignment horizontal="center" vertical="center"/>
      <protection locked="0"/>
    </xf>
    <xf numFmtId="164" fontId="36" fillId="0" borderId="10" xfId="42" applyNumberFormat="1" applyFont="1" applyBorder="1" applyAlignment="1" applyProtection="1">
      <alignment horizontal="center" vertical="center"/>
      <protection locked="0"/>
    </xf>
    <xf numFmtId="2" fontId="36" fillId="0" borderId="10" xfId="42" applyNumberFormat="1" applyFont="1" applyBorder="1" applyAlignment="1" applyProtection="1">
      <alignment horizontal="center" vertical="center"/>
      <protection locked="0"/>
    </xf>
    <xf numFmtId="0" fontId="54" fillId="25" borderId="10" xfId="0" applyFont="1" applyFill="1" applyBorder="1" applyAlignment="1">
      <alignment horizontal="center"/>
    </xf>
    <xf numFmtId="2" fontId="54" fillId="0" borderId="10" xfId="0" applyNumberFormat="1" applyFont="1" applyBorder="1" applyAlignment="1">
      <alignment horizontal="right"/>
    </xf>
    <xf numFmtId="0" fontId="5" fillId="25" borderId="10" xfId="0" applyFont="1" applyFill="1" applyBorder="1" applyAlignment="1">
      <alignment horizontal="center"/>
    </xf>
    <xf numFmtId="0" fontId="5" fillId="0" borderId="10" xfId="0" applyFont="1" applyBorder="1" applyAlignment="1">
      <alignment horizontal="center" vertical="center"/>
    </xf>
    <xf numFmtId="168" fontId="58" fillId="34" borderId="21" xfId="48" applyFont="1" applyFill="1" applyBorder="1" applyAlignment="1" applyProtection="1">
      <alignment vertical="top"/>
    </xf>
    <xf numFmtId="168" fontId="58" fillId="34" borderId="14" xfId="48" applyFont="1" applyFill="1" applyBorder="1" applyAlignment="1" applyProtection="1">
      <alignment vertical="top"/>
    </xf>
    <xf numFmtId="0" fontId="1" fillId="0" borderId="10" xfId="0" applyFont="1" applyBorder="1" applyAlignment="1">
      <alignment vertical="top" wrapText="1"/>
    </xf>
    <xf numFmtId="0" fontId="5" fillId="0" borderId="10" xfId="0" applyFont="1" applyFill="1" applyBorder="1" applyAlignment="1">
      <alignment horizontal="center"/>
    </xf>
    <xf numFmtId="0" fontId="0" fillId="0" borderId="10" xfId="0" applyFill="1" applyBorder="1" applyAlignment="1">
      <alignment horizontal="center" vertical="center"/>
    </xf>
    <xf numFmtId="0" fontId="5" fillId="0" borderId="10" xfId="41" applyFill="1" applyBorder="1" applyAlignment="1">
      <alignment horizontal="center"/>
    </xf>
    <xf numFmtId="0" fontId="5" fillId="0" borderId="10" xfId="41" applyFill="1" applyBorder="1"/>
    <xf numFmtId="0" fontId="54" fillId="0" borderId="10" xfId="0" applyFont="1" applyFill="1" applyBorder="1" applyAlignment="1">
      <alignment horizontal="center"/>
    </xf>
    <xf numFmtId="2" fontId="54" fillId="0" borderId="10" xfId="0" applyNumberFormat="1" applyFont="1" applyFill="1" applyBorder="1" applyAlignment="1">
      <alignment horizontal="right"/>
    </xf>
    <xf numFmtId="0" fontId="34" fillId="31" borderId="24" xfId="0" applyFont="1" applyFill="1" applyBorder="1" applyAlignment="1">
      <alignment horizontal="left" vertical="top" wrapText="1"/>
    </xf>
    <xf numFmtId="0" fontId="34" fillId="31" borderId="27" xfId="0" applyFont="1" applyFill="1" applyBorder="1" applyAlignment="1">
      <alignment horizontal="left" vertical="top" wrapText="1"/>
    </xf>
    <xf numFmtId="0" fontId="34" fillId="31" borderId="25" xfId="0" applyFont="1" applyFill="1" applyBorder="1" applyAlignment="1">
      <alignment horizontal="left" vertical="top" wrapText="1"/>
    </xf>
    <xf numFmtId="0" fontId="34" fillId="31" borderId="28" xfId="0" applyFont="1" applyFill="1" applyBorder="1" applyAlignment="1">
      <alignment horizontal="left" vertical="top" wrapText="1"/>
    </xf>
    <xf numFmtId="0" fontId="35" fillId="31" borderId="10" xfId="0" applyFont="1" applyFill="1" applyBorder="1" applyAlignment="1">
      <alignment horizontal="left" vertical="center"/>
    </xf>
    <xf numFmtId="167" fontId="35" fillId="31" borderId="10" xfId="0" applyNumberFormat="1" applyFont="1" applyFill="1" applyBorder="1" applyAlignment="1">
      <alignment horizontal="center" vertical="center"/>
    </xf>
    <xf numFmtId="0" fontId="42" fillId="27" borderId="20" xfId="41" applyFont="1" applyFill="1" applyBorder="1" applyAlignment="1">
      <alignment horizontal="center" vertical="center" wrapText="1"/>
    </xf>
    <xf numFmtId="0" fontId="42" fillId="27" borderId="16" xfId="41" applyFont="1" applyFill="1" applyBorder="1" applyAlignment="1">
      <alignment horizontal="center" vertical="center" wrapText="1"/>
    </xf>
    <xf numFmtId="0" fontId="42" fillId="28" borderId="20" xfId="41" applyFont="1" applyFill="1" applyBorder="1" applyAlignment="1">
      <alignment horizontal="center" vertical="center" wrapText="1"/>
    </xf>
    <xf numFmtId="0" fontId="42" fillId="28" borderId="16" xfId="41" applyFont="1" applyFill="1" applyBorder="1" applyAlignment="1">
      <alignment horizontal="center" vertical="center" wrapText="1"/>
    </xf>
    <xf numFmtId="0" fontId="52" fillId="25" borderId="0" xfId="0" applyFont="1" applyFill="1" applyAlignment="1">
      <alignment horizontal="center" vertical="center"/>
    </xf>
    <xf numFmtId="0" fontId="60" fillId="0" borderId="13" xfId="0" applyFont="1" applyBorder="1" applyAlignment="1">
      <alignment horizontal="center" vertical="top" wrapText="1"/>
    </xf>
    <xf numFmtId="0" fontId="60" fillId="0" borderId="31" xfId="0" applyFont="1" applyBorder="1" applyAlignment="1">
      <alignment horizontal="center" vertical="top" wrapText="1"/>
    </xf>
    <xf numFmtId="0" fontId="60" fillId="0" borderId="26" xfId="0" applyFont="1" applyBorder="1" applyAlignment="1">
      <alignment horizontal="center" vertical="top" wrapText="1"/>
    </xf>
    <xf numFmtId="0" fontId="52" fillId="25" borderId="0" xfId="0" applyFont="1" applyFill="1" applyAlignment="1">
      <alignment horizontal="center" vertical="center" wrapText="1"/>
    </xf>
    <xf numFmtId="0" fontId="52" fillId="25" borderId="0" xfId="0" applyFont="1" applyFill="1" applyAlignment="1">
      <alignment horizontal="center"/>
    </xf>
    <xf numFmtId="0" fontId="66" fillId="30" borderId="0" xfId="0" applyFont="1" applyFill="1" applyAlignment="1">
      <alignment horizontal="center" vertical="center"/>
    </xf>
    <xf numFmtId="0" fontId="66" fillId="30" borderId="0" xfId="0" applyFont="1" applyFill="1" applyAlignment="1">
      <alignment vertical="center"/>
    </xf>
    <xf numFmtId="0" fontId="66" fillId="30" borderId="0" xfId="0" applyFont="1" applyFill="1" applyAlignment="1">
      <alignment horizontal="left" vertical="center"/>
    </xf>
    <xf numFmtId="2" fontId="66" fillId="30" borderId="0" xfId="0" applyNumberFormat="1" applyFont="1" applyFill="1" applyAlignment="1">
      <alignment horizontal="center" vertical="center"/>
    </xf>
    <xf numFmtId="0" fontId="66" fillId="30" borderId="0" xfId="0" applyFont="1" applyFill="1" applyAlignment="1">
      <alignment horizontal="right" vertical="center"/>
    </xf>
    <xf numFmtId="0" fontId="66" fillId="27" borderId="0" xfId="0" applyFont="1" applyFill="1" applyAlignment="1">
      <alignment vertical="center"/>
    </xf>
    <xf numFmtId="0" fontId="66" fillId="0" borderId="0" xfId="0" applyFont="1" applyAlignment="1">
      <alignment vertical="center"/>
    </xf>
    <xf numFmtId="0" fontId="27" fillId="30" borderId="10" xfId="42" applyFont="1" applyFill="1" applyBorder="1" applyAlignment="1" applyProtection="1">
      <alignment horizontal="center" vertical="center" wrapText="1"/>
      <protection locked="0"/>
    </xf>
    <xf numFmtId="0" fontId="27" fillId="30" borderId="10" xfId="43" applyFont="1" applyFill="1" applyBorder="1" applyAlignment="1">
      <alignment vertical="center" wrapText="1"/>
    </xf>
    <xf numFmtId="0" fontId="29" fillId="0" borderId="10" xfId="0" applyFont="1" applyBorder="1" applyAlignment="1">
      <alignment vertical="center" wrapText="1"/>
    </xf>
    <xf numFmtId="2" fontId="67" fillId="0" borderId="10" xfId="0" applyNumberFormat="1" applyFont="1" applyBorder="1" applyAlignment="1">
      <alignment horizontal="right" vertical="center" wrapText="1"/>
    </xf>
    <xf numFmtId="0" fontId="66" fillId="0" borderId="0" xfId="0" applyFont="1" applyAlignment="1">
      <alignment horizontal="center" vertical="center"/>
    </xf>
    <xf numFmtId="0" fontId="67" fillId="0" borderId="10" xfId="0" applyFont="1" applyBorder="1" applyAlignment="1">
      <alignment horizontal="center" vertical="center" wrapText="1"/>
    </xf>
    <xf numFmtId="0" fontId="67" fillId="0" borderId="10" xfId="0" applyFont="1" applyBorder="1" applyAlignment="1">
      <alignment vertical="center" wrapText="1"/>
    </xf>
    <xf numFmtId="0" fontId="29" fillId="0" borderId="10" xfId="0" applyFont="1" applyBorder="1" applyAlignment="1">
      <alignment horizontal="center" vertical="top" wrapText="1"/>
    </xf>
    <xf numFmtId="0" fontId="67" fillId="0" borderId="10" xfId="0" applyFont="1" applyBorder="1" applyAlignment="1">
      <alignment horizontal="center" vertical="top" wrapText="1"/>
    </xf>
    <xf numFmtId="0" fontId="1" fillId="0" borderId="10" xfId="0" applyFont="1" applyBorder="1" applyAlignment="1">
      <alignment horizontal="center" vertical="top"/>
    </xf>
    <xf numFmtId="0" fontId="1" fillId="0" borderId="10" xfId="0" applyFont="1" applyBorder="1" applyAlignment="1">
      <alignment horizontal="center"/>
    </xf>
    <xf numFmtId="0" fontId="1" fillId="0" borderId="10" xfId="0" applyFont="1" applyBorder="1"/>
    <xf numFmtId="0" fontId="1" fillId="0" borderId="10" xfId="0" applyFont="1" applyBorder="1" applyAlignment="1">
      <alignment horizontal="right"/>
    </xf>
    <xf numFmtId="0" fontId="68" fillId="0" borderId="0" xfId="0" applyFont="1" applyAlignment="1">
      <alignment horizontal="center" vertical="center"/>
    </xf>
    <xf numFmtId="0" fontId="29" fillId="0" borderId="10" xfId="0" applyFont="1" applyBorder="1" applyAlignment="1">
      <alignment horizontal="center"/>
    </xf>
    <xf numFmtId="0" fontId="29" fillId="0" borderId="10" xfId="41" applyFont="1" applyBorder="1" applyAlignment="1">
      <alignment horizontal="center"/>
    </xf>
    <xf numFmtId="0" fontId="29" fillId="0" borderId="10" xfId="41" applyFont="1" applyBorder="1"/>
    <xf numFmtId="0" fontId="1" fillId="25" borderId="10" xfId="0" applyFont="1" applyFill="1" applyBorder="1" applyAlignment="1">
      <alignment horizontal="center"/>
    </xf>
    <xf numFmtId="2" fontId="1" fillId="0" borderId="10" xfId="0" applyNumberFormat="1" applyFont="1" applyBorder="1" applyAlignment="1">
      <alignment horizontal="right"/>
    </xf>
    <xf numFmtId="0" fontId="29" fillId="25" borderId="10" xfId="0" applyFont="1" applyFill="1" applyBorder="1" applyAlignment="1">
      <alignment horizontal="center"/>
    </xf>
    <xf numFmtId="0" fontId="29" fillId="0" borderId="10" xfId="0" applyFont="1" applyFill="1" applyBorder="1" applyAlignment="1">
      <alignment horizontal="center"/>
    </xf>
    <xf numFmtId="0" fontId="1" fillId="0" borderId="10" xfId="0" applyFont="1" applyBorder="1" applyAlignment="1">
      <alignment horizontal="center" vertical="center"/>
    </xf>
    <xf numFmtId="0" fontId="66" fillId="0" borderId="0" xfId="0" applyFont="1" applyAlignment="1">
      <alignment horizontal="right" vertical="center"/>
    </xf>
    <xf numFmtId="2" fontId="66" fillId="0" borderId="29" xfId="0" applyNumberFormat="1" applyFont="1" applyBorder="1" applyAlignment="1">
      <alignment vertical="center"/>
    </xf>
    <xf numFmtId="0" fontId="66" fillId="0" borderId="0" xfId="0" applyFont="1" applyAlignment="1">
      <alignment horizontal="left" vertical="center"/>
    </xf>
    <xf numFmtId="2" fontId="66" fillId="0" borderId="0" xfId="0" applyNumberFormat="1" applyFont="1" applyAlignment="1">
      <alignment horizontal="center" vertical="center"/>
    </xf>
    <xf numFmtId="0" fontId="1" fillId="0" borderId="22" xfId="0" applyFont="1" applyBorder="1" applyAlignment="1">
      <alignment horizontal="center" vertical="center"/>
    </xf>
    <xf numFmtId="0" fontId="29" fillId="25" borderId="14" xfId="0" applyFont="1" applyFill="1" applyBorder="1" applyAlignment="1">
      <alignment horizontal="center"/>
    </xf>
    <xf numFmtId="0" fontId="1" fillId="0" borderId="22" xfId="0" applyFont="1" applyFill="1" applyBorder="1" applyAlignment="1">
      <alignment horizontal="center" vertical="center"/>
    </xf>
    <xf numFmtId="0" fontId="69" fillId="0" borderId="10" xfId="0" applyFont="1" applyBorder="1" applyAlignment="1">
      <alignment horizontal="center" vertical="center"/>
    </xf>
    <xf numFmtId="0" fontId="37" fillId="0" borderId="0" xfId="0" applyFont="1" applyBorder="1" applyAlignment="1">
      <alignment horizontal="left" vertical="center"/>
    </xf>
    <xf numFmtId="4" fontId="36" fillId="0" borderId="0" xfId="36" applyNumberFormat="1" applyFont="1" applyFill="1" applyBorder="1" applyAlignment="1">
      <alignment horizontal="center" vertical="center"/>
    </xf>
    <xf numFmtId="0" fontId="35" fillId="35" borderId="29" xfId="0" applyFont="1" applyFill="1" applyBorder="1" applyAlignment="1">
      <alignment horizontal="left"/>
    </xf>
    <xf numFmtId="0" fontId="35" fillId="35" borderId="0" xfId="0" applyFont="1" applyFill="1" applyAlignment="1">
      <alignment horizontal="center"/>
    </xf>
    <xf numFmtId="0" fontId="33" fillId="35" borderId="0" xfId="0" applyFont="1" applyFill="1" applyAlignment="1">
      <alignment horizontal="center" vertical="center"/>
    </xf>
    <xf numFmtId="0" fontId="33" fillId="35" borderId="0" xfId="0" applyFont="1" applyFill="1"/>
    <xf numFmtId="0" fontId="44" fillId="36" borderId="10" xfId="0" applyFont="1" applyFill="1" applyBorder="1" applyAlignment="1">
      <alignment horizontal="center"/>
    </xf>
    <xf numFmtId="0" fontId="44" fillId="36" borderId="10" xfId="0" applyFont="1" applyFill="1" applyBorder="1" applyAlignment="1">
      <alignment horizontal="center" wrapText="1" shrinkToFit="1"/>
    </xf>
    <xf numFmtId="0" fontId="69" fillId="0" borderId="29" xfId="0" applyFont="1" applyBorder="1" applyAlignment="1">
      <alignment horizontal="center"/>
    </xf>
    <xf numFmtId="2" fontId="69" fillId="0" borderId="29" xfId="0" applyNumberFormat="1" applyFont="1" applyBorder="1" applyAlignment="1">
      <alignment horizontal="center"/>
    </xf>
    <xf numFmtId="44" fontId="69" fillId="0" borderId="29" xfId="0" applyNumberFormat="1" applyFont="1" applyBorder="1"/>
    <xf numFmtId="2" fontId="69" fillId="0" borderId="29" xfId="47" applyNumberFormat="1" applyFont="1" applyBorder="1" applyAlignment="1">
      <alignment horizontal="center"/>
    </xf>
    <xf numFmtId="2" fontId="1" fillId="0" borderId="10" xfId="36" applyNumberFormat="1" applyFont="1" applyFill="1" applyBorder="1" applyAlignment="1">
      <alignment horizontal="center" vertical="center"/>
    </xf>
    <xf numFmtId="1" fontId="1" fillId="0" borderId="10" xfId="36" applyNumberFormat="1" applyFont="1" applyFill="1" applyBorder="1" applyAlignment="1">
      <alignment horizontal="center" vertical="center"/>
    </xf>
    <xf numFmtId="2" fontId="1" fillId="0" borderId="10" xfId="0" applyNumberFormat="1" applyFont="1" applyBorder="1" applyAlignment="1">
      <alignment horizontal="center" vertical="center"/>
    </xf>
    <xf numFmtId="1" fontId="1" fillId="0" borderId="10" xfId="0" applyNumberFormat="1" applyFont="1" applyBorder="1" applyAlignment="1">
      <alignment horizontal="center" vertical="center"/>
    </xf>
  </cellXfs>
  <cellStyles count="62">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xfId="25" xr:uid="{00000000-0005-0000-0000-000018000000}"/>
    <cellStyle name="Calculation" xfId="26" xr:uid="{00000000-0005-0000-0000-000019000000}"/>
    <cellStyle name="Check Cell" xfId="27" xr:uid="{00000000-0005-0000-0000-00001A000000}"/>
    <cellStyle name="Euro" xfId="28" xr:uid="{00000000-0005-0000-0000-00001B000000}"/>
    <cellStyle name="Euro 2" xfId="48" xr:uid="{00000000-0005-0000-0000-00001C000000}"/>
    <cellStyle name="Euro 3" xfId="50" xr:uid="{00000000-0005-0000-0000-00001D000000}"/>
    <cellStyle name="Explanatory Text" xfId="29" xr:uid="{00000000-0005-0000-0000-00001E000000}"/>
    <cellStyle name="Good" xfId="30" xr:uid="{00000000-0005-0000-0000-00001F000000}"/>
    <cellStyle name="Heading 1" xfId="31" xr:uid="{00000000-0005-0000-0000-000020000000}"/>
    <cellStyle name="Heading 2" xfId="32" xr:uid="{00000000-0005-0000-0000-000021000000}"/>
    <cellStyle name="Heading 3" xfId="33" xr:uid="{00000000-0005-0000-0000-000022000000}"/>
    <cellStyle name="Heading 4" xfId="34" xr:uid="{00000000-0005-0000-0000-000023000000}"/>
    <cellStyle name="Input" xfId="35" xr:uid="{00000000-0005-0000-0000-000024000000}"/>
    <cellStyle name="Komma" xfId="36" builtinId="3"/>
    <cellStyle name="Komma 2" xfId="53" xr:uid="{00000000-0005-0000-0000-000026000000}"/>
    <cellStyle name="Komma 2 2" xfId="59" xr:uid="{00000000-0005-0000-0000-000026000000}"/>
    <cellStyle name="Komma 2 2 2" xfId="55" xr:uid="{DABB0A35-6B1D-44ED-8833-5EEBBDA2005B}"/>
    <cellStyle name="Komma 2 2 2 2" xfId="60" xr:uid="{DABB0A35-6B1D-44ED-8833-5EEBBDA2005B}"/>
    <cellStyle name="Komma 3" xfId="57" xr:uid="{00000000-0005-0000-0000-000067000000}"/>
    <cellStyle name="Linked Cell" xfId="37" xr:uid="{00000000-0005-0000-0000-000027000000}"/>
    <cellStyle name="Neutral" xfId="38" xr:uid="{00000000-0005-0000-0000-000028000000}"/>
    <cellStyle name="Normal 3" xfId="52" xr:uid="{00000000-0005-0000-0000-000029000000}"/>
    <cellStyle name="Note" xfId="39" xr:uid="{00000000-0005-0000-0000-00002A000000}"/>
    <cellStyle name="Output" xfId="40" xr:uid="{00000000-0005-0000-0000-00002B000000}"/>
    <cellStyle name="Standaard" xfId="0" builtinId="0"/>
    <cellStyle name="Standaard 2" xfId="41" xr:uid="{00000000-0005-0000-0000-00002D000000}"/>
    <cellStyle name="Standaard 2 2" xfId="49" xr:uid="{00000000-0005-0000-0000-00002E000000}"/>
    <cellStyle name="Standaard 3" xfId="54" xr:uid="{00000000-0005-0000-0000-00002F000000}"/>
    <cellStyle name="Standaard 4" xfId="51" xr:uid="{00000000-0005-0000-0000-000030000000}"/>
    <cellStyle name="Standaard_Blad1" xfId="42" xr:uid="{00000000-0005-0000-0000-000032000000}"/>
    <cellStyle name="Standaard_Blad1_1" xfId="43" xr:uid="{00000000-0005-0000-0000-000033000000}"/>
    <cellStyle name="Title" xfId="44" xr:uid="{00000000-0005-0000-0000-000037000000}"/>
    <cellStyle name="Total" xfId="45" xr:uid="{00000000-0005-0000-0000-000038000000}"/>
    <cellStyle name="Valuta" xfId="47" builtinId="4"/>
    <cellStyle name="Valuta 10" xfId="56" xr:uid="{13BBBE55-623B-4E20-900E-469B2DC990FD}"/>
    <cellStyle name="Valuta 10 2" xfId="61" xr:uid="{13BBBE55-623B-4E20-900E-469B2DC990FD}"/>
    <cellStyle name="Valuta 2" xfId="58" xr:uid="{00000000-0005-0000-0000-00006A000000}"/>
    <cellStyle name="Warning Text" xfId="46" xr:uid="{00000000-0005-0000-0000-00003C000000}"/>
  </cellStyles>
  <dxfs count="0"/>
  <tableStyles count="0" defaultTableStyle="TableStyleMedium9" defaultPivotStyle="PivotStyleLight16"/>
  <colors>
    <mruColors>
      <color rgb="FF1F497D"/>
      <color rgb="FF003366"/>
      <color rgb="FF0071CE"/>
      <color rgb="FF0093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18"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17" Type="http://schemas.microsoft.com/office/2022/10/relationships/richValueRel" Target="richData/richValueRel.xml"/><Relationship Id="rId2" Type="http://schemas.openxmlformats.org/officeDocument/2006/relationships/worksheet" Target="worksheets/sheet2.xml"/><Relationship Id="rId16"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microsoft.com/office/2017/06/relationships/rdRichValueStructure" Target="richData/rdrichvaluestructure.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A1:B13"/>
  <sheetViews>
    <sheetView view="pageBreakPreview" zoomScaleNormal="70" zoomScaleSheetLayoutView="100" workbookViewId="0">
      <selection activeCell="B9" sqref="B9"/>
    </sheetView>
  </sheetViews>
  <sheetFormatPr defaultColWidth="9.1328125" defaultRowHeight="13.5" x14ac:dyDescent="0.35"/>
  <cols>
    <col min="1" max="1" width="41.59765625" style="22" customWidth="1"/>
    <col min="2" max="2" width="106.86328125" style="22" customWidth="1"/>
    <col min="3" max="16384" width="9.1328125" style="22"/>
  </cols>
  <sheetData>
    <row r="1" spans="1:2" ht="17.649999999999999" x14ac:dyDescent="0.35">
      <c r="A1" s="38" t="s">
        <v>70</v>
      </c>
      <c r="B1" s="39"/>
    </row>
    <row r="2" spans="1:2" x14ac:dyDescent="0.35">
      <c r="A2" s="39"/>
      <c r="B2" s="39"/>
    </row>
    <row r="3" spans="1:2" x14ac:dyDescent="0.35">
      <c r="A3" s="130" t="s">
        <v>65</v>
      </c>
      <c r="B3" s="39"/>
    </row>
    <row r="4" spans="1:2" x14ac:dyDescent="0.35">
      <c r="A4" s="39"/>
      <c r="B4" s="39"/>
    </row>
    <row r="5" spans="1:2" ht="39" customHeight="1" x14ac:dyDescent="0.35">
      <c r="A5" s="158" t="s">
        <v>558</v>
      </c>
      <c r="B5" s="159"/>
    </row>
    <row r="6" spans="1:2" ht="45.6" customHeight="1" x14ac:dyDescent="0.35">
      <c r="A6" s="160" t="s">
        <v>506</v>
      </c>
      <c r="B6" s="161"/>
    </row>
    <row r="7" spans="1:2" ht="32.25" customHeight="1" x14ac:dyDescent="0.35">
      <c r="A7" s="160" t="s">
        <v>507</v>
      </c>
      <c r="B7" s="161"/>
    </row>
    <row r="9" spans="1:2" s="30" customFormat="1" ht="37.15" x14ac:dyDescent="0.3">
      <c r="A9" s="40" t="s">
        <v>49</v>
      </c>
      <c r="B9" s="128" t="s">
        <v>556</v>
      </c>
    </row>
    <row r="10" spans="1:2" s="30" customFormat="1" ht="111.4" x14ac:dyDescent="0.3">
      <c r="A10" s="40" t="s">
        <v>67</v>
      </c>
      <c r="B10" s="151" t="s">
        <v>580</v>
      </c>
    </row>
    <row r="11" spans="1:2" s="30" customFormat="1" ht="24.75" x14ac:dyDescent="0.3">
      <c r="A11" s="40" t="s">
        <v>68</v>
      </c>
      <c r="B11" s="106" t="s">
        <v>515</v>
      </c>
    </row>
    <row r="12" spans="1:2" ht="52.35" customHeight="1" x14ac:dyDescent="0.35">
      <c r="A12" s="31" t="s">
        <v>496</v>
      </c>
      <c r="B12" s="131" t="s">
        <v>66</v>
      </c>
    </row>
    <row r="13" spans="1:2" ht="62.25" x14ac:dyDescent="0.35">
      <c r="A13" s="105" t="s">
        <v>549</v>
      </c>
      <c r="B13" s="129" t="s">
        <v>557</v>
      </c>
    </row>
  </sheetData>
  <mergeCells count="3">
    <mergeCell ref="A5:B5"/>
    <mergeCell ref="A6:B6"/>
    <mergeCell ref="A7:B7"/>
  </mergeCells>
  <pageMargins left="0.7" right="0.7" top="0.75" bottom="0.75" header="0.3" footer="0.3"/>
  <pageSetup paperSize="9" scale="58"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499984740745262"/>
    <pageSetUpPr fitToPage="1"/>
  </sheetPr>
  <dimension ref="A1:H11"/>
  <sheetViews>
    <sheetView view="pageBreakPreview" zoomScaleNormal="100" zoomScaleSheetLayoutView="100" workbookViewId="0">
      <selection activeCell="A10" sqref="A10:D10"/>
    </sheetView>
  </sheetViews>
  <sheetFormatPr defaultRowHeight="14.25" x14ac:dyDescent="0.45"/>
  <cols>
    <col min="1" max="1" width="7.86328125" customWidth="1"/>
    <col min="2" max="2" width="35.3984375" customWidth="1"/>
    <col min="3" max="3" width="40.1328125" bestFit="1" customWidth="1"/>
    <col min="4" max="4" width="17.3984375" customWidth="1"/>
    <col min="5" max="6" width="23.1328125" style="7" customWidth="1"/>
    <col min="7" max="7" width="24.3984375" style="7" customWidth="1"/>
    <col min="8" max="8" width="11" customWidth="1"/>
    <col min="15" max="15" width="9.1328125" customWidth="1"/>
  </cols>
  <sheetData>
    <row r="1" spans="1:8" ht="33.75" customHeight="1" x14ac:dyDescent="0.6">
      <c r="A1" s="41" t="s">
        <v>49</v>
      </c>
      <c r="B1" s="42"/>
      <c r="C1" s="42"/>
      <c r="D1" s="42"/>
      <c r="E1" s="43"/>
      <c r="F1" s="43"/>
      <c r="G1" s="96" t="e" vm="1">
        <v>#VALUE!</v>
      </c>
    </row>
    <row r="2" spans="1:8" ht="23.25" thickBot="1" x14ac:dyDescent="0.65">
      <c r="A2" s="44" t="s">
        <v>50</v>
      </c>
      <c r="B2" s="45"/>
      <c r="C2" s="45"/>
      <c r="D2" s="45"/>
      <c r="E2" s="46"/>
      <c r="F2" s="46"/>
      <c r="G2" s="46"/>
    </row>
    <row r="3" spans="1:8" ht="43.5" customHeight="1" thickBot="1" x14ac:dyDescent="0.5">
      <c r="A3" s="107"/>
      <c r="B3" s="108" t="s">
        <v>51</v>
      </c>
      <c r="C3" s="108" t="s">
        <v>57</v>
      </c>
      <c r="D3" s="109" t="s">
        <v>578</v>
      </c>
      <c r="E3" s="110" t="s">
        <v>551</v>
      </c>
      <c r="F3" s="110" t="s">
        <v>552</v>
      </c>
      <c r="G3" s="110" t="s">
        <v>553</v>
      </c>
    </row>
    <row r="4" spans="1:8" x14ac:dyDescent="0.45">
      <c r="A4" s="111">
        <v>1</v>
      </c>
      <c r="B4" s="112" t="s">
        <v>519</v>
      </c>
      <c r="C4" s="113" t="s">
        <v>508</v>
      </c>
      <c r="D4" s="114">
        <v>6823.5</v>
      </c>
      <c r="E4" s="115">
        <v>0</v>
      </c>
      <c r="F4" s="115">
        <v>0</v>
      </c>
      <c r="G4" s="116">
        <v>0</v>
      </c>
    </row>
    <row r="5" spans="1:8" x14ac:dyDescent="0.45">
      <c r="A5" s="5">
        <v>2</v>
      </c>
      <c r="B5" s="2" t="s">
        <v>509</v>
      </c>
      <c r="C5" s="98" t="s">
        <v>510</v>
      </c>
      <c r="D5" s="1">
        <v>256.5</v>
      </c>
      <c r="E5" s="6">
        <v>0</v>
      </c>
      <c r="F5" s="6">
        <v>0</v>
      </c>
      <c r="G5" s="117"/>
    </row>
    <row r="6" spans="1:8" x14ac:dyDescent="0.45">
      <c r="A6" s="5">
        <v>3</v>
      </c>
      <c r="B6" s="2" t="s">
        <v>518</v>
      </c>
      <c r="C6" s="98" t="s">
        <v>511</v>
      </c>
      <c r="D6" s="1">
        <v>69</v>
      </c>
      <c r="E6" s="6">
        <v>0</v>
      </c>
      <c r="F6" s="6">
        <v>0</v>
      </c>
      <c r="G6" s="117"/>
    </row>
    <row r="7" spans="1:8" x14ac:dyDescent="0.45">
      <c r="A7" s="5">
        <v>4</v>
      </c>
      <c r="B7" s="4" t="s">
        <v>512</v>
      </c>
      <c r="C7" s="99" t="s">
        <v>513</v>
      </c>
      <c r="D7" s="1">
        <v>437</v>
      </c>
      <c r="E7" s="6">
        <v>0</v>
      </c>
      <c r="F7" s="6">
        <v>0</v>
      </c>
      <c r="G7" s="117"/>
    </row>
    <row r="8" spans="1:8" ht="14.65" thickBot="1" x14ac:dyDescent="0.5">
      <c r="A8" s="118">
        <v>5</v>
      </c>
      <c r="B8" s="119" t="s">
        <v>162</v>
      </c>
      <c r="C8" s="120" t="s">
        <v>514</v>
      </c>
      <c r="D8" s="121">
        <v>41.5</v>
      </c>
      <c r="E8" s="122">
        <v>0</v>
      </c>
      <c r="F8" s="122">
        <v>0</v>
      </c>
      <c r="G8" s="123"/>
      <c r="H8" s="18"/>
    </row>
    <row r="9" spans="1:8" ht="24.75" customHeight="1" x14ac:dyDescent="0.45">
      <c r="A9" s="124"/>
      <c r="B9" s="125" t="s">
        <v>52</v>
      </c>
      <c r="C9" s="125"/>
      <c r="D9" s="126">
        <f>SUM(D4:D8)</f>
        <v>7627.5</v>
      </c>
      <c r="E9" s="127">
        <f>SUM(E4:E8)</f>
        <v>0</v>
      </c>
      <c r="F9" s="127">
        <f>SUM(F4:F8)</f>
        <v>0</v>
      </c>
      <c r="G9" s="127">
        <f>G4</f>
        <v>0</v>
      </c>
    </row>
    <row r="10" spans="1:8" ht="21" customHeight="1" x14ac:dyDescent="0.45">
      <c r="A10" s="162" t="s">
        <v>555</v>
      </c>
      <c r="B10" s="162"/>
      <c r="C10" s="162"/>
      <c r="D10" s="162"/>
      <c r="E10" s="163">
        <v>0</v>
      </c>
      <c r="F10" s="163"/>
      <c r="G10" s="163"/>
    </row>
    <row r="11" spans="1:8" ht="21" customHeight="1" x14ac:dyDescent="0.45">
      <c r="A11" s="162" t="s">
        <v>554</v>
      </c>
      <c r="B11" s="162"/>
      <c r="C11" s="162"/>
      <c r="D11" s="162"/>
      <c r="E11" s="163">
        <v>0</v>
      </c>
      <c r="F11" s="163"/>
      <c r="G11" s="163"/>
    </row>
  </sheetData>
  <sortState ref="A6:G13">
    <sortCondition ref="B6:B13"/>
  </sortState>
  <mergeCells count="4">
    <mergeCell ref="A10:D10"/>
    <mergeCell ref="A11:D11"/>
    <mergeCell ref="E10:G10"/>
    <mergeCell ref="E11:G11"/>
  </mergeCells>
  <phoneticPr fontId="26" type="noConversion"/>
  <printOptions horizontalCentered="1" verticalCentered="1"/>
  <pageMargins left="0.70866141732283472" right="0.70866141732283472" top="0.74803149606299213" bottom="0.74803149606299213" header="0.31496062992125984" footer="0.31496062992125984"/>
  <pageSetup paperSize="9" scale="7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tabColor rgb="FFFFC000"/>
    <pageSetUpPr fitToPage="1"/>
  </sheetPr>
  <dimension ref="A1:N290"/>
  <sheetViews>
    <sheetView zoomScale="85" zoomScaleNormal="85" workbookViewId="0">
      <pane ySplit="2" topLeftCell="A3" activePane="bottomLeft" state="frozen"/>
      <selection pane="bottomLeft" activeCell="K272" sqref="K272"/>
    </sheetView>
  </sheetViews>
  <sheetFormatPr defaultColWidth="9.1328125" defaultRowHeight="13.5" x14ac:dyDescent="0.45"/>
  <cols>
    <col min="1" max="1" width="34.1328125" style="185" bestFit="1" customWidth="1"/>
    <col min="2" max="2" width="16.1328125" style="185" customWidth="1"/>
    <col min="3" max="3" width="11.1328125" style="180" customWidth="1"/>
    <col min="4" max="4" width="29.1328125" style="180" customWidth="1"/>
    <col min="5" max="5" width="26.1328125" style="205" customWidth="1"/>
    <col min="6" max="6" width="17.59765625" style="206" customWidth="1"/>
    <col min="7" max="7" width="15" style="203" customWidth="1"/>
    <col min="8" max="8" width="19" style="180" customWidth="1"/>
    <col min="9" max="9" width="38.3984375" style="180" customWidth="1"/>
    <col min="10" max="10" width="24.1328125" style="180" customWidth="1"/>
    <col min="11" max="11" width="18.1328125" style="180" customWidth="1"/>
    <col min="12" max="12" width="19.59765625" style="180" customWidth="1"/>
    <col min="13" max="13" width="29.86328125" style="180" customWidth="1"/>
    <col min="14" max="14" width="22.59765625" style="180" bestFit="1" customWidth="1"/>
    <col min="15" max="16384" width="9.1328125" style="180"/>
  </cols>
  <sheetData>
    <row r="1" spans="1:14" x14ac:dyDescent="0.45">
      <c r="A1" s="89" t="s">
        <v>69</v>
      </c>
      <c r="B1" s="174"/>
      <c r="C1" s="175"/>
      <c r="D1" s="175"/>
      <c r="E1" s="176"/>
      <c r="F1" s="177"/>
      <c r="G1" s="178"/>
      <c r="H1" s="175"/>
      <c r="I1" s="175"/>
      <c r="J1" s="179" t="s">
        <v>485</v>
      </c>
      <c r="K1" s="179"/>
      <c r="L1" s="179"/>
      <c r="M1" s="179"/>
      <c r="N1" s="179"/>
    </row>
    <row r="2" spans="1:14" s="9" customFormat="1" ht="24.75" x14ac:dyDescent="0.45">
      <c r="A2" s="181" t="s">
        <v>0</v>
      </c>
      <c r="B2" s="181" t="s">
        <v>1</v>
      </c>
      <c r="C2" s="32" t="s">
        <v>56</v>
      </c>
      <c r="D2" s="182" t="s">
        <v>2</v>
      </c>
      <c r="E2" s="33" t="s">
        <v>516</v>
      </c>
      <c r="F2" s="78" t="s">
        <v>3</v>
      </c>
      <c r="G2" s="33" t="s">
        <v>160</v>
      </c>
      <c r="H2" s="33" t="s">
        <v>161</v>
      </c>
      <c r="I2" s="33" t="s">
        <v>11</v>
      </c>
      <c r="J2" s="32" t="s">
        <v>4</v>
      </c>
      <c r="K2" s="32" t="s">
        <v>5</v>
      </c>
      <c r="L2" s="32" t="s">
        <v>6</v>
      </c>
      <c r="M2" s="32" t="s">
        <v>7</v>
      </c>
      <c r="N2" s="32" t="s">
        <v>8</v>
      </c>
    </row>
    <row r="3" spans="1:14" s="185" customFormat="1" ht="14.25" customHeight="1" x14ac:dyDescent="0.3">
      <c r="A3" s="207" t="s">
        <v>162</v>
      </c>
      <c r="B3" s="202" t="s">
        <v>163</v>
      </c>
      <c r="C3" s="17" t="s">
        <v>31</v>
      </c>
      <c r="D3" s="183" t="s">
        <v>164</v>
      </c>
      <c r="E3" s="202" t="s">
        <v>46</v>
      </c>
      <c r="F3" s="17" t="s">
        <v>45</v>
      </c>
      <c r="G3" s="184">
        <v>7.5</v>
      </c>
      <c r="H3" s="191">
        <v>52</v>
      </c>
      <c r="I3" s="11"/>
      <c r="J3" s="12"/>
      <c r="K3" s="13"/>
      <c r="L3" s="14"/>
      <c r="M3" s="13"/>
      <c r="N3" s="13"/>
    </row>
    <row r="4" spans="1:14" s="185" customFormat="1" ht="14.25" customHeight="1" x14ac:dyDescent="0.3">
      <c r="A4" s="207" t="s">
        <v>162</v>
      </c>
      <c r="B4" s="202" t="s">
        <v>163</v>
      </c>
      <c r="C4" s="17" t="s">
        <v>32</v>
      </c>
      <c r="D4" s="183" t="s">
        <v>165</v>
      </c>
      <c r="E4" s="198" t="s">
        <v>497</v>
      </c>
      <c r="F4" s="17" t="s">
        <v>45</v>
      </c>
      <c r="G4" s="184">
        <v>24</v>
      </c>
      <c r="H4" s="191">
        <v>52</v>
      </c>
      <c r="I4" s="15"/>
      <c r="J4" s="12"/>
      <c r="K4" s="13"/>
      <c r="L4" s="14"/>
      <c r="M4" s="13"/>
      <c r="N4" s="13"/>
    </row>
    <row r="5" spans="1:14" s="185" customFormat="1" ht="14.25" customHeight="1" x14ac:dyDescent="0.3">
      <c r="A5" s="207" t="s">
        <v>162</v>
      </c>
      <c r="B5" s="202" t="s">
        <v>163</v>
      </c>
      <c r="C5" s="17" t="s">
        <v>33</v>
      </c>
      <c r="D5" s="183" t="s">
        <v>54</v>
      </c>
      <c r="E5" s="198" t="s">
        <v>497</v>
      </c>
      <c r="F5" s="17" t="s">
        <v>45</v>
      </c>
      <c r="G5" s="184">
        <v>3</v>
      </c>
      <c r="H5" s="191">
        <v>52</v>
      </c>
      <c r="I5" s="15"/>
      <c r="J5" s="12"/>
      <c r="K5" s="13"/>
      <c r="L5" s="14"/>
      <c r="M5" s="13"/>
      <c r="N5" s="13"/>
    </row>
    <row r="6" spans="1:14" s="185" customFormat="1" ht="14.25" customHeight="1" x14ac:dyDescent="0.3">
      <c r="A6" s="207" t="s">
        <v>162</v>
      </c>
      <c r="B6" s="202" t="s">
        <v>163</v>
      </c>
      <c r="C6" s="17" t="s">
        <v>34</v>
      </c>
      <c r="D6" s="183" t="s">
        <v>13</v>
      </c>
      <c r="E6" s="198" t="s">
        <v>47</v>
      </c>
      <c r="F6" s="17" t="s">
        <v>45</v>
      </c>
      <c r="G6" s="184">
        <v>2</v>
      </c>
      <c r="H6" s="191">
        <v>52</v>
      </c>
      <c r="I6" s="15"/>
      <c r="J6" s="12"/>
      <c r="K6" s="13"/>
      <c r="L6" s="14"/>
      <c r="M6" s="13"/>
      <c r="N6" s="13"/>
    </row>
    <row r="7" spans="1:14" s="185" customFormat="1" ht="14.25" customHeight="1" x14ac:dyDescent="0.3">
      <c r="A7" s="207" t="s">
        <v>162</v>
      </c>
      <c r="B7" s="202" t="s">
        <v>163</v>
      </c>
      <c r="C7" s="186" t="s">
        <v>35</v>
      </c>
      <c r="D7" s="187" t="s">
        <v>18</v>
      </c>
      <c r="E7" s="198" t="s">
        <v>498</v>
      </c>
      <c r="F7" s="17" t="s">
        <v>45</v>
      </c>
      <c r="G7" s="184">
        <v>5</v>
      </c>
      <c r="H7" s="191">
        <v>52</v>
      </c>
      <c r="I7" s="15"/>
      <c r="J7" s="12"/>
      <c r="K7" s="13"/>
      <c r="L7" s="14"/>
      <c r="M7" s="13"/>
      <c r="N7" s="13"/>
    </row>
    <row r="8" spans="1:14" s="185" customFormat="1" ht="14.25" customHeight="1" x14ac:dyDescent="0.3">
      <c r="A8" s="207" t="s">
        <v>509</v>
      </c>
      <c r="B8" s="188" t="s">
        <v>12</v>
      </c>
      <c r="C8" s="17" t="s">
        <v>31</v>
      </c>
      <c r="D8" s="183" t="s">
        <v>166</v>
      </c>
      <c r="E8" s="198" t="s">
        <v>497</v>
      </c>
      <c r="F8" s="17" t="s">
        <v>16</v>
      </c>
      <c r="G8" s="184">
        <v>24</v>
      </c>
      <c r="H8" s="191">
        <v>255</v>
      </c>
      <c r="I8" s="15"/>
      <c r="J8" s="12"/>
      <c r="K8" s="13"/>
      <c r="L8" s="14"/>
      <c r="M8" s="13"/>
      <c r="N8" s="13"/>
    </row>
    <row r="9" spans="1:14" s="185" customFormat="1" ht="14.25" customHeight="1" x14ac:dyDescent="0.3">
      <c r="A9" s="207" t="s">
        <v>509</v>
      </c>
      <c r="B9" s="188" t="s">
        <v>12</v>
      </c>
      <c r="C9" s="17" t="s">
        <v>32</v>
      </c>
      <c r="D9" s="183" t="s">
        <v>17</v>
      </c>
      <c r="E9" s="191" t="s">
        <v>55</v>
      </c>
      <c r="F9" s="17" t="s">
        <v>16</v>
      </c>
      <c r="G9" s="184">
        <v>18</v>
      </c>
      <c r="H9" s="191">
        <v>255</v>
      </c>
      <c r="I9" s="15"/>
      <c r="J9" s="12"/>
      <c r="K9" s="13"/>
      <c r="L9" s="14"/>
      <c r="M9" s="13"/>
      <c r="N9" s="13"/>
    </row>
    <row r="10" spans="1:14" s="185" customFormat="1" ht="14.25" customHeight="1" x14ac:dyDescent="0.3">
      <c r="A10" s="207" t="s">
        <v>509</v>
      </c>
      <c r="B10" s="189" t="s">
        <v>12</v>
      </c>
      <c r="C10" s="186" t="s">
        <v>33</v>
      </c>
      <c r="D10" s="187" t="s">
        <v>17</v>
      </c>
      <c r="E10" s="191" t="s">
        <v>55</v>
      </c>
      <c r="F10" s="17" t="s">
        <v>16</v>
      </c>
      <c r="G10" s="184">
        <v>24</v>
      </c>
      <c r="H10" s="191">
        <v>255</v>
      </c>
      <c r="I10" s="15"/>
      <c r="J10" s="12"/>
      <c r="K10" s="13"/>
      <c r="L10" s="14"/>
      <c r="M10" s="13"/>
      <c r="N10" s="13"/>
    </row>
    <row r="11" spans="1:14" s="185" customFormat="1" ht="14.25" customHeight="1" x14ac:dyDescent="0.3">
      <c r="A11" s="207" t="s">
        <v>509</v>
      </c>
      <c r="B11" s="189" t="s">
        <v>12</v>
      </c>
      <c r="C11" s="186" t="s">
        <v>34</v>
      </c>
      <c r="D11" s="187" t="s">
        <v>23</v>
      </c>
      <c r="E11" s="191" t="s">
        <v>55</v>
      </c>
      <c r="F11" s="186" t="s">
        <v>16</v>
      </c>
      <c r="G11" s="184">
        <v>8</v>
      </c>
      <c r="H11" s="191">
        <v>255</v>
      </c>
      <c r="I11" s="15"/>
      <c r="J11" s="12"/>
      <c r="K11" s="13"/>
      <c r="L11" s="14"/>
      <c r="M11" s="13"/>
      <c r="N11" s="13"/>
    </row>
    <row r="12" spans="1:14" s="185" customFormat="1" ht="14.25" customHeight="1" x14ac:dyDescent="0.3">
      <c r="A12" s="207" t="s">
        <v>509</v>
      </c>
      <c r="B12" s="189" t="s">
        <v>12</v>
      </c>
      <c r="C12" s="186" t="s">
        <v>35</v>
      </c>
      <c r="D12" s="187" t="s">
        <v>167</v>
      </c>
      <c r="E12" s="198" t="s">
        <v>47</v>
      </c>
      <c r="F12" s="186" t="s">
        <v>45</v>
      </c>
      <c r="G12" s="184">
        <v>6</v>
      </c>
      <c r="H12" s="191">
        <v>255</v>
      </c>
      <c r="I12" s="15"/>
      <c r="J12" s="12"/>
      <c r="K12" s="13"/>
      <c r="L12" s="14"/>
      <c r="M12" s="13"/>
      <c r="N12" s="13"/>
    </row>
    <row r="13" spans="1:14" s="185" customFormat="1" ht="14.25" customHeight="1" x14ac:dyDescent="0.3">
      <c r="A13" s="207" t="s">
        <v>509</v>
      </c>
      <c r="B13" s="189" t="s">
        <v>12</v>
      </c>
      <c r="C13" s="186" t="s">
        <v>36</v>
      </c>
      <c r="D13" s="187" t="s">
        <v>168</v>
      </c>
      <c r="E13" s="191" t="s">
        <v>505</v>
      </c>
      <c r="F13" s="186" t="s">
        <v>9</v>
      </c>
      <c r="G13" s="184">
        <v>8</v>
      </c>
      <c r="H13" s="191">
        <v>255</v>
      </c>
      <c r="I13" s="15"/>
      <c r="J13" s="12"/>
      <c r="K13" s="13"/>
      <c r="L13" s="14"/>
      <c r="M13" s="13"/>
      <c r="N13" s="13"/>
    </row>
    <row r="14" spans="1:14" s="10" customFormat="1" ht="14.25" hidden="1" customHeight="1" x14ac:dyDescent="0.45">
      <c r="A14" s="79" t="s">
        <v>509</v>
      </c>
      <c r="B14" s="85" t="s">
        <v>12</v>
      </c>
      <c r="C14" s="84" t="s">
        <v>37</v>
      </c>
      <c r="D14" s="88" t="s">
        <v>22</v>
      </c>
      <c r="E14" s="83" t="s">
        <v>505</v>
      </c>
      <c r="F14" s="84" t="s">
        <v>9</v>
      </c>
      <c r="G14" s="82">
        <v>2.5</v>
      </c>
      <c r="H14" s="91">
        <v>0</v>
      </c>
      <c r="I14" s="15"/>
      <c r="J14" s="12"/>
      <c r="K14" s="13"/>
      <c r="L14" s="14"/>
      <c r="M14" s="13"/>
      <c r="N14" s="13"/>
    </row>
    <row r="15" spans="1:14" s="185" customFormat="1" ht="14.25" customHeight="1" x14ac:dyDescent="0.3">
      <c r="A15" s="207" t="s">
        <v>509</v>
      </c>
      <c r="B15" s="189" t="s">
        <v>12</v>
      </c>
      <c r="C15" s="186" t="s">
        <v>38</v>
      </c>
      <c r="D15" s="187" t="s">
        <v>14</v>
      </c>
      <c r="E15" s="191" t="s">
        <v>498</v>
      </c>
      <c r="F15" s="186" t="s">
        <v>9</v>
      </c>
      <c r="G15" s="184">
        <v>58</v>
      </c>
      <c r="H15" s="191">
        <v>255</v>
      </c>
      <c r="I15" s="15"/>
      <c r="J15" s="12"/>
      <c r="K15" s="13"/>
      <c r="L15" s="14"/>
      <c r="M15" s="13"/>
      <c r="N15" s="13"/>
    </row>
    <row r="16" spans="1:14" s="185" customFormat="1" ht="14.25" customHeight="1" x14ac:dyDescent="0.3">
      <c r="A16" s="207" t="s">
        <v>509</v>
      </c>
      <c r="B16" s="189" t="s">
        <v>12</v>
      </c>
      <c r="C16" s="186" t="s">
        <v>39</v>
      </c>
      <c r="D16" s="187" t="s">
        <v>53</v>
      </c>
      <c r="E16" s="202" t="s">
        <v>46</v>
      </c>
      <c r="F16" s="186" t="s">
        <v>16</v>
      </c>
      <c r="G16" s="184">
        <v>5.5</v>
      </c>
      <c r="H16" s="191">
        <v>255</v>
      </c>
      <c r="I16" s="15"/>
      <c r="J16" s="12"/>
      <c r="K16" s="13"/>
      <c r="L16" s="14"/>
      <c r="M16" s="13"/>
      <c r="N16" s="13"/>
    </row>
    <row r="17" spans="1:14" s="185" customFormat="1" ht="14.25" customHeight="1" x14ac:dyDescent="0.3">
      <c r="A17" s="207" t="s">
        <v>509</v>
      </c>
      <c r="B17" s="190" t="s">
        <v>12</v>
      </c>
      <c r="C17" s="191" t="s">
        <v>27</v>
      </c>
      <c r="D17" s="192" t="s">
        <v>17</v>
      </c>
      <c r="E17" s="191" t="s">
        <v>55</v>
      </c>
      <c r="F17" s="191" t="s">
        <v>16</v>
      </c>
      <c r="G17" s="193">
        <v>28</v>
      </c>
      <c r="H17" s="191">
        <v>255</v>
      </c>
      <c r="I17" s="15"/>
      <c r="J17" s="12"/>
      <c r="K17" s="13"/>
      <c r="L17" s="14"/>
      <c r="M17" s="13"/>
      <c r="N17" s="13"/>
    </row>
    <row r="18" spans="1:14" s="185" customFormat="1" ht="14.25" customHeight="1" x14ac:dyDescent="0.3">
      <c r="A18" s="207" t="s">
        <v>509</v>
      </c>
      <c r="B18" s="190" t="s">
        <v>12</v>
      </c>
      <c r="C18" s="191" t="s">
        <v>26</v>
      </c>
      <c r="D18" s="192" t="s">
        <v>169</v>
      </c>
      <c r="E18" s="191" t="s">
        <v>498</v>
      </c>
      <c r="F18" s="186" t="s">
        <v>45</v>
      </c>
      <c r="G18" s="193">
        <v>8</v>
      </c>
      <c r="H18" s="191">
        <v>255</v>
      </c>
      <c r="I18" s="15"/>
      <c r="J18" s="12"/>
      <c r="K18" s="13"/>
      <c r="L18" s="14"/>
      <c r="M18" s="13"/>
      <c r="N18" s="13"/>
    </row>
    <row r="19" spans="1:14" s="185" customFormat="1" ht="14.25" customHeight="1" x14ac:dyDescent="0.3">
      <c r="A19" s="207" t="s">
        <v>509</v>
      </c>
      <c r="B19" s="190" t="s">
        <v>12</v>
      </c>
      <c r="C19" s="191" t="s">
        <v>28</v>
      </c>
      <c r="D19" s="192" t="s">
        <v>170</v>
      </c>
      <c r="E19" s="191" t="s">
        <v>497</v>
      </c>
      <c r="F19" s="186" t="s">
        <v>45</v>
      </c>
      <c r="G19" s="193">
        <v>16</v>
      </c>
      <c r="H19" s="191">
        <v>255</v>
      </c>
      <c r="I19" s="15"/>
      <c r="J19" s="12"/>
      <c r="K19" s="13"/>
      <c r="L19" s="14"/>
      <c r="M19" s="13"/>
      <c r="N19" s="13"/>
    </row>
    <row r="20" spans="1:14" s="185" customFormat="1" ht="14.25" customHeight="1" x14ac:dyDescent="0.3">
      <c r="A20" s="207" t="s">
        <v>509</v>
      </c>
      <c r="B20" s="190" t="s">
        <v>12</v>
      </c>
      <c r="C20" s="191" t="s">
        <v>30</v>
      </c>
      <c r="D20" s="192" t="s">
        <v>167</v>
      </c>
      <c r="E20" s="191" t="s">
        <v>47</v>
      </c>
      <c r="F20" s="186" t="s">
        <v>45</v>
      </c>
      <c r="G20" s="193">
        <v>11</v>
      </c>
      <c r="H20" s="191">
        <v>255</v>
      </c>
      <c r="I20" s="15"/>
      <c r="J20" s="12"/>
      <c r="K20" s="13"/>
      <c r="L20" s="14"/>
      <c r="M20" s="13"/>
      <c r="N20" s="13"/>
    </row>
    <row r="21" spans="1:14" s="185" customFormat="1" ht="14.25" customHeight="1" x14ac:dyDescent="0.3">
      <c r="A21" s="207" t="s">
        <v>509</v>
      </c>
      <c r="B21" s="190" t="s">
        <v>12</v>
      </c>
      <c r="C21" s="191" t="s">
        <v>40</v>
      </c>
      <c r="D21" s="192" t="s">
        <v>19</v>
      </c>
      <c r="E21" s="191" t="s">
        <v>47</v>
      </c>
      <c r="F21" s="186" t="s">
        <v>45</v>
      </c>
      <c r="G21" s="193">
        <v>30</v>
      </c>
      <c r="H21" s="191">
        <v>255</v>
      </c>
      <c r="I21" s="15"/>
      <c r="J21" s="12"/>
      <c r="K21" s="13"/>
      <c r="L21" s="14"/>
      <c r="M21" s="13"/>
      <c r="N21" s="13"/>
    </row>
    <row r="22" spans="1:14" s="185" customFormat="1" ht="14.25" customHeight="1" x14ac:dyDescent="0.3">
      <c r="A22" s="207" t="s">
        <v>509</v>
      </c>
      <c r="B22" s="190" t="s">
        <v>12</v>
      </c>
      <c r="C22" s="191" t="s">
        <v>41</v>
      </c>
      <c r="D22" s="192" t="s">
        <v>20</v>
      </c>
      <c r="E22" s="191" t="s">
        <v>47</v>
      </c>
      <c r="F22" s="186" t="s">
        <v>45</v>
      </c>
      <c r="G22" s="193">
        <v>4</v>
      </c>
      <c r="H22" s="191">
        <v>255</v>
      </c>
      <c r="I22" s="15"/>
      <c r="J22" s="12"/>
      <c r="K22" s="13"/>
      <c r="L22" s="14"/>
      <c r="M22" s="13"/>
      <c r="N22" s="13"/>
    </row>
    <row r="23" spans="1:14" s="194" customFormat="1" ht="14.25" customHeight="1" x14ac:dyDescent="0.3">
      <c r="A23" s="207" t="s">
        <v>509</v>
      </c>
      <c r="B23" s="190" t="s">
        <v>12</v>
      </c>
      <c r="C23" s="191" t="s">
        <v>29</v>
      </c>
      <c r="D23" s="192" t="s">
        <v>20</v>
      </c>
      <c r="E23" s="198" t="s">
        <v>47</v>
      </c>
      <c r="F23" s="186" t="s">
        <v>45</v>
      </c>
      <c r="G23" s="193">
        <v>4</v>
      </c>
      <c r="H23" s="191">
        <v>255</v>
      </c>
      <c r="I23" s="17"/>
      <c r="J23" s="12"/>
      <c r="K23" s="13"/>
      <c r="L23" s="14"/>
      <c r="M23" s="14"/>
      <c r="N23" s="14"/>
    </row>
    <row r="24" spans="1:14" s="185" customFormat="1" ht="14.25" customHeight="1" x14ac:dyDescent="0.3">
      <c r="A24" s="207" t="s">
        <v>509</v>
      </c>
      <c r="B24" s="190" t="s">
        <v>12</v>
      </c>
      <c r="C24" s="191" t="s">
        <v>42</v>
      </c>
      <c r="D24" s="192" t="s">
        <v>171</v>
      </c>
      <c r="E24" s="198" t="s">
        <v>47</v>
      </c>
      <c r="F24" s="186" t="s">
        <v>45</v>
      </c>
      <c r="G24" s="193">
        <v>4</v>
      </c>
      <c r="H24" s="191">
        <v>255</v>
      </c>
      <c r="I24" s="16"/>
      <c r="J24" s="12"/>
      <c r="K24" s="13"/>
      <c r="L24" s="14"/>
      <c r="M24" s="14"/>
      <c r="N24" s="14"/>
    </row>
    <row r="25" spans="1:14" s="185" customFormat="1" ht="14.25" customHeight="1" x14ac:dyDescent="0.3">
      <c r="A25" s="207" t="s">
        <v>517</v>
      </c>
      <c r="B25" s="202" t="s">
        <v>12</v>
      </c>
      <c r="C25" s="17" t="s">
        <v>31</v>
      </c>
      <c r="D25" s="183" t="s">
        <v>172</v>
      </c>
      <c r="E25" s="198" t="s">
        <v>497</v>
      </c>
      <c r="F25" s="17" t="s">
        <v>45</v>
      </c>
      <c r="G25" s="184">
        <v>4</v>
      </c>
      <c r="H25" s="208">
        <v>104</v>
      </c>
      <c r="I25" s="17"/>
      <c r="J25" s="12"/>
      <c r="K25" s="13"/>
      <c r="L25" s="14"/>
      <c r="M25" s="14"/>
      <c r="N25" s="14"/>
    </row>
    <row r="26" spans="1:14" s="185" customFormat="1" ht="14.25" customHeight="1" x14ac:dyDescent="0.3">
      <c r="A26" s="207" t="s">
        <v>517</v>
      </c>
      <c r="B26" s="202" t="s">
        <v>12</v>
      </c>
      <c r="C26" s="17" t="s">
        <v>32</v>
      </c>
      <c r="D26" s="183" t="s">
        <v>13</v>
      </c>
      <c r="E26" s="198" t="s">
        <v>47</v>
      </c>
      <c r="F26" s="17" t="s">
        <v>45</v>
      </c>
      <c r="G26" s="184">
        <v>3</v>
      </c>
      <c r="H26" s="208">
        <v>255</v>
      </c>
      <c r="I26" s="17"/>
      <c r="J26" s="12"/>
      <c r="K26" s="13"/>
      <c r="L26" s="14"/>
      <c r="M26" s="14"/>
      <c r="N26" s="14"/>
    </row>
    <row r="27" spans="1:14" s="185" customFormat="1" ht="14.25" customHeight="1" x14ac:dyDescent="0.3">
      <c r="A27" s="207" t="s">
        <v>517</v>
      </c>
      <c r="B27" s="202" t="s">
        <v>12</v>
      </c>
      <c r="C27" s="17" t="s">
        <v>33</v>
      </c>
      <c r="D27" s="183" t="s">
        <v>17</v>
      </c>
      <c r="E27" s="191" t="s">
        <v>55</v>
      </c>
      <c r="F27" s="17" t="s">
        <v>45</v>
      </c>
      <c r="G27" s="184">
        <v>24</v>
      </c>
      <c r="H27" s="208">
        <v>104</v>
      </c>
      <c r="I27" s="17"/>
      <c r="J27" s="12"/>
      <c r="K27" s="13"/>
      <c r="L27" s="14"/>
      <c r="M27" s="14"/>
      <c r="N27" s="14"/>
    </row>
    <row r="28" spans="1:14" s="185" customFormat="1" ht="14.25" customHeight="1" x14ac:dyDescent="0.3">
      <c r="A28" s="207" t="s">
        <v>517</v>
      </c>
      <c r="B28" s="202" t="s">
        <v>12</v>
      </c>
      <c r="C28" s="186" t="s">
        <v>34</v>
      </c>
      <c r="D28" s="187" t="s">
        <v>44</v>
      </c>
      <c r="E28" s="198" t="s">
        <v>497</v>
      </c>
      <c r="F28" s="17" t="s">
        <v>45</v>
      </c>
      <c r="G28" s="184">
        <v>5</v>
      </c>
      <c r="H28" s="208">
        <v>104</v>
      </c>
      <c r="I28" s="17"/>
      <c r="J28" s="12"/>
      <c r="K28" s="13"/>
      <c r="L28" s="14"/>
      <c r="M28" s="14"/>
      <c r="N28" s="14"/>
    </row>
    <row r="29" spans="1:14" s="185" customFormat="1" ht="14.25" customHeight="1" x14ac:dyDescent="0.3">
      <c r="A29" s="207" t="s">
        <v>517</v>
      </c>
      <c r="B29" s="202" t="s">
        <v>12</v>
      </c>
      <c r="C29" s="186" t="s">
        <v>35</v>
      </c>
      <c r="D29" s="187" t="s">
        <v>173</v>
      </c>
      <c r="E29" s="198" t="s">
        <v>497</v>
      </c>
      <c r="F29" s="186" t="s">
        <v>9</v>
      </c>
      <c r="G29" s="184">
        <v>7</v>
      </c>
      <c r="H29" s="208">
        <v>104</v>
      </c>
      <c r="I29" s="17"/>
      <c r="J29" s="12"/>
      <c r="K29" s="13"/>
      <c r="L29" s="14"/>
      <c r="M29" s="14"/>
      <c r="N29" s="14"/>
    </row>
    <row r="30" spans="1:14" s="185" customFormat="1" ht="14.25" customHeight="1" x14ac:dyDescent="0.3">
      <c r="A30" s="207" t="s">
        <v>517</v>
      </c>
      <c r="B30" s="202" t="s">
        <v>12</v>
      </c>
      <c r="C30" s="186" t="s">
        <v>36</v>
      </c>
      <c r="D30" s="187" t="s">
        <v>174</v>
      </c>
      <c r="E30" s="191" t="s">
        <v>55</v>
      </c>
      <c r="F30" s="186" t="s">
        <v>9</v>
      </c>
      <c r="G30" s="184">
        <v>26</v>
      </c>
      <c r="H30" s="208">
        <v>255</v>
      </c>
      <c r="I30" s="17"/>
      <c r="J30" s="12"/>
      <c r="K30" s="13"/>
      <c r="L30" s="14"/>
      <c r="M30" s="14"/>
      <c r="N30" s="14"/>
    </row>
    <row r="31" spans="1:14" s="185" customFormat="1" ht="24.75" x14ac:dyDescent="0.3">
      <c r="A31" s="209" t="s">
        <v>175</v>
      </c>
      <c r="B31" s="188" t="s">
        <v>176</v>
      </c>
      <c r="C31" s="17" t="s">
        <v>177</v>
      </c>
      <c r="D31" s="183" t="s">
        <v>178</v>
      </c>
      <c r="E31" s="198" t="s">
        <v>497</v>
      </c>
      <c r="F31" s="17" t="s">
        <v>24</v>
      </c>
      <c r="G31" s="184">
        <v>52</v>
      </c>
      <c r="H31" s="208">
        <v>104</v>
      </c>
      <c r="I31" s="17" t="s">
        <v>565</v>
      </c>
      <c r="J31" s="12"/>
      <c r="K31" s="13"/>
      <c r="L31" s="14"/>
      <c r="M31" s="14"/>
      <c r="N31" s="14"/>
    </row>
    <row r="32" spans="1:14" s="185" customFormat="1" ht="24.75" x14ac:dyDescent="0.3">
      <c r="A32" s="209" t="s">
        <v>175</v>
      </c>
      <c r="B32" s="188" t="s">
        <v>176</v>
      </c>
      <c r="C32" s="17" t="s">
        <v>179</v>
      </c>
      <c r="D32" s="183" t="s">
        <v>180</v>
      </c>
      <c r="E32" s="198" t="s">
        <v>497</v>
      </c>
      <c r="F32" s="17" t="s">
        <v>24</v>
      </c>
      <c r="G32" s="184">
        <v>7</v>
      </c>
      <c r="H32" s="208">
        <v>104</v>
      </c>
      <c r="I32" s="17" t="s">
        <v>565</v>
      </c>
      <c r="J32" s="12"/>
      <c r="K32" s="13"/>
      <c r="L32" s="14"/>
      <c r="M32" s="14"/>
      <c r="N32" s="14"/>
    </row>
    <row r="33" spans="1:14" s="185" customFormat="1" ht="24.75" x14ac:dyDescent="0.3">
      <c r="A33" s="209" t="s">
        <v>175</v>
      </c>
      <c r="B33" s="188" t="s">
        <v>176</v>
      </c>
      <c r="C33" s="17" t="s">
        <v>181</v>
      </c>
      <c r="D33" s="183" t="s">
        <v>182</v>
      </c>
      <c r="E33" s="198" t="s">
        <v>497</v>
      </c>
      <c r="F33" s="17" t="s">
        <v>24</v>
      </c>
      <c r="G33" s="184">
        <v>5</v>
      </c>
      <c r="H33" s="208">
        <v>104</v>
      </c>
      <c r="I33" s="17" t="s">
        <v>565</v>
      </c>
      <c r="J33" s="12"/>
      <c r="K33" s="13"/>
      <c r="L33" s="14"/>
      <c r="M33" s="14"/>
      <c r="N33" s="14"/>
    </row>
    <row r="34" spans="1:14" s="185" customFormat="1" ht="24.75" x14ac:dyDescent="0.3">
      <c r="A34" s="209" t="s">
        <v>175</v>
      </c>
      <c r="B34" s="189" t="s">
        <v>176</v>
      </c>
      <c r="C34" s="186" t="s">
        <v>177</v>
      </c>
      <c r="D34" s="187" t="s">
        <v>183</v>
      </c>
      <c r="E34" s="198" t="s">
        <v>497</v>
      </c>
      <c r="F34" s="17" t="s">
        <v>24</v>
      </c>
      <c r="G34" s="184">
        <v>74</v>
      </c>
      <c r="H34" s="208">
        <v>104</v>
      </c>
      <c r="I34" s="17" t="s">
        <v>565</v>
      </c>
      <c r="J34" s="12"/>
      <c r="K34" s="13"/>
      <c r="L34" s="14"/>
      <c r="M34" s="14"/>
      <c r="N34" s="14"/>
    </row>
    <row r="35" spans="1:14" s="185" customFormat="1" ht="24.75" x14ac:dyDescent="0.3">
      <c r="A35" s="209" t="s">
        <v>175</v>
      </c>
      <c r="B35" s="189" t="s">
        <v>176</v>
      </c>
      <c r="C35" s="186" t="s">
        <v>184</v>
      </c>
      <c r="D35" s="187" t="s">
        <v>17</v>
      </c>
      <c r="E35" s="191" t="s">
        <v>55</v>
      </c>
      <c r="F35" s="186" t="s">
        <v>24</v>
      </c>
      <c r="G35" s="184">
        <v>17</v>
      </c>
      <c r="H35" s="208">
        <v>104</v>
      </c>
      <c r="I35" s="17" t="s">
        <v>565</v>
      </c>
      <c r="J35" s="12"/>
      <c r="K35" s="13"/>
      <c r="L35" s="14"/>
      <c r="M35" s="14"/>
      <c r="N35" s="14"/>
    </row>
    <row r="36" spans="1:14" s="19" customFormat="1" ht="24.75" x14ac:dyDescent="0.3">
      <c r="A36" s="209" t="s">
        <v>175</v>
      </c>
      <c r="B36" s="189" t="s">
        <v>176</v>
      </c>
      <c r="C36" s="186" t="s">
        <v>177</v>
      </c>
      <c r="D36" s="187" t="s">
        <v>185</v>
      </c>
      <c r="E36" s="198" t="s">
        <v>497</v>
      </c>
      <c r="F36" s="186" t="s">
        <v>24</v>
      </c>
      <c r="G36" s="184">
        <v>63</v>
      </c>
      <c r="H36" s="208">
        <v>104</v>
      </c>
      <c r="I36" s="17" t="s">
        <v>565</v>
      </c>
      <c r="J36" s="12"/>
      <c r="K36" s="13"/>
      <c r="L36" s="14"/>
      <c r="M36" s="14"/>
      <c r="N36" s="14"/>
    </row>
    <row r="37" spans="1:14" s="19" customFormat="1" ht="24.75" x14ac:dyDescent="0.3">
      <c r="A37" s="209" t="s">
        <v>175</v>
      </c>
      <c r="B37" s="189" t="s">
        <v>176</v>
      </c>
      <c r="C37" s="186" t="s">
        <v>186</v>
      </c>
      <c r="D37" s="187" t="s">
        <v>187</v>
      </c>
      <c r="E37" s="198" t="s">
        <v>48</v>
      </c>
      <c r="F37" s="186" t="s">
        <v>24</v>
      </c>
      <c r="G37" s="184">
        <v>16</v>
      </c>
      <c r="H37" s="208">
        <v>104</v>
      </c>
      <c r="I37" s="17" t="s">
        <v>565</v>
      </c>
      <c r="J37" s="12"/>
      <c r="K37" s="13"/>
      <c r="L37" s="14"/>
      <c r="M37" s="14"/>
      <c r="N37" s="14"/>
    </row>
    <row r="38" spans="1:14" s="19" customFormat="1" ht="24.75" x14ac:dyDescent="0.3">
      <c r="A38" s="209" t="s">
        <v>175</v>
      </c>
      <c r="B38" s="189" t="s">
        <v>176</v>
      </c>
      <c r="C38" s="186" t="s">
        <v>188</v>
      </c>
      <c r="D38" s="187" t="s">
        <v>189</v>
      </c>
      <c r="E38" s="202" t="s">
        <v>46</v>
      </c>
      <c r="F38" s="186" t="s">
        <v>15</v>
      </c>
      <c r="G38" s="184">
        <v>10</v>
      </c>
      <c r="H38" s="208">
        <v>104</v>
      </c>
      <c r="I38" s="17" t="s">
        <v>565</v>
      </c>
      <c r="J38" s="12"/>
      <c r="K38" s="13"/>
      <c r="L38" s="14"/>
      <c r="M38" s="14"/>
      <c r="N38" s="14"/>
    </row>
    <row r="39" spans="1:14" s="19" customFormat="1" ht="24.75" x14ac:dyDescent="0.3">
      <c r="A39" s="209" t="s">
        <v>175</v>
      </c>
      <c r="B39" s="189" t="s">
        <v>176</v>
      </c>
      <c r="C39" s="186" t="s">
        <v>190</v>
      </c>
      <c r="D39" s="187" t="s">
        <v>21</v>
      </c>
      <c r="E39" s="202" t="s">
        <v>46</v>
      </c>
      <c r="F39" s="186" t="s">
        <v>24</v>
      </c>
      <c r="G39" s="184">
        <v>12</v>
      </c>
      <c r="H39" s="208">
        <v>104</v>
      </c>
      <c r="I39" s="17" t="s">
        <v>565</v>
      </c>
      <c r="J39" s="12"/>
      <c r="K39" s="13"/>
      <c r="L39" s="14"/>
      <c r="M39" s="14"/>
      <c r="N39" s="14"/>
    </row>
    <row r="40" spans="1:14" s="19" customFormat="1" ht="24.75" x14ac:dyDescent="0.3">
      <c r="A40" s="209" t="s">
        <v>175</v>
      </c>
      <c r="B40" s="189" t="s">
        <v>191</v>
      </c>
      <c r="C40" s="186" t="s">
        <v>192</v>
      </c>
      <c r="D40" s="187" t="s">
        <v>44</v>
      </c>
      <c r="E40" s="198" t="s">
        <v>497</v>
      </c>
      <c r="F40" s="186" t="s">
        <v>10</v>
      </c>
      <c r="G40" s="184">
        <v>21</v>
      </c>
      <c r="H40" s="208">
        <v>104</v>
      </c>
      <c r="I40" s="17" t="s">
        <v>565</v>
      </c>
      <c r="J40" s="12"/>
      <c r="K40" s="13"/>
      <c r="L40" s="14"/>
      <c r="M40" s="14"/>
      <c r="N40" s="14"/>
    </row>
    <row r="41" spans="1:14" s="19" customFormat="1" ht="24.75" x14ac:dyDescent="0.3">
      <c r="A41" s="209" t="s">
        <v>175</v>
      </c>
      <c r="B41" s="190" t="s">
        <v>191</v>
      </c>
      <c r="C41" s="191" t="s">
        <v>193</v>
      </c>
      <c r="D41" s="192" t="s">
        <v>194</v>
      </c>
      <c r="E41" s="198" t="s">
        <v>47</v>
      </c>
      <c r="F41" s="191" t="s">
        <v>45</v>
      </c>
      <c r="G41" s="193">
        <v>8</v>
      </c>
      <c r="H41" s="208">
        <v>104</v>
      </c>
      <c r="I41" s="17" t="s">
        <v>565</v>
      </c>
      <c r="J41" s="12"/>
      <c r="K41" s="13"/>
      <c r="L41" s="14"/>
      <c r="M41" s="14"/>
      <c r="N41" s="14"/>
    </row>
    <row r="42" spans="1:14" s="19" customFormat="1" ht="24.75" x14ac:dyDescent="0.3">
      <c r="A42" s="209" t="s">
        <v>175</v>
      </c>
      <c r="B42" s="190" t="s">
        <v>191</v>
      </c>
      <c r="C42" s="191" t="s">
        <v>195</v>
      </c>
      <c r="D42" s="192" t="s">
        <v>196</v>
      </c>
      <c r="E42" s="198" t="s">
        <v>47</v>
      </c>
      <c r="F42" s="186" t="s">
        <v>45</v>
      </c>
      <c r="G42" s="193">
        <v>6</v>
      </c>
      <c r="H42" s="208">
        <v>104</v>
      </c>
      <c r="I42" s="17" t="s">
        <v>565</v>
      </c>
      <c r="J42" s="12"/>
      <c r="K42" s="13"/>
      <c r="L42" s="14"/>
      <c r="M42" s="14"/>
      <c r="N42" s="14"/>
    </row>
    <row r="43" spans="1:14" s="19" customFormat="1" ht="24.75" x14ac:dyDescent="0.3">
      <c r="A43" s="209" t="s">
        <v>175</v>
      </c>
      <c r="B43" s="190" t="s">
        <v>191</v>
      </c>
      <c r="C43" s="191" t="s">
        <v>197</v>
      </c>
      <c r="D43" s="192" t="s">
        <v>14</v>
      </c>
      <c r="E43" s="191" t="s">
        <v>55</v>
      </c>
      <c r="F43" s="186" t="s">
        <v>16</v>
      </c>
      <c r="G43" s="193">
        <v>15</v>
      </c>
      <c r="H43" s="208">
        <v>104</v>
      </c>
      <c r="I43" s="17" t="s">
        <v>565</v>
      </c>
      <c r="J43" s="12"/>
      <c r="K43" s="13"/>
      <c r="L43" s="14"/>
      <c r="M43" s="14"/>
      <c r="N43" s="14"/>
    </row>
    <row r="44" spans="1:14" s="19" customFormat="1" ht="24.75" x14ac:dyDescent="0.3">
      <c r="A44" s="209" t="s">
        <v>175</v>
      </c>
      <c r="B44" s="190" t="s">
        <v>191</v>
      </c>
      <c r="C44" s="191" t="s">
        <v>198</v>
      </c>
      <c r="D44" s="192" t="s">
        <v>199</v>
      </c>
      <c r="E44" s="198" t="s">
        <v>497</v>
      </c>
      <c r="F44" s="186" t="s">
        <v>10</v>
      </c>
      <c r="G44" s="193">
        <v>7</v>
      </c>
      <c r="H44" s="208">
        <v>104</v>
      </c>
      <c r="I44" s="17" t="s">
        <v>565</v>
      </c>
      <c r="J44" s="12"/>
      <c r="K44" s="13"/>
      <c r="L44" s="14"/>
      <c r="M44" s="14"/>
      <c r="N44" s="14"/>
    </row>
    <row r="45" spans="1:14" s="19" customFormat="1" ht="24.75" x14ac:dyDescent="0.3">
      <c r="A45" s="209" t="s">
        <v>175</v>
      </c>
      <c r="B45" s="190" t="s">
        <v>191</v>
      </c>
      <c r="C45" s="191" t="s">
        <v>200</v>
      </c>
      <c r="D45" s="192" t="s">
        <v>201</v>
      </c>
      <c r="E45" s="191" t="s">
        <v>55</v>
      </c>
      <c r="F45" s="186" t="s">
        <v>10</v>
      </c>
      <c r="G45" s="193">
        <v>38</v>
      </c>
      <c r="H45" s="208">
        <v>104</v>
      </c>
      <c r="I45" s="17" t="s">
        <v>565</v>
      </c>
      <c r="J45" s="12"/>
      <c r="K45" s="13"/>
      <c r="L45" s="14"/>
      <c r="M45" s="14"/>
      <c r="N45" s="14"/>
    </row>
    <row r="46" spans="1:14" s="19" customFormat="1" ht="24.75" x14ac:dyDescent="0.3">
      <c r="A46" s="209" t="s">
        <v>175</v>
      </c>
      <c r="B46" s="190" t="s">
        <v>191</v>
      </c>
      <c r="C46" s="191" t="s">
        <v>202</v>
      </c>
      <c r="D46" s="192" t="s">
        <v>203</v>
      </c>
      <c r="E46" s="191" t="s">
        <v>55</v>
      </c>
      <c r="F46" s="186" t="s">
        <v>10</v>
      </c>
      <c r="G46" s="193">
        <v>27</v>
      </c>
      <c r="H46" s="208">
        <v>104</v>
      </c>
      <c r="I46" s="17" t="s">
        <v>565</v>
      </c>
      <c r="J46" s="12"/>
      <c r="K46" s="13"/>
      <c r="L46" s="14"/>
      <c r="M46" s="14"/>
      <c r="N46" s="14"/>
    </row>
    <row r="47" spans="1:14" s="19" customFormat="1" ht="24.75" x14ac:dyDescent="0.3">
      <c r="A47" s="209" t="s">
        <v>175</v>
      </c>
      <c r="B47" s="190" t="s">
        <v>191</v>
      </c>
      <c r="C47" s="191" t="s">
        <v>204</v>
      </c>
      <c r="D47" s="192" t="s">
        <v>205</v>
      </c>
      <c r="E47" s="198" t="s">
        <v>505</v>
      </c>
      <c r="F47" s="186" t="s">
        <v>10</v>
      </c>
      <c r="G47" s="193">
        <v>4.5</v>
      </c>
      <c r="H47" s="208">
        <v>104</v>
      </c>
      <c r="I47" s="17" t="s">
        <v>565</v>
      </c>
      <c r="J47" s="12"/>
      <c r="K47" s="13"/>
      <c r="L47" s="14"/>
      <c r="M47" s="14"/>
      <c r="N47" s="14"/>
    </row>
    <row r="48" spans="1:14" s="19" customFormat="1" ht="24.75" x14ac:dyDescent="0.3">
      <c r="A48" s="209" t="s">
        <v>175</v>
      </c>
      <c r="B48" s="190" t="s">
        <v>12</v>
      </c>
      <c r="C48" s="195" t="s">
        <v>206</v>
      </c>
      <c r="D48" s="192" t="s">
        <v>53</v>
      </c>
      <c r="E48" s="202" t="s">
        <v>46</v>
      </c>
      <c r="F48" s="186" t="s">
        <v>10</v>
      </c>
      <c r="G48" s="193">
        <v>4</v>
      </c>
      <c r="H48" s="208">
        <v>104</v>
      </c>
      <c r="I48" s="17" t="s">
        <v>565</v>
      </c>
      <c r="J48" s="12"/>
      <c r="K48" s="13"/>
      <c r="L48" s="14"/>
      <c r="M48" s="14"/>
      <c r="N48" s="14"/>
    </row>
    <row r="49" spans="1:14" s="19" customFormat="1" ht="24.75" x14ac:dyDescent="0.3">
      <c r="A49" s="209" t="s">
        <v>175</v>
      </c>
      <c r="B49" s="190" t="s">
        <v>12</v>
      </c>
      <c r="C49" s="195" t="s">
        <v>207</v>
      </c>
      <c r="D49" s="192" t="s">
        <v>44</v>
      </c>
      <c r="E49" s="198" t="s">
        <v>497</v>
      </c>
      <c r="F49" s="186" t="s">
        <v>45</v>
      </c>
      <c r="G49" s="193">
        <v>30</v>
      </c>
      <c r="H49" s="208">
        <v>104</v>
      </c>
      <c r="I49" s="17" t="s">
        <v>565</v>
      </c>
      <c r="J49" s="12"/>
      <c r="K49" s="13"/>
      <c r="L49" s="14"/>
      <c r="M49" s="14"/>
      <c r="N49" s="14"/>
    </row>
    <row r="50" spans="1:14" s="19" customFormat="1" ht="24.75" x14ac:dyDescent="0.3">
      <c r="A50" s="209" t="s">
        <v>175</v>
      </c>
      <c r="B50" s="191" t="s">
        <v>12</v>
      </c>
      <c r="C50" s="195" t="s">
        <v>208</v>
      </c>
      <c r="D50" s="192" t="s">
        <v>209</v>
      </c>
      <c r="E50" s="198" t="s">
        <v>497</v>
      </c>
      <c r="F50" s="186" t="s">
        <v>24</v>
      </c>
      <c r="G50" s="193">
        <v>12</v>
      </c>
      <c r="H50" s="208">
        <v>104</v>
      </c>
      <c r="I50" s="17" t="s">
        <v>565</v>
      </c>
      <c r="J50" s="12"/>
      <c r="K50" s="13"/>
      <c r="L50" s="14"/>
      <c r="M50" s="14"/>
      <c r="N50" s="14"/>
    </row>
    <row r="51" spans="1:14" s="19" customFormat="1" ht="24.75" x14ac:dyDescent="0.3">
      <c r="A51" s="209" t="s">
        <v>175</v>
      </c>
      <c r="B51" s="191" t="s">
        <v>12</v>
      </c>
      <c r="C51" s="195" t="s">
        <v>210</v>
      </c>
      <c r="D51" s="192" t="s">
        <v>25</v>
      </c>
      <c r="E51" s="198" t="s">
        <v>46</v>
      </c>
      <c r="F51" s="191" t="s">
        <v>9</v>
      </c>
      <c r="G51" s="193">
        <v>3.5</v>
      </c>
      <c r="H51" s="208">
        <v>104</v>
      </c>
      <c r="I51" s="17" t="s">
        <v>565</v>
      </c>
      <c r="J51" s="12"/>
      <c r="K51" s="13"/>
      <c r="L51" s="14"/>
      <c r="M51" s="14"/>
      <c r="N51" s="14"/>
    </row>
    <row r="52" spans="1:14" s="19" customFormat="1" ht="24.75" x14ac:dyDescent="0.3">
      <c r="A52" s="209" t="s">
        <v>175</v>
      </c>
      <c r="B52" s="191" t="s">
        <v>12</v>
      </c>
      <c r="C52" s="195" t="s">
        <v>211</v>
      </c>
      <c r="D52" s="192" t="s">
        <v>21</v>
      </c>
      <c r="E52" s="202" t="s">
        <v>46</v>
      </c>
      <c r="F52" s="191" t="s">
        <v>24</v>
      </c>
      <c r="G52" s="193">
        <v>5</v>
      </c>
      <c r="H52" s="208">
        <v>104</v>
      </c>
      <c r="I52" s="17" t="s">
        <v>565</v>
      </c>
      <c r="J52" s="12"/>
      <c r="K52" s="13"/>
      <c r="L52" s="14"/>
      <c r="M52" s="14"/>
      <c r="N52" s="14"/>
    </row>
    <row r="53" spans="1:14" s="19" customFormat="1" ht="14.25" customHeight="1" x14ac:dyDescent="0.3">
      <c r="A53" s="202" t="s">
        <v>212</v>
      </c>
      <c r="B53" s="196" t="s">
        <v>213</v>
      </c>
      <c r="C53" s="195" t="s">
        <v>214</v>
      </c>
      <c r="D53" s="197" t="s">
        <v>215</v>
      </c>
      <c r="E53" s="198" t="s">
        <v>47</v>
      </c>
      <c r="F53" s="196" t="s">
        <v>45</v>
      </c>
      <c r="G53" s="199">
        <v>4</v>
      </c>
      <c r="H53" s="200">
        <v>255</v>
      </c>
      <c r="I53" s="17"/>
      <c r="J53" s="139"/>
      <c r="K53" s="140"/>
      <c r="L53" s="141"/>
      <c r="M53" s="141"/>
      <c r="N53" s="141"/>
    </row>
    <row r="54" spans="1:14" s="19" customFormat="1" ht="14.25" hidden="1" customHeight="1" x14ac:dyDescent="0.35">
      <c r="A54" s="80" t="s">
        <v>212</v>
      </c>
      <c r="B54" s="136" t="s">
        <v>213</v>
      </c>
      <c r="C54" s="87" t="s">
        <v>216</v>
      </c>
      <c r="D54" s="137" t="s">
        <v>217</v>
      </c>
      <c r="E54" s="145" t="s">
        <v>505</v>
      </c>
      <c r="F54" s="136" t="s">
        <v>9</v>
      </c>
      <c r="G54" s="146">
        <v>10</v>
      </c>
      <c r="H54" s="147">
        <v>0</v>
      </c>
      <c r="I54" s="81"/>
      <c r="J54" s="139"/>
      <c r="K54" s="140"/>
      <c r="L54" s="141"/>
      <c r="M54" s="141"/>
      <c r="N54" s="141"/>
    </row>
    <row r="55" spans="1:14" s="19" customFormat="1" ht="14.25" hidden="1" customHeight="1" x14ac:dyDescent="0.35">
      <c r="A55" s="80" t="s">
        <v>212</v>
      </c>
      <c r="B55" s="136" t="s">
        <v>213</v>
      </c>
      <c r="C55" s="87" t="s">
        <v>218</v>
      </c>
      <c r="D55" s="137" t="s">
        <v>219</v>
      </c>
      <c r="E55" s="145" t="s">
        <v>505</v>
      </c>
      <c r="F55" s="136" t="s">
        <v>9</v>
      </c>
      <c r="G55" s="146">
        <v>10</v>
      </c>
      <c r="H55" s="87">
        <v>0</v>
      </c>
      <c r="I55" s="81"/>
      <c r="J55" s="139"/>
      <c r="K55" s="140"/>
      <c r="L55" s="141"/>
      <c r="M55" s="141"/>
      <c r="N55" s="141"/>
    </row>
    <row r="56" spans="1:14" s="19" customFormat="1" ht="14.25" hidden="1" customHeight="1" x14ac:dyDescent="0.35">
      <c r="A56" s="80" t="s">
        <v>212</v>
      </c>
      <c r="B56" s="136" t="s">
        <v>213</v>
      </c>
      <c r="C56" s="87" t="s">
        <v>220</v>
      </c>
      <c r="D56" s="137" t="s">
        <v>219</v>
      </c>
      <c r="E56" s="145" t="s">
        <v>505</v>
      </c>
      <c r="F56" s="136" t="s">
        <v>9</v>
      </c>
      <c r="G56" s="146">
        <v>8</v>
      </c>
      <c r="H56" s="87">
        <v>0</v>
      </c>
      <c r="I56" s="81"/>
      <c r="J56" s="139"/>
      <c r="K56" s="140"/>
      <c r="L56" s="141"/>
      <c r="M56" s="141"/>
      <c r="N56" s="141"/>
    </row>
    <row r="57" spans="1:14" s="19" customFormat="1" ht="14.25" hidden="1" customHeight="1" x14ac:dyDescent="0.35">
      <c r="A57" s="80" t="s">
        <v>212</v>
      </c>
      <c r="B57" s="136" t="s">
        <v>213</v>
      </c>
      <c r="C57" s="87" t="s">
        <v>221</v>
      </c>
      <c r="D57" s="137" t="s">
        <v>222</v>
      </c>
      <c r="E57" s="145" t="s">
        <v>505</v>
      </c>
      <c r="F57" s="136" t="s">
        <v>9</v>
      </c>
      <c r="G57" s="146">
        <v>34</v>
      </c>
      <c r="H57" s="87">
        <v>0</v>
      </c>
      <c r="I57" s="81"/>
      <c r="J57" s="139"/>
      <c r="K57" s="140"/>
      <c r="L57" s="141"/>
      <c r="M57" s="141"/>
      <c r="N57" s="141"/>
    </row>
    <row r="58" spans="1:14" s="19" customFormat="1" ht="14.25" hidden="1" customHeight="1" x14ac:dyDescent="0.35">
      <c r="A58" s="80" t="s">
        <v>212</v>
      </c>
      <c r="B58" s="136" t="s">
        <v>213</v>
      </c>
      <c r="C58" s="87" t="s">
        <v>566</v>
      </c>
      <c r="D58" s="137" t="s">
        <v>219</v>
      </c>
      <c r="E58" s="145" t="s">
        <v>505</v>
      </c>
      <c r="F58" s="136" t="s">
        <v>452</v>
      </c>
      <c r="G58" s="146"/>
      <c r="H58" s="87">
        <v>0</v>
      </c>
      <c r="I58" s="81"/>
      <c r="J58" s="139"/>
      <c r="K58" s="140"/>
      <c r="L58" s="141"/>
      <c r="M58" s="141"/>
      <c r="N58" s="141"/>
    </row>
    <row r="59" spans="1:14" s="19" customFormat="1" ht="14.25" hidden="1" customHeight="1" x14ac:dyDescent="0.35">
      <c r="A59" s="80" t="s">
        <v>212</v>
      </c>
      <c r="B59" s="136" t="s">
        <v>213</v>
      </c>
      <c r="C59" s="87" t="s">
        <v>223</v>
      </c>
      <c r="D59" s="137" t="s">
        <v>219</v>
      </c>
      <c r="E59" s="145" t="s">
        <v>505</v>
      </c>
      <c r="F59" s="136" t="s">
        <v>15</v>
      </c>
      <c r="G59" s="146">
        <v>8</v>
      </c>
      <c r="H59" s="87">
        <v>0</v>
      </c>
      <c r="I59" s="81"/>
      <c r="J59" s="139"/>
      <c r="K59" s="140"/>
      <c r="L59" s="141"/>
      <c r="M59" s="141"/>
      <c r="N59" s="141"/>
    </row>
    <row r="60" spans="1:14" s="19" customFormat="1" ht="14.25" customHeight="1" x14ac:dyDescent="0.3">
      <c r="A60" s="202" t="s">
        <v>212</v>
      </c>
      <c r="B60" s="196" t="s">
        <v>213</v>
      </c>
      <c r="C60" s="195" t="s">
        <v>224</v>
      </c>
      <c r="D60" s="197" t="s">
        <v>225</v>
      </c>
      <c r="E60" s="191" t="s">
        <v>48</v>
      </c>
      <c r="F60" s="196" t="s">
        <v>9</v>
      </c>
      <c r="G60" s="199">
        <v>61</v>
      </c>
      <c r="H60" s="201">
        <v>12</v>
      </c>
      <c r="I60" s="17" t="s">
        <v>570</v>
      </c>
      <c r="J60" s="139"/>
      <c r="K60" s="140"/>
      <c r="L60" s="141"/>
      <c r="M60" s="141"/>
      <c r="N60" s="141"/>
    </row>
    <row r="61" spans="1:14" s="19" customFormat="1" ht="14.25" customHeight="1" x14ac:dyDescent="0.3">
      <c r="A61" s="202" t="s">
        <v>212</v>
      </c>
      <c r="B61" s="196" t="s">
        <v>213</v>
      </c>
      <c r="C61" s="195" t="s">
        <v>226</v>
      </c>
      <c r="D61" s="197" t="s">
        <v>227</v>
      </c>
      <c r="E61" s="198" t="s">
        <v>505</v>
      </c>
      <c r="F61" s="196" t="s">
        <v>9</v>
      </c>
      <c r="G61" s="199">
        <v>61</v>
      </c>
      <c r="H61" s="201">
        <v>255</v>
      </c>
      <c r="I61" s="17"/>
      <c r="J61" s="139"/>
      <c r="K61" s="140"/>
      <c r="L61" s="141"/>
      <c r="M61" s="141"/>
      <c r="N61" s="141"/>
    </row>
    <row r="62" spans="1:14" s="19" customFormat="1" ht="14.25" customHeight="1" x14ac:dyDescent="0.3">
      <c r="A62" s="202" t="s">
        <v>212</v>
      </c>
      <c r="B62" s="196" t="s">
        <v>213</v>
      </c>
      <c r="C62" s="195" t="s">
        <v>228</v>
      </c>
      <c r="D62" s="197" t="s">
        <v>229</v>
      </c>
      <c r="E62" s="202" t="s">
        <v>46</v>
      </c>
      <c r="F62" s="196" t="s">
        <v>9</v>
      </c>
      <c r="G62" s="199">
        <v>28</v>
      </c>
      <c r="H62" s="201">
        <v>104</v>
      </c>
      <c r="I62" s="17"/>
      <c r="J62" s="139"/>
      <c r="K62" s="140"/>
      <c r="L62" s="141"/>
      <c r="M62" s="141"/>
      <c r="N62" s="141"/>
    </row>
    <row r="63" spans="1:14" s="19" customFormat="1" ht="14.25" hidden="1" customHeight="1" x14ac:dyDescent="0.35">
      <c r="A63" s="80" t="s">
        <v>212</v>
      </c>
      <c r="B63" s="136" t="s">
        <v>213</v>
      </c>
      <c r="C63" s="87" t="s">
        <v>230</v>
      </c>
      <c r="D63" s="137" t="s">
        <v>231</v>
      </c>
      <c r="E63" s="145" t="s">
        <v>505</v>
      </c>
      <c r="F63" s="136" t="s">
        <v>9</v>
      </c>
      <c r="G63" s="146">
        <v>234</v>
      </c>
      <c r="H63" s="152">
        <v>0</v>
      </c>
      <c r="I63" s="81" t="s">
        <v>573</v>
      </c>
      <c r="J63" s="139"/>
      <c r="K63" s="140"/>
      <c r="L63" s="141"/>
      <c r="M63" s="141"/>
      <c r="N63" s="141"/>
    </row>
    <row r="64" spans="1:14" s="19" customFormat="1" ht="14.25" customHeight="1" x14ac:dyDescent="0.3">
      <c r="A64" s="202" t="s">
        <v>212</v>
      </c>
      <c r="B64" s="196" t="s">
        <v>213</v>
      </c>
      <c r="C64" s="195" t="s">
        <v>232</v>
      </c>
      <c r="D64" s="197" t="s">
        <v>233</v>
      </c>
      <c r="E64" s="198" t="s">
        <v>47</v>
      </c>
      <c r="F64" s="196" t="s">
        <v>45</v>
      </c>
      <c r="G64" s="199">
        <v>9</v>
      </c>
      <c r="H64" s="200">
        <v>255</v>
      </c>
      <c r="I64" s="17"/>
      <c r="J64" s="139"/>
      <c r="K64" s="140"/>
      <c r="L64" s="141"/>
      <c r="M64" s="141"/>
      <c r="N64" s="141"/>
    </row>
    <row r="65" spans="1:14" s="19" customFormat="1" ht="14.25" hidden="1" customHeight="1" x14ac:dyDescent="0.35">
      <c r="A65" s="80" t="s">
        <v>212</v>
      </c>
      <c r="B65" s="136" t="s">
        <v>213</v>
      </c>
      <c r="C65" s="87" t="s">
        <v>234</v>
      </c>
      <c r="D65" s="137" t="s">
        <v>235</v>
      </c>
      <c r="E65" s="86" t="s">
        <v>505</v>
      </c>
      <c r="F65" s="136" t="s">
        <v>9</v>
      </c>
      <c r="G65" s="146">
        <v>3</v>
      </c>
      <c r="H65" s="87">
        <v>0</v>
      </c>
      <c r="I65" s="81"/>
      <c r="J65" s="139"/>
      <c r="K65" s="140"/>
      <c r="L65" s="141"/>
      <c r="M65" s="141"/>
      <c r="N65" s="141"/>
    </row>
    <row r="66" spans="1:14" s="19" customFormat="1" ht="14.25" customHeight="1" x14ac:dyDescent="0.3">
      <c r="A66" s="202" t="s">
        <v>212</v>
      </c>
      <c r="B66" s="196" t="s">
        <v>213</v>
      </c>
      <c r="C66" s="195" t="s">
        <v>236</v>
      </c>
      <c r="D66" s="197" t="s">
        <v>237</v>
      </c>
      <c r="E66" s="198" t="s">
        <v>47</v>
      </c>
      <c r="F66" s="196" t="s">
        <v>45</v>
      </c>
      <c r="G66" s="199">
        <v>9</v>
      </c>
      <c r="H66" s="200">
        <v>255</v>
      </c>
      <c r="I66" s="17"/>
      <c r="J66" s="139"/>
      <c r="K66" s="140"/>
      <c r="L66" s="141"/>
      <c r="M66" s="141"/>
      <c r="N66" s="141"/>
    </row>
    <row r="67" spans="1:14" s="19" customFormat="1" ht="14.25" hidden="1" customHeight="1" x14ac:dyDescent="0.35">
      <c r="A67" s="80" t="s">
        <v>212</v>
      </c>
      <c r="B67" s="136" t="s">
        <v>213</v>
      </c>
      <c r="C67" s="87" t="s">
        <v>238</v>
      </c>
      <c r="D67" s="137" t="s">
        <v>217</v>
      </c>
      <c r="E67" s="145" t="s">
        <v>505</v>
      </c>
      <c r="F67" s="136" t="s">
        <v>9</v>
      </c>
      <c r="G67" s="146">
        <v>21</v>
      </c>
      <c r="H67" s="147">
        <v>0</v>
      </c>
      <c r="I67" s="81"/>
      <c r="J67" s="139"/>
      <c r="K67" s="140"/>
      <c r="L67" s="141"/>
      <c r="M67" s="141"/>
      <c r="N67" s="141"/>
    </row>
    <row r="68" spans="1:14" s="19" customFormat="1" ht="14.25" customHeight="1" x14ac:dyDescent="0.3">
      <c r="A68" s="202" t="s">
        <v>212</v>
      </c>
      <c r="B68" s="196" t="s">
        <v>213</v>
      </c>
      <c r="C68" s="195" t="s">
        <v>239</v>
      </c>
      <c r="D68" s="197" t="s">
        <v>569</v>
      </c>
      <c r="E68" s="198" t="s">
        <v>505</v>
      </c>
      <c r="F68" s="196" t="s">
        <v>9</v>
      </c>
      <c r="G68" s="199">
        <v>9</v>
      </c>
      <c r="H68" s="200">
        <v>104</v>
      </c>
      <c r="I68" s="17"/>
      <c r="J68" s="139"/>
      <c r="K68" s="140"/>
      <c r="L68" s="141"/>
      <c r="M68" s="141"/>
      <c r="N68" s="141"/>
    </row>
    <row r="69" spans="1:14" s="19" customFormat="1" ht="14.25" hidden="1" customHeight="1" x14ac:dyDescent="0.35">
      <c r="A69" s="80" t="s">
        <v>212</v>
      </c>
      <c r="B69" s="136" t="s">
        <v>213</v>
      </c>
      <c r="C69" s="87" t="s">
        <v>240</v>
      </c>
      <c r="D69" s="137" t="s">
        <v>219</v>
      </c>
      <c r="E69" s="145" t="s">
        <v>505</v>
      </c>
      <c r="F69" s="136" t="s">
        <v>9</v>
      </c>
      <c r="G69" s="146">
        <v>19</v>
      </c>
      <c r="H69" s="87">
        <v>0</v>
      </c>
      <c r="I69" s="81"/>
      <c r="J69" s="139"/>
      <c r="K69" s="140"/>
      <c r="L69" s="141"/>
      <c r="M69" s="141"/>
      <c r="N69" s="141"/>
    </row>
    <row r="70" spans="1:14" s="19" customFormat="1" ht="14.25" customHeight="1" x14ac:dyDescent="0.3">
      <c r="A70" s="202" t="s">
        <v>212</v>
      </c>
      <c r="B70" s="196" t="s">
        <v>213</v>
      </c>
      <c r="C70" s="195" t="s">
        <v>241</v>
      </c>
      <c r="D70" s="197" t="s">
        <v>242</v>
      </c>
      <c r="E70" s="198" t="s">
        <v>497</v>
      </c>
      <c r="F70" s="196" t="s">
        <v>9</v>
      </c>
      <c r="G70" s="199">
        <v>73</v>
      </c>
      <c r="H70" s="200">
        <v>104</v>
      </c>
      <c r="I70" s="17"/>
      <c r="J70" s="139"/>
      <c r="K70" s="140"/>
      <c r="L70" s="141"/>
      <c r="M70" s="141"/>
      <c r="N70" s="141"/>
    </row>
    <row r="71" spans="1:14" s="19" customFormat="1" ht="14.25" customHeight="1" x14ac:dyDescent="0.3">
      <c r="A71" s="202" t="s">
        <v>212</v>
      </c>
      <c r="B71" s="196" t="s">
        <v>213</v>
      </c>
      <c r="C71" s="195" t="s">
        <v>243</v>
      </c>
      <c r="D71" s="197" t="s">
        <v>244</v>
      </c>
      <c r="E71" s="191" t="s">
        <v>55</v>
      </c>
      <c r="F71" s="196" t="s">
        <v>9</v>
      </c>
      <c r="G71" s="199">
        <v>101</v>
      </c>
      <c r="H71" s="200">
        <v>255</v>
      </c>
      <c r="I71" s="17"/>
      <c r="J71" s="139"/>
      <c r="K71" s="140"/>
      <c r="L71" s="141"/>
      <c r="M71" s="141"/>
      <c r="N71" s="141"/>
    </row>
    <row r="72" spans="1:14" s="19" customFormat="1" ht="14.25" hidden="1" customHeight="1" x14ac:dyDescent="0.35">
      <c r="A72" s="80" t="s">
        <v>212</v>
      </c>
      <c r="B72" s="136" t="s">
        <v>213</v>
      </c>
      <c r="C72" s="87" t="s">
        <v>245</v>
      </c>
      <c r="D72" s="137" t="s">
        <v>217</v>
      </c>
      <c r="E72" s="145" t="s">
        <v>505</v>
      </c>
      <c r="F72" s="136" t="s">
        <v>9</v>
      </c>
      <c r="G72" s="146">
        <v>17</v>
      </c>
      <c r="H72" s="147">
        <v>0</v>
      </c>
      <c r="I72" s="81"/>
      <c r="J72" s="139"/>
      <c r="K72" s="140"/>
      <c r="L72" s="141"/>
      <c r="M72" s="141"/>
      <c r="N72" s="141"/>
    </row>
    <row r="73" spans="1:14" s="19" customFormat="1" ht="14.25" customHeight="1" x14ac:dyDescent="0.3">
      <c r="A73" s="202" t="s">
        <v>212</v>
      </c>
      <c r="B73" s="196" t="s">
        <v>213</v>
      </c>
      <c r="C73" s="195" t="s">
        <v>246</v>
      </c>
      <c r="D73" s="197" t="s">
        <v>247</v>
      </c>
      <c r="E73" s="198" t="s">
        <v>498</v>
      </c>
      <c r="F73" s="196" t="s">
        <v>45</v>
      </c>
      <c r="G73" s="199">
        <v>17</v>
      </c>
      <c r="H73" s="200">
        <v>104</v>
      </c>
      <c r="I73" s="17"/>
      <c r="J73" s="139"/>
      <c r="K73" s="140"/>
      <c r="L73" s="141"/>
      <c r="M73" s="141"/>
      <c r="N73" s="141"/>
    </row>
    <row r="74" spans="1:14" s="19" customFormat="1" ht="14.25" customHeight="1" x14ac:dyDescent="0.3">
      <c r="A74" s="202" t="s">
        <v>212</v>
      </c>
      <c r="B74" s="196" t="s">
        <v>213</v>
      </c>
      <c r="C74" s="195" t="s">
        <v>248</v>
      </c>
      <c r="D74" s="197" t="s">
        <v>242</v>
      </c>
      <c r="E74" s="198" t="s">
        <v>497</v>
      </c>
      <c r="F74" s="196" t="s">
        <v>9</v>
      </c>
      <c r="G74" s="199">
        <v>40</v>
      </c>
      <c r="H74" s="200">
        <v>104</v>
      </c>
      <c r="I74" s="17"/>
      <c r="J74" s="139"/>
      <c r="K74" s="140"/>
      <c r="L74" s="141"/>
      <c r="M74" s="141"/>
      <c r="N74" s="141"/>
    </row>
    <row r="75" spans="1:14" s="19" customFormat="1" ht="14.25" customHeight="1" x14ac:dyDescent="0.3">
      <c r="A75" s="202" t="s">
        <v>212</v>
      </c>
      <c r="B75" s="196" t="s">
        <v>213</v>
      </c>
      <c r="C75" s="195" t="s">
        <v>249</v>
      </c>
      <c r="D75" s="197" t="s">
        <v>250</v>
      </c>
      <c r="E75" s="202" t="s">
        <v>46</v>
      </c>
      <c r="F75" s="196" t="s">
        <v>9</v>
      </c>
      <c r="G75" s="199">
        <v>13</v>
      </c>
      <c r="H75" s="200">
        <v>255</v>
      </c>
      <c r="I75" s="17"/>
      <c r="J75" s="139"/>
      <c r="K75" s="140"/>
      <c r="L75" s="141"/>
      <c r="M75" s="141"/>
      <c r="N75" s="141"/>
    </row>
    <row r="76" spans="1:14" s="19" customFormat="1" ht="14.25" customHeight="1" x14ac:dyDescent="0.3">
      <c r="A76" s="202" t="s">
        <v>212</v>
      </c>
      <c r="B76" s="196" t="s">
        <v>213</v>
      </c>
      <c r="C76" s="195" t="s">
        <v>251</v>
      </c>
      <c r="D76" s="197" t="s">
        <v>250</v>
      </c>
      <c r="E76" s="202" t="s">
        <v>46</v>
      </c>
      <c r="F76" s="196" t="s">
        <v>9</v>
      </c>
      <c r="G76" s="199">
        <v>8</v>
      </c>
      <c r="H76" s="200">
        <v>104</v>
      </c>
      <c r="I76" s="17"/>
      <c r="J76" s="139"/>
      <c r="K76" s="140"/>
      <c r="L76" s="141"/>
      <c r="M76" s="141"/>
      <c r="N76" s="141"/>
    </row>
    <row r="77" spans="1:14" s="19" customFormat="1" ht="14.25" customHeight="1" x14ac:dyDescent="0.3">
      <c r="A77" s="202" t="s">
        <v>212</v>
      </c>
      <c r="B77" s="196" t="s">
        <v>213</v>
      </c>
      <c r="C77" s="195" t="s">
        <v>252</v>
      </c>
      <c r="D77" s="197" t="s">
        <v>250</v>
      </c>
      <c r="E77" s="202" t="s">
        <v>46</v>
      </c>
      <c r="F77" s="196" t="s">
        <v>9</v>
      </c>
      <c r="G77" s="199">
        <v>12</v>
      </c>
      <c r="H77" s="200">
        <v>104</v>
      </c>
      <c r="I77" s="17"/>
      <c r="J77" s="139"/>
      <c r="K77" s="140"/>
      <c r="L77" s="141"/>
      <c r="M77" s="141"/>
      <c r="N77" s="141"/>
    </row>
    <row r="78" spans="1:14" s="19" customFormat="1" ht="14.25" customHeight="1" x14ac:dyDescent="0.3">
      <c r="A78" s="202" t="s">
        <v>212</v>
      </c>
      <c r="B78" s="196" t="s">
        <v>213</v>
      </c>
      <c r="C78" s="195" t="s">
        <v>253</v>
      </c>
      <c r="D78" s="197" t="s">
        <v>254</v>
      </c>
      <c r="E78" s="191" t="s">
        <v>497</v>
      </c>
      <c r="F78" s="196" t="s">
        <v>9</v>
      </c>
      <c r="G78" s="199">
        <v>2.5</v>
      </c>
      <c r="H78" s="200">
        <v>104</v>
      </c>
      <c r="I78" s="17"/>
      <c r="J78" s="139"/>
      <c r="K78" s="140"/>
      <c r="L78" s="141"/>
      <c r="M78" s="141"/>
      <c r="N78" s="141"/>
    </row>
    <row r="79" spans="1:14" s="19" customFormat="1" ht="14.25" customHeight="1" x14ac:dyDescent="0.3">
      <c r="A79" s="202" t="s">
        <v>212</v>
      </c>
      <c r="B79" s="196" t="s">
        <v>213</v>
      </c>
      <c r="C79" s="195" t="s">
        <v>255</v>
      </c>
      <c r="D79" s="197" t="s">
        <v>242</v>
      </c>
      <c r="E79" s="198" t="s">
        <v>497</v>
      </c>
      <c r="F79" s="196" t="s">
        <v>9</v>
      </c>
      <c r="G79" s="199">
        <v>25</v>
      </c>
      <c r="H79" s="200">
        <v>104</v>
      </c>
      <c r="I79" s="17"/>
      <c r="J79" s="139"/>
      <c r="K79" s="140"/>
      <c r="L79" s="141"/>
      <c r="M79" s="141"/>
      <c r="N79" s="141"/>
    </row>
    <row r="80" spans="1:14" s="19" customFormat="1" ht="14.25" hidden="1" x14ac:dyDescent="0.35">
      <c r="A80" s="153" t="s">
        <v>212</v>
      </c>
      <c r="B80" s="154" t="s">
        <v>213</v>
      </c>
      <c r="C80" s="152" t="s">
        <v>256</v>
      </c>
      <c r="D80" s="155" t="s">
        <v>231</v>
      </c>
      <c r="E80" s="156" t="s">
        <v>505</v>
      </c>
      <c r="F80" s="154" t="s">
        <v>9</v>
      </c>
      <c r="G80" s="157">
        <v>130</v>
      </c>
      <c r="H80" s="147">
        <v>0</v>
      </c>
      <c r="I80" s="81" t="s">
        <v>574</v>
      </c>
      <c r="J80" s="139"/>
      <c r="K80" s="140"/>
      <c r="L80" s="141"/>
      <c r="M80" s="141"/>
      <c r="N80" s="141"/>
    </row>
    <row r="81" spans="1:14" s="19" customFormat="1" ht="14.25" customHeight="1" x14ac:dyDescent="0.3">
      <c r="A81" s="202" t="s">
        <v>212</v>
      </c>
      <c r="B81" s="196" t="s">
        <v>213</v>
      </c>
      <c r="C81" s="195" t="s">
        <v>257</v>
      </c>
      <c r="D81" s="197" t="s">
        <v>250</v>
      </c>
      <c r="E81" s="202" t="s">
        <v>46</v>
      </c>
      <c r="F81" s="196" t="s">
        <v>258</v>
      </c>
      <c r="G81" s="199">
        <v>17</v>
      </c>
      <c r="H81" s="200">
        <v>255</v>
      </c>
      <c r="I81" s="17"/>
      <c r="J81" s="139"/>
      <c r="K81" s="140"/>
      <c r="L81" s="141"/>
      <c r="M81" s="141"/>
      <c r="N81" s="141"/>
    </row>
    <row r="82" spans="1:14" s="19" customFormat="1" ht="14.25" hidden="1" customHeight="1" x14ac:dyDescent="0.35">
      <c r="A82" s="80" t="s">
        <v>212</v>
      </c>
      <c r="B82" s="136" t="s">
        <v>213</v>
      </c>
      <c r="C82" s="87" t="s">
        <v>259</v>
      </c>
      <c r="D82" s="137" t="s">
        <v>219</v>
      </c>
      <c r="E82" s="145" t="s">
        <v>505</v>
      </c>
      <c r="F82" s="136" t="s">
        <v>9</v>
      </c>
      <c r="G82" s="146">
        <v>8</v>
      </c>
      <c r="H82" s="87">
        <v>0</v>
      </c>
      <c r="I82" s="81"/>
      <c r="J82" s="139"/>
      <c r="K82" s="140"/>
      <c r="L82" s="141"/>
      <c r="M82" s="141"/>
      <c r="N82" s="141"/>
    </row>
    <row r="83" spans="1:14" s="19" customFormat="1" ht="14.25" customHeight="1" x14ac:dyDescent="0.3">
      <c r="A83" s="202" t="s">
        <v>212</v>
      </c>
      <c r="B83" s="196" t="s">
        <v>213</v>
      </c>
      <c r="C83" s="195" t="s">
        <v>260</v>
      </c>
      <c r="D83" s="197" t="s">
        <v>261</v>
      </c>
      <c r="E83" s="202" t="s">
        <v>46</v>
      </c>
      <c r="F83" s="196" t="s">
        <v>9</v>
      </c>
      <c r="G83" s="199">
        <v>227</v>
      </c>
      <c r="H83" s="200">
        <v>104</v>
      </c>
      <c r="I83" s="17"/>
      <c r="J83" s="139"/>
      <c r="K83" s="140"/>
      <c r="L83" s="141"/>
      <c r="M83" s="141"/>
      <c r="N83" s="141"/>
    </row>
    <row r="84" spans="1:14" s="19" customFormat="1" ht="14.25" hidden="1" customHeight="1" x14ac:dyDescent="0.35">
      <c r="A84" s="80" t="s">
        <v>212</v>
      </c>
      <c r="B84" s="136" t="s">
        <v>213</v>
      </c>
      <c r="C84" s="87" t="s">
        <v>262</v>
      </c>
      <c r="D84" s="137" t="s">
        <v>219</v>
      </c>
      <c r="E84" s="145" t="s">
        <v>505</v>
      </c>
      <c r="F84" s="136" t="s">
        <v>9</v>
      </c>
      <c r="G84" s="146">
        <v>56</v>
      </c>
      <c r="H84" s="87">
        <v>0</v>
      </c>
      <c r="I84" s="81"/>
      <c r="J84" s="139"/>
      <c r="K84" s="140"/>
      <c r="L84" s="141"/>
      <c r="M84" s="141"/>
      <c r="N84" s="141"/>
    </row>
    <row r="85" spans="1:14" s="19" customFormat="1" ht="14.25" customHeight="1" x14ac:dyDescent="0.3">
      <c r="A85" s="202" t="s">
        <v>212</v>
      </c>
      <c r="B85" s="196" t="s">
        <v>213</v>
      </c>
      <c r="C85" s="195" t="s">
        <v>263</v>
      </c>
      <c r="D85" s="197" t="s">
        <v>43</v>
      </c>
      <c r="E85" s="191" t="s">
        <v>55</v>
      </c>
      <c r="F85" s="196" t="s">
        <v>9</v>
      </c>
      <c r="G85" s="199">
        <v>32</v>
      </c>
      <c r="H85" s="200">
        <v>255</v>
      </c>
      <c r="I85" s="17"/>
      <c r="J85" s="139"/>
      <c r="K85" s="140"/>
      <c r="L85" s="141"/>
      <c r="M85" s="141"/>
      <c r="N85" s="141"/>
    </row>
    <row r="86" spans="1:14" s="19" customFormat="1" ht="14.25" customHeight="1" x14ac:dyDescent="0.3">
      <c r="A86" s="202" t="s">
        <v>212</v>
      </c>
      <c r="B86" s="196" t="s">
        <v>213</v>
      </c>
      <c r="C86" s="195" t="s">
        <v>264</v>
      </c>
      <c r="D86" s="197" t="s">
        <v>43</v>
      </c>
      <c r="E86" s="191" t="s">
        <v>55</v>
      </c>
      <c r="F86" s="196" t="s">
        <v>9</v>
      </c>
      <c r="G86" s="199">
        <v>32</v>
      </c>
      <c r="H86" s="200">
        <v>255</v>
      </c>
      <c r="I86" s="17"/>
      <c r="J86" s="139"/>
      <c r="K86" s="140"/>
      <c r="L86" s="141"/>
      <c r="M86" s="141"/>
      <c r="N86" s="141"/>
    </row>
    <row r="87" spans="1:14" s="19" customFormat="1" ht="14.25" customHeight="1" x14ac:dyDescent="0.3">
      <c r="A87" s="202" t="s">
        <v>212</v>
      </c>
      <c r="B87" s="196" t="s">
        <v>213</v>
      </c>
      <c r="C87" s="195" t="s">
        <v>265</v>
      </c>
      <c r="D87" s="197" t="s">
        <v>43</v>
      </c>
      <c r="E87" s="191" t="s">
        <v>55</v>
      </c>
      <c r="F87" s="196" t="s">
        <v>9</v>
      </c>
      <c r="G87" s="199">
        <v>32</v>
      </c>
      <c r="H87" s="200">
        <v>255</v>
      </c>
      <c r="I87" s="17"/>
      <c r="J87" s="139"/>
      <c r="K87" s="140"/>
      <c r="L87" s="141"/>
      <c r="M87" s="141"/>
      <c r="N87" s="141"/>
    </row>
    <row r="88" spans="1:14" s="19" customFormat="1" ht="14.25" customHeight="1" x14ac:dyDescent="0.3">
      <c r="A88" s="202" t="s">
        <v>212</v>
      </c>
      <c r="B88" s="196" t="s">
        <v>213</v>
      </c>
      <c r="C88" s="195" t="s">
        <v>266</v>
      </c>
      <c r="D88" s="197" t="s">
        <v>43</v>
      </c>
      <c r="E88" s="191" t="s">
        <v>55</v>
      </c>
      <c r="F88" s="196" t="s">
        <v>9</v>
      </c>
      <c r="G88" s="199">
        <v>32</v>
      </c>
      <c r="H88" s="200">
        <v>255</v>
      </c>
      <c r="I88" s="17"/>
      <c r="J88" s="139"/>
      <c r="K88" s="140"/>
      <c r="L88" s="141"/>
      <c r="M88" s="141"/>
      <c r="N88" s="141"/>
    </row>
    <row r="89" spans="1:14" s="19" customFormat="1" ht="14.25" customHeight="1" x14ac:dyDescent="0.3">
      <c r="A89" s="202" t="s">
        <v>212</v>
      </c>
      <c r="B89" s="196" t="s">
        <v>213</v>
      </c>
      <c r="C89" s="195" t="s">
        <v>267</v>
      </c>
      <c r="D89" s="197" t="s">
        <v>43</v>
      </c>
      <c r="E89" s="191" t="s">
        <v>55</v>
      </c>
      <c r="F89" s="196" t="s">
        <v>9</v>
      </c>
      <c r="G89" s="199">
        <v>32</v>
      </c>
      <c r="H89" s="200">
        <v>255</v>
      </c>
      <c r="I89" s="17"/>
      <c r="J89" s="139"/>
      <c r="K89" s="140"/>
      <c r="L89" s="141"/>
      <c r="M89" s="141"/>
      <c r="N89" s="141"/>
    </row>
    <row r="90" spans="1:14" s="19" customFormat="1" ht="14.25" customHeight="1" x14ac:dyDescent="0.3">
      <c r="A90" s="202" t="s">
        <v>212</v>
      </c>
      <c r="B90" s="196" t="s">
        <v>213</v>
      </c>
      <c r="C90" s="195" t="s">
        <v>268</v>
      </c>
      <c r="D90" s="197" t="s">
        <v>43</v>
      </c>
      <c r="E90" s="191" t="s">
        <v>55</v>
      </c>
      <c r="F90" s="196" t="s">
        <v>9</v>
      </c>
      <c r="G90" s="199">
        <v>47</v>
      </c>
      <c r="H90" s="200">
        <v>255</v>
      </c>
      <c r="I90" s="17"/>
      <c r="J90" s="139"/>
      <c r="K90" s="140"/>
      <c r="L90" s="141"/>
      <c r="M90" s="141"/>
      <c r="N90" s="141"/>
    </row>
    <row r="91" spans="1:14" s="19" customFormat="1" ht="14.25" customHeight="1" x14ac:dyDescent="0.3">
      <c r="A91" s="202" t="s">
        <v>212</v>
      </c>
      <c r="B91" s="196" t="s">
        <v>213</v>
      </c>
      <c r="C91" s="195" t="s">
        <v>269</v>
      </c>
      <c r="D91" s="197" t="s">
        <v>43</v>
      </c>
      <c r="E91" s="191" t="s">
        <v>55</v>
      </c>
      <c r="F91" s="196" t="s">
        <v>9</v>
      </c>
      <c r="G91" s="199">
        <v>47</v>
      </c>
      <c r="H91" s="200">
        <v>255</v>
      </c>
      <c r="I91" s="17"/>
      <c r="J91" s="139"/>
      <c r="K91" s="140"/>
      <c r="L91" s="141"/>
      <c r="M91" s="141"/>
      <c r="N91" s="141"/>
    </row>
    <row r="92" spans="1:14" s="19" customFormat="1" ht="14.25" customHeight="1" x14ac:dyDescent="0.3">
      <c r="A92" s="202" t="s">
        <v>212</v>
      </c>
      <c r="B92" s="196" t="s">
        <v>213</v>
      </c>
      <c r="C92" s="195" t="s">
        <v>270</v>
      </c>
      <c r="D92" s="197" t="s">
        <v>43</v>
      </c>
      <c r="E92" s="191" t="s">
        <v>55</v>
      </c>
      <c r="F92" s="196" t="s">
        <v>9</v>
      </c>
      <c r="G92" s="199">
        <v>47</v>
      </c>
      <c r="H92" s="200">
        <v>255</v>
      </c>
      <c r="I92" s="17"/>
      <c r="J92" s="139"/>
      <c r="K92" s="140"/>
      <c r="L92" s="141"/>
      <c r="M92" s="141"/>
      <c r="N92" s="141"/>
    </row>
    <row r="93" spans="1:14" s="19" customFormat="1" ht="14.25" customHeight="1" x14ac:dyDescent="0.3">
      <c r="A93" s="202" t="s">
        <v>212</v>
      </c>
      <c r="B93" s="196" t="s">
        <v>213</v>
      </c>
      <c r="C93" s="195" t="s">
        <v>271</v>
      </c>
      <c r="D93" s="197" t="s">
        <v>43</v>
      </c>
      <c r="E93" s="191" t="s">
        <v>55</v>
      </c>
      <c r="F93" s="196" t="s">
        <v>9</v>
      </c>
      <c r="G93" s="199">
        <v>47</v>
      </c>
      <c r="H93" s="200">
        <v>255</v>
      </c>
      <c r="I93" s="17"/>
      <c r="J93" s="139"/>
      <c r="K93" s="140"/>
      <c r="L93" s="141"/>
      <c r="M93" s="141"/>
      <c r="N93" s="141"/>
    </row>
    <row r="94" spans="1:14" s="19" customFormat="1" ht="14.25" customHeight="1" x14ac:dyDescent="0.3">
      <c r="A94" s="202" t="s">
        <v>212</v>
      </c>
      <c r="B94" s="196" t="s">
        <v>213</v>
      </c>
      <c r="C94" s="195" t="s">
        <v>272</v>
      </c>
      <c r="D94" s="197" t="s">
        <v>273</v>
      </c>
      <c r="E94" s="191" t="s">
        <v>55</v>
      </c>
      <c r="F94" s="196" t="s">
        <v>9</v>
      </c>
      <c r="G94" s="199">
        <v>47</v>
      </c>
      <c r="H94" s="200">
        <v>255</v>
      </c>
      <c r="I94" s="17"/>
      <c r="J94" s="139"/>
      <c r="K94" s="140"/>
      <c r="L94" s="141"/>
      <c r="M94" s="141"/>
      <c r="N94" s="141"/>
    </row>
    <row r="95" spans="1:14" s="19" customFormat="1" ht="14.25" customHeight="1" x14ac:dyDescent="0.3">
      <c r="A95" s="202" t="s">
        <v>212</v>
      </c>
      <c r="B95" s="196" t="s">
        <v>213</v>
      </c>
      <c r="C95" s="195" t="s">
        <v>274</v>
      </c>
      <c r="D95" s="197" t="s">
        <v>225</v>
      </c>
      <c r="E95" s="191" t="s">
        <v>48</v>
      </c>
      <c r="F95" s="196" t="s">
        <v>9</v>
      </c>
      <c r="G95" s="199">
        <v>25</v>
      </c>
      <c r="H95" s="195">
        <v>104</v>
      </c>
      <c r="I95" s="17"/>
      <c r="J95" s="139"/>
      <c r="K95" s="140"/>
      <c r="L95" s="141"/>
      <c r="M95" s="141"/>
      <c r="N95" s="141"/>
    </row>
    <row r="96" spans="1:14" s="19" customFormat="1" ht="14.25" customHeight="1" x14ac:dyDescent="0.3">
      <c r="A96" s="202" t="s">
        <v>212</v>
      </c>
      <c r="B96" s="196" t="s">
        <v>213</v>
      </c>
      <c r="C96" s="195" t="s">
        <v>486</v>
      </c>
      <c r="D96" s="197" t="s">
        <v>233</v>
      </c>
      <c r="E96" s="198" t="s">
        <v>47</v>
      </c>
      <c r="F96" s="196" t="s">
        <v>45</v>
      </c>
      <c r="G96" s="199">
        <v>7.5</v>
      </c>
      <c r="H96" s="200">
        <v>255</v>
      </c>
      <c r="I96" s="17"/>
      <c r="J96" s="139"/>
      <c r="K96" s="140"/>
      <c r="L96" s="141"/>
      <c r="M96" s="141"/>
      <c r="N96" s="141"/>
    </row>
    <row r="97" spans="1:14" s="19" customFormat="1" ht="14.25" customHeight="1" x14ac:dyDescent="0.3">
      <c r="A97" s="202" t="s">
        <v>212</v>
      </c>
      <c r="B97" s="196" t="s">
        <v>213</v>
      </c>
      <c r="C97" s="195" t="s">
        <v>487</v>
      </c>
      <c r="D97" s="197" t="s">
        <v>237</v>
      </c>
      <c r="E97" s="198" t="s">
        <v>47</v>
      </c>
      <c r="F97" s="196" t="s">
        <v>45</v>
      </c>
      <c r="G97" s="199">
        <v>7.5</v>
      </c>
      <c r="H97" s="200">
        <v>255</v>
      </c>
      <c r="I97" s="17"/>
      <c r="J97" s="139"/>
      <c r="K97" s="140"/>
      <c r="L97" s="141"/>
      <c r="M97" s="141"/>
      <c r="N97" s="141"/>
    </row>
    <row r="98" spans="1:14" s="19" customFormat="1" ht="14.25" hidden="1" customHeight="1" x14ac:dyDescent="0.35">
      <c r="A98" s="80" t="s">
        <v>212</v>
      </c>
      <c r="B98" s="136" t="s">
        <v>275</v>
      </c>
      <c r="C98" s="87" t="s">
        <v>276</v>
      </c>
      <c r="D98" s="137" t="s">
        <v>277</v>
      </c>
      <c r="E98" s="86" t="s">
        <v>505</v>
      </c>
      <c r="F98" s="136" t="s">
        <v>9</v>
      </c>
      <c r="G98" s="146">
        <v>12</v>
      </c>
      <c r="H98" s="87">
        <v>0</v>
      </c>
      <c r="I98" s="81" t="s">
        <v>573</v>
      </c>
      <c r="J98" s="139"/>
      <c r="K98" s="140"/>
      <c r="L98" s="141"/>
      <c r="M98" s="141"/>
      <c r="N98" s="141"/>
    </row>
    <row r="99" spans="1:14" s="19" customFormat="1" ht="14.25" customHeight="1" x14ac:dyDescent="0.3">
      <c r="A99" s="202" t="s">
        <v>212</v>
      </c>
      <c r="B99" s="196" t="s">
        <v>275</v>
      </c>
      <c r="C99" s="195" t="s">
        <v>278</v>
      </c>
      <c r="D99" s="197" t="s">
        <v>279</v>
      </c>
      <c r="E99" s="198" t="s">
        <v>47</v>
      </c>
      <c r="F99" s="196" t="s">
        <v>45</v>
      </c>
      <c r="G99" s="199">
        <v>4</v>
      </c>
      <c r="H99" s="200">
        <v>255</v>
      </c>
      <c r="I99" s="17"/>
      <c r="J99" s="139"/>
      <c r="K99" s="140"/>
      <c r="L99" s="141"/>
      <c r="M99" s="141"/>
      <c r="N99" s="141"/>
    </row>
    <row r="100" spans="1:14" s="19" customFormat="1" ht="14.25" customHeight="1" x14ac:dyDescent="0.3">
      <c r="A100" s="202" t="s">
        <v>212</v>
      </c>
      <c r="B100" s="196" t="s">
        <v>275</v>
      </c>
      <c r="C100" s="195" t="s">
        <v>280</v>
      </c>
      <c r="D100" s="197" t="s">
        <v>233</v>
      </c>
      <c r="E100" s="198" t="s">
        <v>47</v>
      </c>
      <c r="F100" s="196" t="s">
        <v>45</v>
      </c>
      <c r="G100" s="199">
        <v>5</v>
      </c>
      <c r="H100" s="200">
        <v>255</v>
      </c>
      <c r="I100" s="17"/>
      <c r="J100" s="139"/>
      <c r="K100" s="140"/>
      <c r="L100" s="141"/>
      <c r="M100" s="141"/>
      <c r="N100" s="141"/>
    </row>
    <row r="101" spans="1:14" s="19" customFormat="1" ht="14.25" customHeight="1" x14ac:dyDescent="0.3">
      <c r="A101" s="202" t="s">
        <v>212</v>
      </c>
      <c r="B101" s="196" t="s">
        <v>275</v>
      </c>
      <c r="C101" s="195" t="s">
        <v>281</v>
      </c>
      <c r="D101" s="197" t="s">
        <v>237</v>
      </c>
      <c r="E101" s="198" t="s">
        <v>47</v>
      </c>
      <c r="F101" s="196" t="s">
        <v>45</v>
      </c>
      <c r="G101" s="199">
        <v>9</v>
      </c>
      <c r="H101" s="200">
        <v>255</v>
      </c>
      <c r="I101" s="17"/>
      <c r="J101" s="139"/>
      <c r="K101" s="140"/>
      <c r="L101" s="141"/>
      <c r="M101" s="141"/>
      <c r="N101" s="141"/>
    </row>
    <row r="102" spans="1:14" s="19" customFormat="1" ht="14.25" customHeight="1" x14ac:dyDescent="0.3">
      <c r="A102" s="202" t="s">
        <v>212</v>
      </c>
      <c r="B102" s="196" t="s">
        <v>275</v>
      </c>
      <c r="C102" s="195" t="s">
        <v>282</v>
      </c>
      <c r="D102" s="197" t="s">
        <v>242</v>
      </c>
      <c r="E102" s="198" t="s">
        <v>497</v>
      </c>
      <c r="F102" s="196" t="s">
        <v>9</v>
      </c>
      <c r="G102" s="199">
        <v>5.5</v>
      </c>
      <c r="H102" s="200">
        <v>255</v>
      </c>
      <c r="I102" s="17"/>
      <c r="J102" s="139"/>
      <c r="K102" s="140"/>
      <c r="L102" s="141"/>
      <c r="M102" s="141"/>
      <c r="N102" s="141"/>
    </row>
    <row r="103" spans="1:14" s="19" customFormat="1" ht="14.25" customHeight="1" x14ac:dyDescent="0.3">
      <c r="A103" s="202" t="s">
        <v>212</v>
      </c>
      <c r="B103" s="196" t="s">
        <v>275</v>
      </c>
      <c r="C103" s="195" t="s">
        <v>283</v>
      </c>
      <c r="D103" s="197" t="s">
        <v>261</v>
      </c>
      <c r="E103" s="202" t="s">
        <v>46</v>
      </c>
      <c r="F103" s="196" t="s">
        <v>9</v>
      </c>
      <c r="G103" s="199">
        <v>534</v>
      </c>
      <c r="H103" s="200">
        <v>255</v>
      </c>
      <c r="I103" s="17" t="s">
        <v>561</v>
      </c>
      <c r="J103" s="139"/>
      <c r="K103" s="140"/>
      <c r="L103" s="141"/>
      <c r="M103" s="141"/>
      <c r="N103" s="141"/>
    </row>
    <row r="104" spans="1:14" s="19" customFormat="1" ht="14.25" customHeight="1" x14ac:dyDescent="0.3">
      <c r="A104" s="202" t="s">
        <v>212</v>
      </c>
      <c r="B104" s="196" t="s">
        <v>275</v>
      </c>
      <c r="C104" s="195" t="s">
        <v>284</v>
      </c>
      <c r="D104" s="197" t="s">
        <v>250</v>
      </c>
      <c r="E104" s="202" t="s">
        <v>46</v>
      </c>
      <c r="F104" s="196" t="s">
        <v>24</v>
      </c>
      <c r="G104" s="199">
        <v>15</v>
      </c>
      <c r="H104" s="200">
        <v>104</v>
      </c>
      <c r="I104" s="17"/>
      <c r="J104" s="139"/>
      <c r="K104" s="140"/>
      <c r="L104" s="141"/>
      <c r="M104" s="141"/>
      <c r="N104" s="141"/>
    </row>
    <row r="105" spans="1:14" s="19" customFormat="1" ht="14.25" customHeight="1" x14ac:dyDescent="0.3">
      <c r="A105" s="202" t="s">
        <v>212</v>
      </c>
      <c r="B105" s="196" t="s">
        <v>275</v>
      </c>
      <c r="C105" s="195" t="s">
        <v>285</v>
      </c>
      <c r="D105" s="197" t="s">
        <v>250</v>
      </c>
      <c r="E105" s="202" t="s">
        <v>46</v>
      </c>
      <c r="F105" s="196" t="s">
        <v>24</v>
      </c>
      <c r="G105" s="199">
        <v>15</v>
      </c>
      <c r="H105" s="200">
        <v>104</v>
      </c>
      <c r="I105" s="17" t="s">
        <v>561</v>
      </c>
      <c r="J105" s="139"/>
      <c r="K105" s="140"/>
      <c r="L105" s="141"/>
      <c r="M105" s="141"/>
      <c r="N105" s="141"/>
    </row>
    <row r="106" spans="1:14" s="19" customFormat="1" ht="14.25" customHeight="1" x14ac:dyDescent="0.3">
      <c r="A106" s="202" t="s">
        <v>212</v>
      </c>
      <c r="B106" s="196" t="s">
        <v>275</v>
      </c>
      <c r="C106" s="195" t="s">
        <v>286</v>
      </c>
      <c r="D106" s="197" t="s">
        <v>273</v>
      </c>
      <c r="E106" s="191" t="s">
        <v>55</v>
      </c>
      <c r="F106" s="196" t="s">
        <v>9</v>
      </c>
      <c r="G106" s="199">
        <v>42</v>
      </c>
      <c r="H106" s="200">
        <v>255</v>
      </c>
      <c r="I106" s="17" t="s">
        <v>561</v>
      </c>
      <c r="J106" s="139"/>
      <c r="K106" s="140"/>
      <c r="L106" s="141"/>
      <c r="M106" s="141"/>
      <c r="N106" s="141"/>
    </row>
    <row r="107" spans="1:14" s="19" customFormat="1" ht="14.25" customHeight="1" x14ac:dyDescent="0.3">
      <c r="A107" s="202" t="s">
        <v>212</v>
      </c>
      <c r="B107" s="196" t="s">
        <v>275</v>
      </c>
      <c r="C107" s="195" t="s">
        <v>287</v>
      </c>
      <c r="D107" s="197" t="s">
        <v>273</v>
      </c>
      <c r="E107" s="191" t="s">
        <v>55</v>
      </c>
      <c r="F107" s="196" t="s">
        <v>9</v>
      </c>
      <c r="G107" s="199">
        <v>23</v>
      </c>
      <c r="H107" s="200">
        <v>255</v>
      </c>
      <c r="I107" s="17" t="s">
        <v>561</v>
      </c>
      <c r="J107" s="139"/>
      <c r="K107" s="140"/>
      <c r="L107" s="141"/>
      <c r="M107" s="141"/>
      <c r="N107" s="141"/>
    </row>
    <row r="108" spans="1:14" s="19" customFormat="1" ht="14.25" customHeight="1" x14ac:dyDescent="0.3">
      <c r="A108" s="202" t="s">
        <v>212</v>
      </c>
      <c r="B108" s="196" t="s">
        <v>275</v>
      </c>
      <c r="C108" s="195" t="s">
        <v>288</v>
      </c>
      <c r="D108" s="197" t="s">
        <v>43</v>
      </c>
      <c r="E108" s="191" t="s">
        <v>55</v>
      </c>
      <c r="F108" s="196" t="s">
        <v>10</v>
      </c>
      <c r="G108" s="199">
        <v>228</v>
      </c>
      <c r="H108" s="200">
        <v>255</v>
      </c>
      <c r="I108" s="17"/>
      <c r="J108" s="139"/>
      <c r="K108" s="140"/>
      <c r="L108" s="141"/>
      <c r="M108" s="141"/>
      <c r="N108" s="141"/>
    </row>
    <row r="109" spans="1:14" s="19" customFormat="1" ht="14.25" customHeight="1" x14ac:dyDescent="0.3">
      <c r="A109" s="202" t="s">
        <v>212</v>
      </c>
      <c r="B109" s="196" t="s">
        <v>275</v>
      </c>
      <c r="C109" s="195" t="s">
        <v>289</v>
      </c>
      <c r="D109" s="197" t="s">
        <v>290</v>
      </c>
      <c r="E109" s="191" t="s">
        <v>55</v>
      </c>
      <c r="F109" s="196" t="s">
        <v>9</v>
      </c>
      <c r="G109" s="199">
        <v>10</v>
      </c>
      <c r="H109" s="200">
        <v>255</v>
      </c>
      <c r="I109" s="17"/>
      <c r="J109" s="139"/>
      <c r="K109" s="140"/>
      <c r="L109" s="141"/>
      <c r="M109" s="141"/>
      <c r="N109" s="141"/>
    </row>
    <row r="110" spans="1:14" s="19" customFormat="1" ht="14.25" customHeight="1" x14ac:dyDescent="0.3">
      <c r="A110" s="202" t="s">
        <v>212</v>
      </c>
      <c r="B110" s="196" t="s">
        <v>275</v>
      </c>
      <c r="C110" s="195" t="s">
        <v>291</v>
      </c>
      <c r="D110" s="197" t="s">
        <v>290</v>
      </c>
      <c r="E110" s="191" t="s">
        <v>55</v>
      </c>
      <c r="F110" s="196" t="s">
        <v>9</v>
      </c>
      <c r="G110" s="199">
        <v>12</v>
      </c>
      <c r="H110" s="200">
        <v>255</v>
      </c>
      <c r="I110" s="17"/>
      <c r="J110" s="139"/>
      <c r="K110" s="140"/>
      <c r="L110" s="141"/>
      <c r="M110" s="141"/>
      <c r="N110" s="141"/>
    </row>
    <row r="111" spans="1:14" s="19" customFormat="1" ht="14.25" customHeight="1" x14ac:dyDescent="0.3">
      <c r="A111" s="202" t="s">
        <v>212</v>
      </c>
      <c r="B111" s="196" t="s">
        <v>275</v>
      </c>
      <c r="C111" s="195" t="s">
        <v>292</v>
      </c>
      <c r="D111" s="197" t="s">
        <v>290</v>
      </c>
      <c r="E111" s="191" t="s">
        <v>55</v>
      </c>
      <c r="F111" s="196" t="s">
        <v>9</v>
      </c>
      <c r="G111" s="199">
        <v>8.5</v>
      </c>
      <c r="H111" s="200">
        <v>255</v>
      </c>
      <c r="I111" s="17"/>
      <c r="J111" s="139"/>
      <c r="K111" s="140"/>
      <c r="L111" s="141"/>
      <c r="M111" s="141"/>
      <c r="N111" s="141"/>
    </row>
    <row r="112" spans="1:14" s="19" customFormat="1" ht="14.25" customHeight="1" x14ac:dyDescent="0.3">
      <c r="A112" s="202" t="s">
        <v>212</v>
      </c>
      <c r="B112" s="196" t="s">
        <v>275</v>
      </c>
      <c r="C112" s="195" t="s">
        <v>293</v>
      </c>
      <c r="D112" s="197" t="s">
        <v>290</v>
      </c>
      <c r="E112" s="191" t="s">
        <v>55</v>
      </c>
      <c r="F112" s="196" t="s">
        <v>9</v>
      </c>
      <c r="G112" s="199">
        <v>8.5</v>
      </c>
      <c r="H112" s="200">
        <v>255</v>
      </c>
      <c r="I112" s="17"/>
      <c r="J112" s="139"/>
      <c r="K112" s="140"/>
      <c r="L112" s="141"/>
      <c r="M112" s="141"/>
      <c r="N112" s="141"/>
    </row>
    <row r="113" spans="1:14" s="19" customFormat="1" ht="14.25" customHeight="1" x14ac:dyDescent="0.3">
      <c r="A113" s="202" t="s">
        <v>212</v>
      </c>
      <c r="B113" s="196" t="s">
        <v>275</v>
      </c>
      <c r="C113" s="195" t="s">
        <v>294</v>
      </c>
      <c r="D113" s="197" t="s">
        <v>290</v>
      </c>
      <c r="E113" s="191" t="s">
        <v>55</v>
      </c>
      <c r="F113" s="196" t="s">
        <v>9</v>
      </c>
      <c r="G113" s="199">
        <v>12</v>
      </c>
      <c r="H113" s="200">
        <v>255</v>
      </c>
      <c r="I113" s="17"/>
      <c r="J113" s="139"/>
      <c r="K113" s="140"/>
      <c r="L113" s="141"/>
      <c r="M113" s="141"/>
      <c r="N113" s="141"/>
    </row>
    <row r="114" spans="1:14" s="19" customFormat="1" ht="14.25" customHeight="1" x14ac:dyDescent="0.3">
      <c r="A114" s="202" t="s">
        <v>212</v>
      </c>
      <c r="B114" s="196" t="s">
        <v>275</v>
      </c>
      <c r="C114" s="195" t="s">
        <v>295</v>
      </c>
      <c r="D114" s="197" t="s">
        <v>290</v>
      </c>
      <c r="E114" s="191" t="s">
        <v>55</v>
      </c>
      <c r="F114" s="196" t="s">
        <v>9</v>
      </c>
      <c r="G114" s="199">
        <v>8.5</v>
      </c>
      <c r="H114" s="200">
        <v>255</v>
      </c>
      <c r="I114" s="17"/>
      <c r="J114" s="139"/>
      <c r="K114" s="140"/>
      <c r="L114" s="141"/>
      <c r="M114" s="141"/>
      <c r="N114" s="141"/>
    </row>
    <row r="115" spans="1:14" s="19" customFormat="1" ht="14.25" customHeight="1" x14ac:dyDescent="0.3">
      <c r="A115" s="202" t="s">
        <v>212</v>
      </c>
      <c r="B115" s="196" t="s">
        <v>275</v>
      </c>
      <c r="C115" s="195" t="s">
        <v>296</v>
      </c>
      <c r="D115" s="197" t="s">
        <v>290</v>
      </c>
      <c r="E115" s="191" t="s">
        <v>55</v>
      </c>
      <c r="F115" s="196" t="s">
        <v>9</v>
      </c>
      <c r="G115" s="199">
        <v>8.5</v>
      </c>
      <c r="H115" s="200">
        <v>255</v>
      </c>
      <c r="I115" s="17"/>
      <c r="J115" s="139"/>
      <c r="K115" s="140"/>
      <c r="L115" s="141"/>
      <c r="M115" s="141"/>
      <c r="N115" s="141"/>
    </row>
    <row r="116" spans="1:14" s="19" customFormat="1" ht="14.25" customHeight="1" x14ac:dyDescent="0.3">
      <c r="A116" s="202" t="s">
        <v>212</v>
      </c>
      <c r="B116" s="196" t="s">
        <v>275</v>
      </c>
      <c r="C116" s="195" t="s">
        <v>297</v>
      </c>
      <c r="D116" s="197" t="s">
        <v>290</v>
      </c>
      <c r="E116" s="191" t="s">
        <v>55</v>
      </c>
      <c r="F116" s="196" t="s">
        <v>9</v>
      </c>
      <c r="G116" s="199">
        <v>12</v>
      </c>
      <c r="H116" s="200">
        <v>255</v>
      </c>
      <c r="I116" s="17"/>
      <c r="J116" s="139"/>
      <c r="K116" s="140"/>
      <c r="L116" s="141"/>
      <c r="M116" s="141"/>
      <c r="N116" s="141"/>
    </row>
    <row r="117" spans="1:14" s="19" customFormat="1" ht="14.25" customHeight="1" x14ac:dyDescent="0.3">
      <c r="A117" s="202" t="s">
        <v>212</v>
      </c>
      <c r="B117" s="196" t="s">
        <v>275</v>
      </c>
      <c r="C117" s="195" t="s">
        <v>298</v>
      </c>
      <c r="D117" s="197" t="s">
        <v>290</v>
      </c>
      <c r="E117" s="191" t="s">
        <v>55</v>
      </c>
      <c r="F117" s="196" t="s">
        <v>9</v>
      </c>
      <c r="G117" s="199">
        <v>8.5</v>
      </c>
      <c r="H117" s="200">
        <v>255</v>
      </c>
      <c r="I117" s="17"/>
      <c r="J117" s="139"/>
      <c r="K117" s="140"/>
      <c r="L117" s="141"/>
      <c r="M117" s="141"/>
      <c r="N117" s="141"/>
    </row>
    <row r="118" spans="1:14" s="19" customFormat="1" ht="14.25" customHeight="1" x14ac:dyDescent="0.3">
      <c r="A118" s="202" t="s">
        <v>212</v>
      </c>
      <c r="B118" s="196" t="s">
        <v>275</v>
      </c>
      <c r="C118" s="195" t="s">
        <v>299</v>
      </c>
      <c r="D118" s="197" t="s">
        <v>242</v>
      </c>
      <c r="E118" s="198" t="s">
        <v>497</v>
      </c>
      <c r="F118" s="196" t="s">
        <v>9</v>
      </c>
      <c r="G118" s="199">
        <v>38</v>
      </c>
      <c r="H118" s="200">
        <v>104</v>
      </c>
      <c r="I118" s="17"/>
      <c r="J118" s="139"/>
      <c r="K118" s="140"/>
      <c r="L118" s="141"/>
      <c r="M118" s="141"/>
      <c r="N118" s="141"/>
    </row>
    <row r="119" spans="1:14" s="19" customFormat="1" ht="14.25" customHeight="1" x14ac:dyDescent="0.3">
      <c r="A119" s="202" t="s">
        <v>212</v>
      </c>
      <c r="B119" s="196" t="s">
        <v>275</v>
      </c>
      <c r="C119" s="195" t="s">
        <v>300</v>
      </c>
      <c r="D119" s="197" t="s">
        <v>237</v>
      </c>
      <c r="E119" s="198" t="s">
        <v>47</v>
      </c>
      <c r="F119" s="196" t="s">
        <v>45</v>
      </c>
      <c r="G119" s="199">
        <v>7.5</v>
      </c>
      <c r="H119" s="200">
        <v>255</v>
      </c>
      <c r="I119" s="17"/>
      <c r="J119" s="139"/>
      <c r="K119" s="140"/>
      <c r="L119" s="141"/>
      <c r="M119" s="141"/>
      <c r="N119" s="141"/>
    </row>
    <row r="120" spans="1:14" s="19" customFormat="1" ht="14.25" customHeight="1" x14ac:dyDescent="0.3">
      <c r="A120" s="202" t="s">
        <v>212</v>
      </c>
      <c r="B120" s="196" t="s">
        <v>275</v>
      </c>
      <c r="C120" s="195" t="s">
        <v>301</v>
      </c>
      <c r="D120" s="197" t="s">
        <v>302</v>
      </c>
      <c r="E120" s="198" t="s">
        <v>498</v>
      </c>
      <c r="F120" s="196" t="s">
        <v>9</v>
      </c>
      <c r="G120" s="199">
        <v>12</v>
      </c>
      <c r="H120" s="200">
        <v>255</v>
      </c>
      <c r="I120" s="17"/>
      <c r="J120" s="139"/>
      <c r="K120" s="140"/>
      <c r="L120" s="141"/>
      <c r="M120" s="141"/>
      <c r="N120" s="141"/>
    </row>
    <row r="121" spans="1:14" s="19" customFormat="1" ht="14.25" customHeight="1" x14ac:dyDescent="0.3">
      <c r="A121" s="202" t="s">
        <v>212</v>
      </c>
      <c r="B121" s="196" t="s">
        <v>275</v>
      </c>
      <c r="C121" s="195" t="s">
        <v>303</v>
      </c>
      <c r="D121" s="197" t="s">
        <v>225</v>
      </c>
      <c r="E121" s="191" t="s">
        <v>48</v>
      </c>
      <c r="F121" s="196" t="s">
        <v>9</v>
      </c>
      <c r="G121" s="199">
        <v>15</v>
      </c>
      <c r="H121" s="195">
        <v>52</v>
      </c>
      <c r="I121" s="17" t="s">
        <v>571</v>
      </c>
      <c r="J121" s="139"/>
      <c r="K121" s="140"/>
      <c r="L121" s="141"/>
      <c r="M121" s="141"/>
      <c r="N121" s="141"/>
    </row>
    <row r="122" spans="1:14" s="19" customFormat="1" ht="14.25" customHeight="1" x14ac:dyDescent="0.3">
      <c r="A122" s="202" t="s">
        <v>212</v>
      </c>
      <c r="B122" s="196" t="s">
        <v>275</v>
      </c>
      <c r="C122" s="195" t="s">
        <v>304</v>
      </c>
      <c r="D122" s="197" t="s">
        <v>233</v>
      </c>
      <c r="E122" s="198" t="s">
        <v>47</v>
      </c>
      <c r="F122" s="196" t="s">
        <v>45</v>
      </c>
      <c r="G122" s="199">
        <v>7.5</v>
      </c>
      <c r="H122" s="200">
        <v>255</v>
      </c>
      <c r="I122" s="17"/>
      <c r="J122" s="139"/>
      <c r="K122" s="140"/>
      <c r="L122" s="141"/>
      <c r="M122" s="141"/>
      <c r="N122" s="141"/>
    </row>
    <row r="123" spans="1:14" s="19" customFormat="1" ht="14.25" customHeight="1" x14ac:dyDescent="0.3">
      <c r="A123" s="202" t="s">
        <v>212</v>
      </c>
      <c r="B123" s="196" t="s">
        <v>275</v>
      </c>
      <c r="C123" s="195" t="s">
        <v>305</v>
      </c>
      <c r="D123" s="197" t="s">
        <v>279</v>
      </c>
      <c r="E123" s="198" t="s">
        <v>47</v>
      </c>
      <c r="F123" s="196" t="s">
        <v>45</v>
      </c>
      <c r="G123" s="199">
        <v>4</v>
      </c>
      <c r="H123" s="200">
        <v>255</v>
      </c>
      <c r="I123" s="17"/>
      <c r="J123" s="139"/>
      <c r="K123" s="140"/>
      <c r="L123" s="141"/>
      <c r="M123" s="141"/>
      <c r="N123" s="141"/>
    </row>
    <row r="124" spans="1:14" s="19" customFormat="1" ht="14.25" hidden="1" customHeight="1" x14ac:dyDescent="0.35">
      <c r="A124" s="80" t="s">
        <v>212</v>
      </c>
      <c r="B124" s="136" t="s">
        <v>275</v>
      </c>
      <c r="C124" s="87" t="s">
        <v>306</v>
      </c>
      <c r="D124" s="137" t="s">
        <v>235</v>
      </c>
      <c r="E124" s="145" t="s">
        <v>505</v>
      </c>
      <c r="F124" s="136" t="s">
        <v>45</v>
      </c>
      <c r="G124" s="146">
        <v>4</v>
      </c>
      <c r="H124" s="87">
        <v>0</v>
      </c>
      <c r="I124" s="81"/>
      <c r="J124" s="139"/>
      <c r="K124" s="140"/>
      <c r="L124" s="141"/>
      <c r="M124" s="141"/>
      <c r="N124" s="141"/>
    </row>
    <row r="125" spans="1:14" s="19" customFormat="1" ht="14.25" customHeight="1" x14ac:dyDescent="0.3">
      <c r="A125" s="202" t="s">
        <v>212</v>
      </c>
      <c r="B125" s="196" t="s">
        <v>275</v>
      </c>
      <c r="C125" s="195" t="s">
        <v>307</v>
      </c>
      <c r="D125" s="197" t="s">
        <v>308</v>
      </c>
      <c r="E125" s="202" t="s">
        <v>46</v>
      </c>
      <c r="F125" s="196" t="s">
        <v>10</v>
      </c>
      <c r="G125" s="199">
        <v>12</v>
      </c>
      <c r="H125" s="200">
        <v>255</v>
      </c>
      <c r="I125" s="17" t="s">
        <v>561</v>
      </c>
      <c r="J125" s="139"/>
      <c r="K125" s="140"/>
      <c r="L125" s="141"/>
      <c r="M125" s="141"/>
      <c r="N125" s="141"/>
    </row>
    <row r="126" spans="1:14" s="19" customFormat="1" ht="14.25" customHeight="1" x14ac:dyDescent="0.3">
      <c r="A126" s="202" t="s">
        <v>212</v>
      </c>
      <c r="B126" s="196" t="s">
        <v>275</v>
      </c>
      <c r="C126" s="195" t="s">
        <v>309</v>
      </c>
      <c r="D126" s="197" t="s">
        <v>261</v>
      </c>
      <c r="E126" s="202" t="s">
        <v>46</v>
      </c>
      <c r="F126" s="196" t="s">
        <v>10</v>
      </c>
      <c r="G126" s="199">
        <v>48</v>
      </c>
      <c r="H126" s="200">
        <v>255</v>
      </c>
      <c r="I126" s="17" t="s">
        <v>561</v>
      </c>
      <c r="J126" s="139"/>
      <c r="K126" s="140"/>
      <c r="L126" s="141"/>
      <c r="M126" s="141"/>
      <c r="N126" s="141"/>
    </row>
    <row r="127" spans="1:14" s="19" customFormat="1" ht="14.25" customHeight="1" x14ac:dyDescent="0.3">
      <c r="A127" s="202" t="s">
        <v>212</v>
      </c>
      <c r="B127" s="196" t="s">
        <v>275</v>
      </c>
      <c r="C127" s="195" t="s">
        <v>310</v>
      </c>
      <c r="D127" s="197" t="s">
        <v>242</v>
      </c>
      <c r="E127" s="198" t="s">
        <v>497</v>
      </c>
      <c r="F127" s="196" t="s">
        <v>9</v>
      </c>
      <c r="G127" s="199">
        <v>22</v>
      </c>
      <c r="H127" s="200">
        <v>104</v>
      </c>
      <c r="I127" s="17"/>
      <c r="J127" s="139"/>
      <c r="K127" s="140"/>
      <c r="L127" s="141"/>
      <c r="M127" s="141"/>
      <c r="N127" s="141"/>
    </row>
    <row r="128" spans="1:14" s="19" customFormat="1" ht="14.25" customHeight="1" x14ac:dyDescent="0.3">
      <c r="A128" s="202" t="s">
        <v>212</v>
      </c>
      <c r="B128" s="196" t="s">
        <v>275</v>
      </c>
      <c r="C128" s="195" t="s">
        <v>311</v>
      </c>
      <c r="D128" s="197" t="s">
        <v>312</v>
      </c>
      <c r="E128" s="191" t="s">
        <v>55</v>
      </c>
      <c r="F128" s="196" t="s">
        <v>9</v>
      </c>
      <c r="G128" s="199">
        <v>8</v>
      </c>
      <c r="H128" s="200">
        <v>255</v>
      </c>
      <c r="I128" s="17" t="s">
        <v>561</v>
      </c>
      <c r="J128" s="139"/>
      <c r="K128" s="140"/>
      <c r="L128" s="141"/>
      <c r="M128" s="141"/>
      <c r="N128" s="141"/>
    </row>
    <row r="129" spans="1:14" s="19" customFormat="1" ht="14.25" customHeight="1" x14ac:dyDescent="0.3">
      <c r="A129" s="202" t="s">
        <v>212</v>
      </c>
      <c r="B129" s="196" t="s">
        <v>275</v>
      </c>
      <c r="C129" s="195" t="s">
        <v>313</v>
      </c>
      <c r="D129" s="197" t="s">
        <v>314</v>
      </c>
      <c r="E129" s="191" t="s">
        <v>55</v>
      </c>
      <c r="F129" s="196" t="s">
        <v>9</v>
      </c>
      <c r="G129" s="199">
        <v>17</v>
      </c>
      <c r="H129" s="200">
        <v>104</v>
      </c>
      <c r="I129" s="17"/>
      <c r="J129" s="139"/>
      <c r="K129" s="140"/>
      <c r="L129" s="141"/>
      <c r="M129" s="141"/>
      <c r="N129" s="141"/>
    </row>
    <row r="130" spans="1:14" s="19" customFormat="1" ht="14.25" customHeight="1" x14ac:dyDescent="0.3">
      <c r="A130" s="202" t="s">
        <v>212</v>
      </c>
      <c r="B130" s="196" t="s">
        <v>275</v>
      </c>
      <c r="C130" s="195" t="s">
        <v>315</v>
      </c>
      <c r="D130" s="197" t="s">
        <v>222</v>
      </c>
      <c r="E130" s="191" t="s">
        <v>505</v>
      </c>
      <c r="F130" s="196" t="s">
        <v>9</v>
      </c>
      <c r="G130" s="199">
        <v>17</v>
      </c>
      <c r="H130" s="195">
        <v>104</v>
      </c>
      <c r="I130" s="17" t="s">
        <v>561</v>
      </c>
      <c r="J130" s="139"/>
      <c r="K130" s="140"/>
      <c r="L130" s="141"/>
      <c r="M130" s="141"/>
      <c r="N130" s="141"/>
    </row>
    <row r="131" spans="1:14" s="19" customFormat="1" ht="14.25" customHeight="1" x14ac:dyDescent="0.3">
      <c r="A131" s="202" t="s">
        <v>212</v>
      </c>
      <c r="B131" s="196" t="s">
        <v>275</v>
      </c>
      <c r="C131" s="195" t="s">
        <v>316</v>
      </c>
      <c r="D131" s="197" t="s">
        <v>43</v>
      </c>
      <c r="E131" s="191" t="s">
        <v>55</v>
      </c>
      <c r="F131" s="196" t="s">
        <v>9</v>
      </c>
      <c r="G131" s="199">
        <v>34</v>
      </c>
      <c r="H131" s="200">
        <v>255</v>
      </c>
      <c r="I131" s="17"/>
      <c r="J131" s="139"/>
      <c r="K131" s="140"/>
      <c r="L131" s="141"/>
      <c r="M131" s="141"/>
      <c r="N131" s="141"/>
    </row>
    <row r="132" spans="1:14" s="19" customFormat="1" ht="14.25" customHeight="1" x14ac:dyDescent="0.3">
      <c r="A132" s="202" t="s">
        <v>212</v>
      </c>
      <c r="B132" s="196" t="s">
        <v>275</v>
      </c>
      <c r="C132" s="195" t="s">
        <v>317</v>
      </c>
      <c r="D132" s="197" t="s">
        <v>43</v>
      </c>
      <c r="E132" s="191" t="s">
        <v>55</v>
      </c>
      <c r="F132" s="196" t="s">
        <v>9</v>
      </c>
      <c r="G132" s="199">
        <v>29</v>
      </c>
      <c r="H132" s="200">
        <v>255</v>
      </c>
      <c r="I132" s="17"/>
      <c r="J132" s="139"/>
      <c r="K132" s="140"/>
      <c r="L132" s="141"/>
      <c r="M132" s="141"/>
      <c r="N132" s="141"/>
    </row>
    <row r="133" spans="1:14" s="19" customFormat="1" ht="14.25" customHeight="1" x14ac:dyDescent="0.3">
      <c r="A133" s="202" t="s">
        <v>212</v>
      </c>
      <c r="B133" s="196" t="s">
        <v>275</v>
      </c>
      <c r="C133" s="195" t="s">
        <v>318</v>
      </c>
      <c r="D133" s="197" t="s">
        <v>43</v>
      </c>
      <c r="E133" s="191" t="s">
        <v>55</v>
      </c>
      <c r="F133" s="196" t="s">
        <v>9</v>
      </c>
      <c r="G133" s="199">
        <v>34</v>
      </c>
      <c r="H133" s="200">
        <v>255</v>
      </c>
      <c r="I133" s="17"/>
      <c r="J133" s="139"/>
      <c r="K133" s="140"/>
      <c r="L133" s="141"/>
      <c r="M133" s="141"/>
      <c r="N133" s="141"/>
    </row>
    <row r="134" spans="1:14" s="19" customFormat="1" ht="14.25" customHeight="1" x14ac:dyDescent="0.3">
      <c r="A134" s="202" t="s">
        <v>212</v>
      </c>
      <c r="B134" s="196" t="s">
        <v>275</v>
      </c>
      <c r="C134" s="195" t="s">
        <v>319</v>
      </c>
      <c r="D134" s="197" t="s">
        <v>43</v>
      </c>
      <c r="E134" s="191" t="s">
        <v>55</v>
      </c>
      <c r="F134" s="196" t="s">
        <v>9</v>
      </c>
      <c r="G134" s="199">
        <v>34</v>
      </c>
      <c r="H134" s="200">
        <v>255</v>
      </c>
      <c r="I134" s="17"/>
      <c r="J134" s="139"/>
      <c r="K134" s="140"/>
      <c r="L134" s="141"/>
      <c r="M134" s="141"/>
      <c r="N134" s="141"/>
    </row>
    <row r="135" spans="1:14" s="19" customFormat="1" ht="14.25" customHeight="1" x14ac:dyDescent="0.3">
      <c r="A135" s="202" t="s">
        <v>212</v>
      </c>
      <c r="B135" s="196" t="s">
        <v>275</v>
      </c>
      <c r="C135" s="195" t="s">
        <v>320</v>
      </c>
      <c r="D135" s="197" t="s">
        <v>43</v>
      </c>
      <c r="E135" s="191" t="s">
        <v>55</v>
      </c>
      <c r="F135" s="196" t="s">
        <v>9</v>
      </c>
      <c r="G135" s="199">
        <v>34</v>
      </c>
      <c r="H135" s="200">
        <v>255</v>
      </c>
      <c r="I135" s="17"/>
      <c r="J135" s="139"/>
      <c r="K135" s="140"/>
      <c r="L135" s="141"/>
      <c r="M135" s="141"/>
      <c r="N135" s="141"/>
    </row>
    <row r="136" spans="1:14" s="19" customFormat="1" ht="14.25" customHeight="1" x14ac:dyDescent="0.3">
      <c r="A136" s="202" t="s">
        <v>212</v>
      </c>
      <c r="B136" s="196" t="s">
        <v>275</v>
      </c>
      <c r="C136" s="195" t="s">
        <v>321</v>
      </c>
      <c r="D136" s="197" t="s">
        <v>43</v>
      </c>
      <c r="E136" s="191" t="s">
        <v>55</v>
      </c>
      <c r="F136" s="196" t="s">
        <v>9</v>
      </c>
      <c r="G136" s="199">
        <v>80</v>
      </c>
      <c r="H136" s="200">
        <v>255</v>
      </c>
      <c r="I136" s="17"/>
      <c r="J136" s="139"/>
      <c r="K136" s="140"/>
      <c r="L136" s="141"/>
      <c r="M136" s="141"/>
      <c r="N136" s="141"/>
    </row>
    <row r="137" spans="1:14" s="19" customFormat="1" ht="14.25" customHeight="1" x14ac:dyDescent="0.3">
      <c r="A137" s="202" t="s">
        <v>212</v>
      </c>
      <c r="B137" s="196" t="s">
        <v>275</v>
      </c>
      <c r="C137" s="195" t="s">
        <v>322</v>
      </c>
      <c r="D137" s="197" t="s">
        <v>43</v>
      </c>
      <c r="E137" s="191" t="s">
        <v>55</v>
      </c>
      <c r="F137" s="196" t="s">
        <v>9</v>
      </c>
      <c r="G137" s="199">
        <v>50</v>
      </c>
      <c r="H137" s="200">
        <v>255</v>
      </c>
      <c r="I137" s="17"/>
      <c r="J137" s="139"/>
      <c r="K137" s="140"/>
      <c r="L137" s="141"/>
      <c r="M137" s="141"/>
      <c r="N137" s="141"/>
    </row>
    <row r="138" spans="1:14" s="19" customFormat="1" ht="14.25" customHeight="1" x14ac:dyDescent="0.3">
      <c r="A138" s="202" t="s">
        <v>212</v>
      </c>
      <c r="B138" s="196" t="s">
        <v>275</v>
      </c>
      <c r="C138" s="195" t="s">
        <v>323</v>
      </c>
      <c r="D138" s="197" t="s">
        <v>43</v>
      </c>
      <c r="E138" s="191" t="s">
        <v>55</v>
      </c>
      <c r="F138" s="196" t="s">
        <v>9</v>
      </c>
      <c r="G138" s="199">
        <v>42</v>
      </c>
      <c r="H138" s="200">
        <v>255</v>
      </c>
      <c r="I138" s="17"/>
      <c r="J138" s="139"/>
      <c r="K138" s="140"/>
      <c r="L138" s="141"/>
      <c r="M138" s="141"/>
      <c r="N138" s="141"/>
    </row>
    <row r="139" spans="1:14" s="19" customFormat="1" ht="14.25" customHeight="1" x14ac:dyDescent="0.3">
      <c r="A139" s="202" t="s">
        <v>212</v>
      </c>
      <c r="B139" s="196" t="s">
        <v>275</v>
      </c>
      <c r="C139" s="195" t="s">
        <v>324</v>
      </c>
      <c r="D139" s="197" t="s">
        <v>273</v>
      </c>
      <c r="E139" s="191" t="s">
        <v>55</v>
      </c>
      <c r="F139" s="196" t="s">
        <v>9</v>
      </c>
      <c r="G139" s="199">
        <v>41</v>
      </c>
      <c r="H139" s="200">
        <v>255</v>
      </c>
      <c r="I139" s="17"/>
      <c r="J139" s="139"/>
      <c r="K139" s="140"/>
      <c r="L139" s="141"/>
      <c r="M139" s="141"/>
      <c r="N139" s="141"/>
    </row>
    <row r="140" spans="1:14" s="19" customFormat="1" ht="14.25" customHeight="1" x14ac:dyDescent="0.3">
      <c r="A140" s="202" t="s">
        <v>212</v>
      </c>
      <c r="B140" s="196" t="s">
        <v>275</v>
      </c>
      <c r="C140" s="195" t="s">
        <v>325</v>
      </c>
      <c r="D140" s="197" t="s">
        <v>43</v>
      </c>
      <c r="E140" s="191" t="s">
        <v>55</v>
      </c>
      <c r="F140" s="196" t="s">
        <v>9</v>
      </c>
      <c r="G140" s="199">
        <v>25</v>
      </c>
      <c r="H140" s="200">
        <v>255</v>
      </c>
      <c r="I140" s="17"/>
      <c r="J140" s="139"/>
      <c r="K140" s="140"/>
      <c r="L140" s="141"/>
      <c r="M140" s="141"/>
      <c r="N140" s="141"/>
    </row>
    <row r="141" spans="1:14" s="19" customFormat="1" ht="14.25" customHeight="1" x14ac:dyDescent="0.3">
      <c r="A141" s="202" t="s">
        <v>212</v>
      </c>
      <c r="B141" s="196" t="s">
        <v>275</v>
      </c>
      <c r="C141" s="195" t="s">
        <v>326</v>
      </c>
      <c r="D141" s="197" t="s">
        <v>43</v>
      </c>
      <c r="E141" s="191" t="s">
        <v>55</v>
      </c>
      <c r="F141" s="196" t="s">
        <v>9</v>
      </c>
      <c r="G141" s="199">
        <v>25</v>
      </c>
      <c r="H141" s="200">
        <v>255</v>
      </c>
      <c r="I141" s="17"/>
      <c r="J141" s="139"/>
      <c r="K141" s="140"/>
      <c r="L141" s="141"/>
      <c r="M141" s="141"/>
      <c r="N141" s="141"/>
    </row>
    <row r="142" spans="1:14" s="19" customFormat="1" ht="14.25" customHeight="1" x14ac:dyDescent="0.3">
      <c r="A142" s="202" t="s">
        <v>212</v>
      </c>
      <c r="B142" s="196" t="s">
        <v>275</v>
      </c>
      <c r="C142" s="195" t="s">
        <v>327</v>
      </c>
      <c r="D142" s="197" t="s">
        <v>43</v>
      </c>
      <c r="E142" s="191" t="s">
        <v>55</v>
      </c>
      <c r="F142" s="196" t="s">
        <v>9</v>
      </c>
      <c r="G142" s="199">
        <v>25</v>
      </c>
      <c r="H142" s="200">
        <v>255</v>
      </c>
      <c r="I142" s="17"/>
      <c r="J142" s="139"/>
      <c r="K142" s="140"/>
      <c r="L142" s="141"/>
      <c r="M142" s="141"/>
      <c r="N142" s="141"/>
    </row>
    <row r="143" spans="1:14" s="19" customFormat="1" ht="14.25" customHeight="1" x14ac:dyDescent="0.3">
      <c r="A143" s="202" t="s">
        <v>212</v>
      </c>
      <c r="B143" s="196" t="s">
        <v>275</v>
      </c>
      <c r="C143" s="195" t="s">
        <v>328</v>
      </c>
      <c r="D143" s="197" t="s">
        <v>43</v>
      </c>
      <c r="E143" s="191" t="s">
        <v>55</v>
      </c>
      <c r="F143" s="196" t="s">
        <v>9</v>
      </c>
      <c r="G143" s="199">
        <v>25</v>
      </c>
      <c r="H143" s="200">
        <v>255</v>
      </c>
      <c r="I143" s="17"/>
      <c r="J143" s="139"/>
      <c r="K143" s="140"/>
      <c r="L143" s="141"/>
      <c r="M143" s="141"/>
      <c r="N143" s="141"/>
    </row>
    <row r="144" spans="1:14" s="19" customFormat="1" ht="14.25" customHeight="1" x14ac:dyDescent="0.3">
      <c r="A144" s="202" t="s">
        <v>212</v>
      </c>
      <c r="B144" s="196" t="s">
        <v>275</v>
      </c>
      <c r="C144" s="195" t="s">
        <v>329</v>
      </c>
      <c r="D144" s="197" t="s">
        <v>43</v>
      </c>
      <c r="E144" s="191" t="s">
        <v>55</v>
      </c>
      <c r="F144" s="196" t="s">
        <v>9</v>
      </c>
      <c r="G144" s="199">
        <v>25</v>
      </c>
      <c r="H144" s="200">
        <v>255</v>
      </c>
      <c r="I144" s="17"/>
      <c r="J144" s="139"/>
      <c r="K144" s="140"/>
      <c r="L144" s="141"/>
      <c r="M144" s="141"/>
      <c r="N144" s="141"/>
    </row>
    <row r="145" spans="1:14" s="19" customFormat="1" ht="14.25" customHeight="1" x14ac:dyDescent="0.3">
      <c r="A145" s="202" t="s">
        <v>212</v>
      </c>
      <c r="B145" s="196" t="s">
        <v>275</v>
      </c>
      <c r="C145" s="195" t="s">
        <v>330</v>
      </c>
      <c r="D145" s="197" t="s">
        <v>43</v>
      </c>
      <c r="E145" s="191" t="s">
        <v>55</v>
      </c>
      <c r="F145" s="196" t="s">
        <v>9</v>
      </c>
      <c r="G145" s="199">
        <v>25</v>
      </c>
      <c r="H145" s="200">
        <v>255</v>
      </c>
      <c r="I145" s="17"/>
      <c r="J145" s="139"/>
      <c r="K145" s="140"/>
      <c r="L145" s="141"/>
      <c r="M145" s="141"/>
      <c r="N145" s="141"/>
    </row>
    <row r="146" spans="1:14" s="19" customFormat="1" ht="14.25" customHeight="1" x14ac:dyDescent="0.3">
      <c r="A146" s="202" t="s">
        <v>212</v>
      </c>
      <c r="B146" s="196" t="s">
        <v>275</v>
      </c>
      <c r="C146" s="195" t="s">
        <v>331</v>
      </c>
      <c r="D146" s="197" t="s">
        <v>43</v>
      </c>
      <c r="E146" s="191" t="s">
        <v>55</v>
      </c>
      <c r="F146" s="196" t="s">
        <v>9</v>
      </c>
      <c r="G146" s="199">
        <v>25</v>
      </c>
      <c r="H146" s="200">
        <v>255</v>
      </c>
      <c r="I146" s="17"/>
      <c r="J146" s="139"/>
      <c r="K146" s="140"/>
      <c r="L146" s="141"/>
      <c r="M146" s="141"/>
      <c r="N146" s="141"/>
    </row>
    <row r="147" spans="1:14" s="19" customFormat="1" ht="14.25" customHeight="1" x14ac:dyDescent="0.3">
      <c r="A147" s="202" t="s">
        <v>212</v>
      </c>
      <c r="B147" s="196" t="s">
        <v>275</v>
      </c>
      <c r="C147" s="195" t="s">
        <v>332</v>
      </c>
      <c r="D147" s="197" t="s">
        <v>43</v>
      </c>
      <c r="E147" s="191" t="s">
        <v>55</v>
      </c>
      <c r="F147" s="196" t="s">
        <v>9</v>
      </c>
      <c r="G147" s="199">
        <v>25</v>
      </c>
      <c r="H147" s="200">
        <v>255</v>
      </c>
      <c r="I147" s="17"/>
      <c r="J147" s="139"/>
      <c r="K147" s="140"/>
      <c r="L147" s="141"/>
      <c r="M147" s="141"/>
      <c r="N147" s="141"/>
    </row>
    <row r="148" spans="1:14" s="19" customFormat="1" ht="14.25" customHeight="1" x14ac:dyDescent="0.3">
      <c r="A148" s="202" t="s">
        <v>212</v>
      </c>
      <c r="B148" s="196" t="s">
        <v>275</v>
      </c>
      <c r="C148" s="195" t="s">
        <v>333</v>
      </c>
      <c r="D148" s="197" t="s">
        <v>273</v>
      </c>
      <c r="E148" s="191" t="s">
        <v>55</v>
      </c>
      <c r="F148" s="196" t="s">
        <v>9</v>
      </c>
      <c r="G148" s="199">
        <v>32</v>
      </c>
      <c r="H148" s="200">
        <v>255</v>
      </c>
      <c r="I148" s="17"/>
      <c r="J148" s="139"/>
      <c r="K148" s="140"/>
      <c r="L148" s="141"/>
      <c r="M148" s="141"/>
      <c r="N148" s="141"/>
    </row>
    <row r="149" spans="1:14" s="19" customFormat="1" ht="14.25" customHeight="1" x14ac:dyDescent="0.3">
      <c r="A149" s="202" t="s">
        <v>212</v>
      </c>
      <c r="B149" s="196" t="s">
        <v>275</v>
      </c>
      <c r="C149" s="195" t="s">
        <v>334</v>
      </c>
      <c r="D149" s="197" t="s">
        <v>302</v>
      </c>
      <c r="E149" s="198" t="s">
        <v>498</v>
      </c>
      <c r="F149" s="196" t="s">
        <v>335</v>
      </c>
      <c r="G149" s="199">
        <v>15</v>
      </c>
      <c r="H149" s="200">
        <v>255</v>
      </c>
      <c r="I149" s="17"/>
      <c r="J149" s="139"/>
      <c r="K149" s="140"/>
      <c r="L149" s="141"/>
      <c r="M149" s="141"/>
      <c r="N149" s="141"/>
    </row>
    <row r="150" spans="1:14" s="19" customFormat="1" ht="14.25" customHeight="1" x14ac:dyDescent="0.3">
      <c r="A150" s="202" t="s">
        <v>212</v>
      </c>
      <c r="B150" s="196" t="s">
        <v>275</v>
      </c>
      <c r="C150" s="195" t="s">
        <v>336</v>
      </c>
      <c r="D150" s="197" t="s">
        <v>337</v>
      </c>
      <c r="E150" s="198" t="s">
        <v>47</v>
      </c>
      <c r="F150" s="196" t="s">
        <v>338</v>
      </c>
      <c r="G150" s="199">
        <v>9</v>
      </c>
      <c r="H150" s="200">
        <v>255</v>
      </c>
      <c r="I150" s="17"/>
      <c r="J150" s="139"/>
      <c r="K150" s="140"/>
      <c r="L150" s="141"/>
      <c r="M150" s="141"/>
      <c r="N150" s="141"/>
    </row>
    <row r="151" spans="1:14" s="19" customFormat="1" ht="14.25" customHeight="1" x14ac:dyDescent="0.3">
      <c r="A151" s="202" t="s">
        <v>212</v>
      </c>
      <c r="B151" s="196" t="s">
        <v>275</v>
      </c>
      <c r="C151" s="195" t="s">
        <v>339</v>
      </c>
      <c r="D151" s="197" t="s">
        <v>279</v>
      </c>
      <c r="E151" s="198" t="s">
        <v>47</v>
      </c>
      <c r="F151" s="196" t="s">
        <v>338</v>
      </c>
      <c r="G151" s="199">
        <v>4</v>
      </c>
      <c r="H151" s="200">
        <v>255</v>
      </c>
      <c r="I151" s="17"/>
      <c r="J151" s="139"/>
      <c r="K151" s="140"/>
      <c r="L151" s="141"/>
      <c r="M151" s="141"/>
      <c r="N151" s="141"/>
    </row>
    <row r="152" spans="1:14" s="19" customFormat="1" ht="14.25" customHeight="1" x14ac:dyDescent="0.3">
      <c r="A152" s="202" t="s">
        <v>212</v>
      </c>
      <c r="B152" s="196" t="s">
        <v>275</v>
      </c>
      <c r="C152" s="195" t="s">
        <v>340</v>
      </c>
      <c r="D152" s="197" t="s">
        <v>341</v>
      </c>
      <c r="E152" s="198" t="s">
        <v>47</v>
      </c>
      <c r="F152" s="196" t="s">
        <v>338</v>
      </c>
      <c r="G152" s="199">
        <v>9</v>
      </c>
      <c r="H152" s="200">
        <v>255</v>
      </c>
      <c r="I152" s="17"/>
      <c r="J152" s="139"/>
      <c r="K152" s="140"/>
      <c r="L152" s="141"/>
      <c r="M152" s="141"/>
      <c r="N152" s="141"/>
    </row>
    <row r="153" spans="1:14" s="19" customFormat="1" ht="14.25" customHeight="1" x14ac:dyDescent="0.3">
      <c r="A153" s="202" t="s">
        <v>212</v>
      </c>
      <c r="B153" s="196" t="s">
        <v>275</v>
      </c>
      <c r="C153" s="195" t="s">
        <v>342</v>
      </c>
      <c r="D153" s="197" t="s">
        <v>273</v>
      </c>
      <c r="E153" s="191" t="s">
        <v>55</v>
      </c>
      <c r="F153" s="196" t="s">
        <v>10</v>
      </c>
      <c r="G153" s="199">
        <v>69</v>
      </c>
      <c r="H153" s="200">
        <v>255</v>
      </c>
      <c r="I153" s="17" t="s">
        <v>561</v>
      </c>
      <c r="J153" s="139"/>
      <c r="K153" s="140"/>
      <c r="L153" s="141"/>
      <c r="M153" s="141"/>
      <c r="N153" s="141"/>
    </row>
    <row r="154" spans="1:14" s="19" customFormat="1" ht="14.25" customHeight="1" x14ac:dyDescent="0.3">
      <c r="A154" s="202" t="s">
        <v>212</v>
      </c>
      <c r="B154" s="196" t="s">
        <v>275</v>
      </c>
      <c r="C154" s="195" t="s">
        <v>343</v>
      </c>
      <c r="D154" s="197" t="s">
        <v>279</v>
      </c>
      <c r="E154" s="198" t="s">
        <v>47</v>
      </c>
      <c r="F154" s="196" t="s">
        <v>45</v>
      </c>
      <c r="G154" s="199">
        <v>4.5</v>
      </c>
      <c r="H154" s="200">
        <v>255</v>
      </c>
      <c r="I154" s="17" t="s">
        <v>561</v>
      </c>
      <c r="J154" s="139"/>
      <c r="K154" s="140"/>
      <c r="L154" s="141"/>
      <c r="M154" s="141"/>
      <c r="N154" s="141"/>
    </row>
    <row r="155" spans="1:14" s="19" customFormat="1" ht="14.25" customHeight="1" x14ac:dyDescent="0.3">
      <c r="A155" s="202" t="s">
        <v>212</v>
      </c>
      <c r="B155" s="196" t="s">
        <v>275</v>
      </c>
      <c r="C155" s="195" t="s">
        <v>344</v>
      </c>
      <c r="D155" s="197" t="s">
        <v>233</v>
      </c>
      <c r="E155" s="198" t="s">
        <v>47</v>
      </c>
      <c r="F155" s="196" t="s">
        <v>45</v>
      </c>
      <c r="G155" s="199">
        <v>7.5</v>
      </c>
      <c r="H155" s="200">
        <v>255</v>
      </c>
      <c r="I155" s="17" t="s">
        <v>561</v>
      </c>
      <c r="J155" s="139"/>
      <c r="K155" s="140"/>
      <c r="L155" s="141"/>
      <c r="M155" s="141"/>
      <c r="N155" s="141"/>
    </row>
    <row r="156" spans="1:14" s="19" customFormat="1" ht="14.25" customHeight="1" x14ac:dyDescent="0.3">
      <c r="A156" s="202" t="s">
        <v>212</v>
      </c>
      <c r="B156" s="196" t="s">
        <v>275</v>
      </c>
      <c r="C156" s="195" t="s">
        <v>345</v>
      </c>
      <c r="D156" s="197" t="s">
        <v>237</v>
      </c>
      <c r="E156" s="198" t="s">
        <v>47</v>
      </c>
      <c r="F156" s="196" t="s">
        <v>45</v>
      </c>
      <c r="G156" s="199">
        <v>7.5</v>
      </c>
      <c r="H156" s="200">
        <v>255</v>
      </c>
      <c r="I156" s="17" t="s">
        <v>561</v>
      </c>
      <c r="J156" s="139"/>
      <c r="K156" s="140"/>
      <c r="L156" s="141"/>
      <c r="M156" s="141"/>
      <c r="N156" s="141"/>
    </row>
    <row r="157" spans="1:14" s="19" customFormat="1" ht="14.25" customHeight="1" x14ac:dyDescent="0.3">
      <c r="A157" s="202" t="s">
        <v>212</v>
      </c>
      <c r="B157" s="196" t="s">
        <v>275</v>
      </c>
      <c r="C157" s="195" t="s">
        <v>346</v>
      </c>
      <c r="D157" s="197" t="s">
        <v>242</v>
      </c>
      <c r="E157" s="198" t="s">
        <v>497</v>
      </c>
      <c r="F157" s="196" t="s">
        <v>9</v>
      </c>
      <c r="G157" s="199">
        <v>28</v>
      </c>
      <c r="H157" s="200">
        <v>255</v>
      </c>
      <c r="I157" s="17"/>
      <c r="J157" s="139"/>
      <c r="K157" s="140"/>
      <c r="L157" s="141"/>
      <c r="M157" s="141"/>
      <c r="N157" s="141"/>
    </row>
    <row r="158" spans="1:14" s="19" customFormat="1" ht="14.25" customHeight="1" x14ac:dyDescent="0.3">
      <c r="A158" s="202" t="s">
        <v>212</v>
      </c>
      <c r="B158" s="196" t="s">
        <v>275</v>
      </c>
      <c r="C158" s="195" t="s">
        <v>347</v>
      </c>
      <c r="D158" s="197" t="s">
        <v>250</v>
      </c>
      <c r="E158" s="202" t="s">
        <v>46</v>
      </c>
      <c r="F158" s="196" t="s">
        <v>24</v>
      </c>
      <c r="G158" s="199">
        <v>12</v>
      </c>
      <c r="H158" s="200">
        <v>104</v>
      </c>
      <c r="I158" s="17"/>
      <c r="J158" s="139"/>
      <c r="K158" s="140"/>
      <c r="L158" s="141"/>
      <c r="M158" s="141"/>
      <c r="N158" s="141"/>
    </row>
    <row r="159" spans="1:14" s="19" customFormat="1" ht="14.25" customHeight="1" x14ac:dyDescent="0.3">
      <c r="A159" s="202" t="s">
        <v>212</v>
      </c>
      <c r="B159" s="196" t="s">
        <v>275</v>
      </c>
      <c r="C159" s="195" t="s">
        <v>348</v>
      </c>
      <c r="D159" s="197" t="s">
        <v>250</v>
      </c>
      <c r="E159" s="202" t="s">
        <v>46</v>
      </c>
      <c r="F159" s="196" t="s">
        <v>24</v>
      </c>
      <c r="G159" s="199">
        <v>8</v>
      </c>
      <c r="H159" s="200">
        <v>104</v>
      </c>
      <c r="I159" s="17"/>
      <c r="J159" s="139"/>
      <c r="K159" s="140"/>
      <c r="L159" s="141"/>
      <c r="M159" s="141"/>
      <c r="N159" s="141"/>
    </row>
    <row r="160" spans="1:14" s="19" customFormat="1" ht="14.25" customHeight="1" x14ac:dyDescent="0.3">
      <c r="A160" s="202" t="s">
        <v>212</v>
      </c>
      <c r="B160" s="196" t="s">
        <v>275</v>
      </c>
      <c r="C160" s="195" t="s">
        <v>567</v>
      </c>
      <c r="D160" s="197" t="s">
        <v>242</v>
      </c>
      <c r="E160" s="202" t="s">
        <v>497</v>
      </c>
      <c r="F160" s="196" t="s">
        <v>9</v>
      </c>
      <c r="G160" s="199">
        <v>129</v>
      </c>
      <c r="H160" s="200">
        <v>104</v>
      </c>
      <c r="I160" s="17"/>
      <c r="J160" s="139"/>
      <c r="K160" s="140"/>
      <c r="L160" s="141"/>
      <c r="M160" s="141"/>
      <c r="N160" s="141"/>
    </row>
    <row r="161" spans="1:14" s="19" customFormat="1" ht="14.25" customHeight="1" x14ac:dyDescent="0.3">
      <c r="A161" s="202" t="s">
        <v>212</v>
      </c>
      <c r="B161" s="196" t="s">
        <v>275</v>
      </c>
      <c r="C161" s="195" t="s">
        <v>349</v>
      </c>
      <c r="D161" s="197" t="s">
        <v>261</v>
      </c>
      <c r="E161" s="202" t="s">
        <v>46</v>
      </c>
      <c r="F161" s="196" t="s">
        <v>10</v>
      </c>
      <c r="G161" s="199">
        <v>5</v>
      </c>
      <c r="H161" s="200">
        <v>104</v>
      </c>
      <c r="I161" s="17" t="s">
        <v>561</v>
      </c>
      <c r="J161" s="139"/>
      <c r="K161" s="140"/>
      <c r="L161" s="141"/>
      <c r="M161" s="141"/>
      <c r="N161" s="141"/>
    </row>
    <row r="162" spans="1:14" s="19" customFormat="1" ht="14.25" customHeight="1" x14ac:dyDescent="0.3">
      <c r="A162" s="202" t="s">
        <v>212</v>
      </c>
      <c r="B162" s="196" t="s">
        <v>275</v>
      </c>
      <c r="C162" s="195" t="s">
        <v>350</v>
      </c>
      <c r="D162" s="197" t="s">
        <v>250</v>
      </c>
      <c r="E162" s="202" t="s">
        <v>46</v>
      </c>
      <c r="F162" s="196" t="s">
        <v>24</v>
      </c>
      <c r="G162" s="199">
        <v>23</v>
      </c>
      <c r="H162" s="200">
        <v>255</v>
      </c>
      <c r="I162" s="17"/>
      <c r="J162" s="139"/>
      <c r="K162" s="140"/>
      <c r="L162" s="141"/>
      <c r="M162" s="141"/>
      <c r="N162" s="141"/>
    </row>
    <row r="163" spans="1:14" s="19" customFormat="1" ht="14.25" customHeight="1" x14ac:dyDescent="0.3">
      <c r="A163" s="202" t="s">
        <v>212</v>
      </c>
      <c r="B163" s="196" t="s">
        <v>275</v>
      </c>
      <c r="C163" s="195" t="s">
        <v>351</v>
      </c>
      <c r="D163" s="197" t="s">
        <v>242</v>
      </c>
      <c r="E163" s="198" t="s">
        <v>497</v>
      </c>
      <c r="F163" s="196" t="s">
        <v>45</v>
      </c>
      <c r="G163" s="199">
        <v>2</v>
      </c>
      <c r="H163" s="200">
        <v>104</v>
      </c>
      <c r="I163" s="17" t="s">
        <v>561</v>
      </c>
      <c r="J163" s="139"/>
      <c r="K163" s="140"/>
      <c r="L163" s="141"/>
      <c r="M163" s="141"/>
      <c r="N163" s="141"/>
    </row>
    <row r="164" spans="1:14" s="19" customFormat="1" ht="14.25" customHeight="1" x14ac:dyDescent="0.3">
      <c r="A164" s="202" t="s">
        <v>212</v>
      </c>
      <c r="B164" s="196" t="s">
        <v>275</v>
      </c>
      <c r="C164" s="195" t="s">
        <v>352</v>
      </c>
      <c r="D164" s="197" t="s">
        <v>237</v>
      </c>
      <c r="E164" s="198" t="s">
        <v>47</v>
      </c>
      <c r="F164" s="196" t="s">
        <v>45</v>
      </c>
      <c r="G164" s="199">
        <v>2.5</v>
      </c>
      <c r="H164" s="200">
        <v>255</v>
      </c>
      <c r="I164" s="17" t="s">
        <v>561</v>
      </c>
      <c r="J164" s="139"/>
      <c r="K164" s="140"/>
      <c r="L164" s="141"/>
      <c r="M164" s="141"/>
      <c r="N164" s="141"/>
    </row>
    <row r="165" spans="1:14" s="19" customFormat="1" ht="14.25" customHeight="1" x14ac:dyDescent="0.3">
      <c r="A165" s="202" t="s">
        <v>212</v>
      </c>
      <c r="B165" s="196" t="s">
        <v>275</v>
      </c>
      <c r="C165" s="195" t="s">
        <v>353</v>
      </c>
      <c r="D165" s="197" t="s">
        <v>354</v>
      </c>
      <c r="E165" s="198" t="s">
        <v>497</v>
      </c>
      <c r="F165" s="196" t="s">
        <v>45</v>
      </c>
      <c r="G165" s="199">
        <v>283</v>
      </c>
      <c r="H165" s="200">
        <v>255</v>
      </c>
      <c r="I165" s="17" t="s">
        <v>561</v>
      </c>
      <c r="J165" s="139"/>
      <c r="K165" s="140"/>
      <c r="L165" s="141"/>
      <c r="M165" s="141"/>
      <c r="N165" s="141"/>
    </row>
    <row r="166" spans="1:14" s="19" customFormat="1" ht="14.25" customHeight="1" x14ac:dyDescent="0.3">
      <c r="A166" s="202" t="s">
        <v>212</v>
      </c>
      <c r="B166" s="196" t="s">
        <v>275</v>
      </c>
      <c r="C166" s="195" t="s">
        <v>356</v>
      </c>
      <c r="D166" s="197" t="s">
        <v>250</v>
      </c>
      <c r="E166" s="202" t="s">
        <v>46</v>
      </c>
      <c r="F166" s="196" t="s">
        <v>45</v>
      </c>
      <c r="G166" s="199">
        <v>21</v>
      </c>
      <c r="H166" s="200">
        <v>255</v>
      </c>
      <c r="I166" s="17"/>
      <c r="J166" s="139"/>
      <c r="K166" s="140"/>
      <c r="L166" s="141"/>
      <c r="M166" s="141"/>
      <c r="N166" s="141"/>
    </row>
    <row r="167" spans="1:14" s="19" customFormat="1" ht="14.25" customHeight="1" x14ac:dyDescent="0.3">
      <c r="A167" s="202" t="s">
        <v>212</v>
      </c>
      <c r="B167" s="196" t="s">
        <v>275</v>
      </c>
      <c r="C167" s="195" t="s">
        <v>355</v>
      </c>
      <c r="D167" s="197" t="s">
        <v>242</v>
      </c>
      <c r="E167" s="198" t="s">
        <v>497</v>
      </c>
      <c r="F167" s="196" t="s">
        <v>9</v>
      </c>
      <c r="G167" s="199">
        <v>30</v>
      </c>
      <c r="H167" s="200">
        <v>255</v>
      </c>
      <c r="I167" s="17" t="s">
        <v>572</v>
      </c>
      <c r="J167" s="139"/>
      <c r="K167" s="140"/>
      <c r="L167" s="141"/>
      <c r="M167" s="141"/>
      <c r="N167" s="141"/>
    </row>
    <row r="168" spans="1:14" s="19" customFormat="1" ht="14.25" customHeight="1" x14ac:dyDescent="0.3">
      <c r="A168" s="202" t="s">
        <v>212</v>
      </c>
      <c r="B168" s="196" t="s">
        <v>275</v>
      </c>
      <c r="C168" s="195" t="s">
        <v>357</v>
      </c>
      <c r="D168" s="197" t="s">
        <v>43</v>
      </c>
      <c r="E168" s="191" t="s">
        <v>55</v>
      </c>
      <c r="F168" s="196" t="s">
        <v>9</v>
      </c>
      <c r="G168" s="199">
        <v>26</v>
      </c>
      <c r="H168" s="200">
        <v>255</v>
      </c>
      <c r="I168" s="17" t="s">
        <v>561</v>
      </c>
      <c r="J168" s="139"/>
      <c r="K168" s="140"/>
      <c r="L168" s="141"/>
      <c r="M168" s="141"/>
      <c r="N168" s="141"/>
    </row>
    <row r="169" spans="1:14" s="19" customFormat="1" ht="14.25" customHeight="1" x14ac:dyDescent="0.3">
      <c r="A169" s="202" t="s">
        <v>212</v>
      </c>
      <c r="B169" s="196" t="s">
        <v>275</v>
      </c>
      <c r="C169" s="195" t="s">
        <v>358</v>
      </c>
      <c r="D169" s="197" t="s">
        <v>43</v>
      </c>
      <c r="E169" s="191" t="s">
        <v>55</v>
      </c>
      <c r="F169" s="196" t="s">
        <v>359</v>
      </c>
      <c r="G169" s="199">
        <v>32</v>
      </c>
      <c r="H169" s="200">
        <v>255</v>
      </c>
      <c r="I169" s="17" t="s">
        <v>561</v>
      </c>
      <c r="J169" s="139"/>
      <c r="K169" s="140"/>
      <c r="L169" s="141"/>
      <c r="M169" s="141"/>
      <c r="N169" s="141"/>
    </row>
    <row r="170" spans="1:14" s="19" customFormat="1" ht="14.25" customHeight="1" x14ac:dyDescent="0.3">
      <c r="A170" s="202" t="s">
        <v>212</v>
      </c>
      <c r="B170" s="196" t="s">
        <v>275</v>
      </c>
      <c r="C170" s="195" t="s">
        <v>360</v>
      </c>
      <c r="D170" s="197" t="s">
        <v>43</v>
      </c>
      <c r="E170" s="191" t="s">
        <v>55</v>
      </c>
      <c r="F170" s="196" t="s">
        <v>359</v>
      </c>
      <c r="G170" s="199">
        <v>32</v>
      </c>
      <c r="H170" s="200">
        <v>255</v>
      </c>
      <c r="I170" s="17" t="s">
        <v>561</v>
      </c>
      <c r="J170" s="139"/>
      <c r="K170" s="140"/>
      <c r="L170" s="141"/>
      <c r="M170" s="141"/>
      <c r="N170" s="141"/>
    </row>
    <row r="171" spans="1:14" s="19" customFormat="1" ht="14.25" customHeight="1" x14ac:dyDescent="0.3">
      <c r="A171" s="202" t="s">
        <v>212</v>
      </c>
      <c r="B171" s="196" t="s">
        <v>275</v>
      </c>
      <c r="C171" s="195" t="s">
        <v>361</v>
      </c>
      <c r="D171" s="197" t="s">
        <v>43</v>
      </c>
      <c r="E171" s="191" t="s">
        <v>55</v>
      </c>
      <c r="F171" s="196" t="s">
        <v>359</v>
      </c>
      <c r="G171" s="199">
        <v>32</v>
      </c>
      <c r="H171" s="200">
        <v>255</v>
      </c>
      <c r="I171" s="17" t="s">
        <v>561</v>
      </c>
      <c r="J171" s="139"/>
      <c r="K171" s="140"/>
      <c r="L171" s="141"/>
      <c r="M171" s="141"/>
      <c r="N171" s="141"/>
    </row>
    <row r="172" spans="1:14" s="19" customFormat="1" ht="14.25" customHeight="1" x14ac:dyDescent="0.3">
      <c r="A172" s="202" t="s">
        <v>212</v>
      </c>
      <c r="B172" s="196" t="s">
        <v>275</v>
      </c>
      <c r="C172" s="195" t="s">
        <v>362</v>
      </c>
      <c r="D172" s="197" t="s">
        <v>43</v>
      </c>
      <c r="E172" s="191" t="s">
        <v>55</v>
      </c>
      <c r="F172" s="196" t="s">
        <v>359</v>
      </c>
      <c r="G172" s="199">
        <v>32</v>
      </c>
      <c r="H172" s="200">
        <v>255</v>
      </c>
      <c r="I172" s="17" t="s">
        <v>561</v>
      </c>
      <c r="J172" s="139"/>
      <c r="K172" s="140"/>
      <c r="L172" s="141"/>
      <c r="M172" s="141"/>
      <c r="N172" s="141"/>
    </row>
    <row r="173" spans="1:14" s="19" customFormat="1" ht="14.25" customHeight="1" x14ac:dyDescent="0.3">
      <c r="A173" s="202" t="s">
        <v>212</v>
      </c>
      <c r="B173" s="196" t="s">
        <v>275</v>
      </c>
      <c r="C173" s="195" t="s">
        <v>363</v>
      </c>
      <c r="D173" s="197" t="s">
        <v>43</v>
      </c>
      <c r="E173" s="191" t="s">
        <v>55</v>
      </c>
      <c r="F173" s="196" t="s">
        <v>9</v>
      </c>
      <c r="G173" s="199">
        <v>32</v>
      </c>
      <c r="H173" s="200">
        <v>255</v>
      </c>
      <c r="I173" s="17" t="s">
        <v>561</v>
      </c>
      <c r="J173" s="139"/>
      <c r="K173" s="140"/>
      <c r="L173" s="141"/>
      <c r="M173" s="141"/>
      <c r="N173" s="141"/>
    </row>
    <row r="174" spans="1:14" s="19" customFormat="1" ht="14.25" customHeight="1" x14ac:dyDescent="0.3">
      <c r="A174" s="202" t="s">
        <v>212</v>
      </c>
      <c r="B174" s="196" t="s">
        <v>275</v>
      </c>
      <c r="C174" s="195" t="s">
        <v>364</v>
      </c>
      <c r="D174" s="197" t="s">
        <v>273</v>
      </c>
      <c r="E174" s="191" t="s">
        <v>55</v>
      </c>
      <c r="F174" s="196" t="s">
        <v>45</v>
      </c>
      <c r="G174" s="199">
        <v>38</v>
      </c>
      <c r="H174" s="200">
        <v>104</v>
      </c>
      <c r="I174" s="17" t="s">
        <v>561</v>
      </c>
      <c r="J174" s="139"/>
      <c r="K174" s="140"/>
      <c r="L174" s="141"/>
      <c r="M174" s="141"/>
      <c r="N174" s="141"/>
    </row>
    <row r="175" spans="1:14" s="138" customFormat="1" ht="14.25" customHeight="1" x14ac:dyDescent="0.3">
      <c r="A175" s="210" t="s">
        <v>212</v>
      </c>
      <c r="B175" s="196" t="s">
        <v>275</v>
      </c>
      <c r="C175" s="195" t="s">
        <v>564</v>
      </c>
      <c r="D175" s="197" t="s">
        <v>302</v>
      </c>
      <c r="E175" s="191" t="s">
        <v>498</v>
      </c>
      <c r="F175" s="196" t="s">
        <v>45</v>
      </c>
      <c r="G175" s="199">
        <v>8</v>
      </c>
      <c r="H175" s="200">
        <v>255</v>
      </c>
      <c r="I175" s="17" t="s">
        <v>561</v>
      </c>
      <c r="J175" s="142"/>
      <c r="K175" s="143"/>
      <c r="L175" s="144"/>
      <c r="M175" s="144"/>
      <c r="N175" s="144"/>
    </row>
    <row r="176" spans="1:14" s="19" customFormat="1" ht="14.25" customHeight="1" x14ac:dyDescent="0.3">
      <c r="A176" s="202" t="s">
        <v>212</v>
      </c>
      <c r="B176" s="196" t="s">
        <v>275</v>
      </c>
      <c r="C176" s="195" t="s">
        <v>365</v>
      </c>
      <c r="D176" s="197" t="s">
        <v>366</v>
      </c>
      <c r="E176" s="191" t="s">
        <v>55</v>
      </c>
      <c r="F176" s="196" t="s">
        <v>45</v>
      </c>
      <c r="G176" s="199">
        <v>135</v>
      </c>
      <c r="H176" s="200">
        <v>255</v>
      </c>
      <c r="I176" s="17" t="s">
        <v>561</v>
      </c>
      <c r="J176" s="139"/>
      <c r="K176" s="140"/>
      <c r="L176" s="141"/>
      <c r="M176" s="141"/>
      <c r="N176" s="141"/>
    </row>
    <row r="177" spans="1:14" s="19" customFormat="1" ht="14.25" customHeight="1" x14ac:dyDescent="0.3">
      <c r="A177" s="202" t="s">
        <v>212</v>
      </c>
      <c r="B177" s="196" t="s">
        <v>275</v>
      </c>
      <c r="C177" s="195" t="s">
        <v>367</v>
      </c>
      <c r="D177" s="197" t="s">
        <v>368</v>
      </c>
      <c r="E177" s="202" t="s">
        <v>46</v>
      </c>
      <c r="F177" s="196" t="s">
        <v>45</v>
      </c>
      <c r="G177" s="199">
        <v>44</v>
      </c>
      <c r="H177" s="200">
        <v>255</v>
      </c>
      <c r="I177" s="17" t="s">
        <v>561</v>
      </c>
      <c r="J177" s="139"/>
      <c r="K177" s="140"/>
      <c r="L177" s="141"/>
      <c r="M177" s="141"/>
      <c r="N177" s="141"/>
    </row>
    <row r="178" spans="1:14" s="19" customFormat="1" ht="14.25" customHeight="1" x14ac:dyDescent="0.3">
      <c r="A178" s="202" t="s">
        <v>212</v>
      </c>
      <c r="B178" s="196" t="s">
        <v>275</v>
      </c>
      <c r="C178" s="195" t="s">
        <v>369</v>
      </c>
      <c r="D178" s="197" t="s">
        <v>370</v>
      </c>
      <c r="E178" s="191" t="s">
        <v>55</v>
      </c>
      <c r="F178" s="196" t="s">
        <v>45</v>
      </c>
      <c r="G178" s="199">
        <v>49</v>
      </c>
      <c r="H178" s="200">
        <v>104</v>
      </c>
      <c r="I178" s="17" t="s">
        <v>561</v>
      </c>
      <c r="J178" s="139"/>
      <c r="K178" s="140"/>
      <c r="L178" s="141"/>
      <c r="M178" s="141"/>
      <c r="N178" s="141"/>
    </row>
    <row r="179" spans="1:14" s="19" customFormat="1" ht="14.25" customHeight="1" x14ac:dyDescent="0.3">
      <c r="A179" s="202" t="s">
        <v>212</v>
      </c>
      <c r="B179" s="196" t="s">
        <v>371</v>
      </c>
      <c r="C179" s="195" t="s">
        <v>372</v>
      </c>
      <c r="D179" s="197" t="s">
        <v>273</v>
      </c>
      <c r="E179" s="191" t="s">
        <v>55</v>
      </c>
      <c r="F179" s="196" t="s">
        <v>9</v>
      </c>
      <c r="G179" s="199">
        <v>33</v>
      </c>
      <c r="H179" s="200">
        <v>255</v>
      </c>
      <c r="I179" s="17" t="s">
        <v>561</v>
      </c>
      <c r="J179" s="139"/>
      <c r="K179" s="140"/>
      <c r="L179" s="141"/>
      <c r="M179" s="141"/>
      <c r="N179" s="141"/>
    </row>
    <row r="180" spans="1:14" s="19" customFormat="1" ht="14.25" customHeight="1" x14ac:dyDescent="0.3">
      <c r="A180" s="202" t="s">
        <v>212</v>
      </c>
      <c r="B180" s="196" t="s">
        <v>371</v>
      </c>
      <c r="C180" s="195" t="s">
        <v>373</v>
      </c>
      <c r="D180" s="197" t="s">
        <v>273</v>
      </c>
      <c r="E180" s="191" t="s">
        <v>55</v>
      </c>
      <c r="F180" s="196" t="s">
        <v>9</v>
      </c>
      <c r="G180" s="199">
        <v>33</v>
      </c>
      <c r="H180" s="200">
        <v>255</v>
      </c>
      <c r="I180" s="17" t="s">
        <v>561</v>
      </c>
      <c r="J180" s="139"/>
      <c r="K180" s="140"/>
      <c r="L180" s="141"/>
      <c r="M180" s="141"/>
      <c r="N180" s="141"/>
    </row>
    <row r="181" spans="1:14" s="19" customFormat="1" ht="14.25" customHeight="1" x14ac:dyDescent="0.3">
      <c r="A181" s="202" t="s">
        <v>212</v>
      </c>
      <c r="B181" s="196" t="s">
        <v>371</v>
      </c>
      <c r="C181" s="195" t="s">
        <v>374</v>
      </c>
      <c r="D181" s="197" t="s">
        <v>279</v>
      </c>
      <c r="E181" s="198" t="s">
        <v>47</v>
      </c>
      <c r="F181" s="196" t="s">
        <v>45</v>
      </c>
      <c r="G181" s="199">
        <v>4</v>
      </c>
      <c r="H181" s="200">
        <v>255</v>
      </c>
      <c r="I181" s="17" t="s">
        <v>561</v>
      </c>
      <c r="J181" s="139"/>
      <c r="K181" s="140"/>
      <c r="L181" s="141"/>
      <c r="M181" s="141"/>
      <c r="N181" s="141"/>
    </row>
    <row r="182" spans="1:14" s="19" customFormat="1" ht="14.25" customHeight="1" x14ac:dyDescent="0.3">
      <c r="A182" s="202" t="s">
        <v>212</v>
      </c>
      <c r="B182" s="196" t="s">
        <v>371</v>
      </c>
      <c r="C182" s="195" t="s">
        <v>488</v>
      </c>
      <c r="D182" s="197" t="s">
        <v>233</v>
      </c>
      <c r="E182" s="198" t="s">
        <v>47</v>
      </c>
      <c r="F182" s="196" t="s">
        <v>45</v>
      </c>
      <c r="G182" s="199">
        <v>7.5</v>
      </c>
      <c r="H182" s="200">
        <v>255</v>
      </c>
      <c r="I182" s="17" t="s">
        <v>561</v>
      </c>
      <c r="J182" s="139"/>
      <c r="K182" s="140"/>
      <c r="L182" s="141"/>
      <c r="M182" s="141"/>
      <c r="N182" s="141"/>
    </row>
    <row r="183" spans="1:14" s="19" customFormat="1" ht="14.25" customHeight="1" x14ac:dyDescent="0.3">
      <c r="A183" s="202" t="s">
        <v>212</v>
      </c>
      <c r="B183" s="196" t="s">
        <v>371</v>
      </c>
      <c r="C183" s="195" t="s">
        <v>489</v>
      </c>
      <c r="D183" s="197" t="s">
        <v>237</v>
      </c>
      <c r="E183" s="198" t="s">
        <v>47</v>
      </c>
      <c r="F183" s="196" t="s">
        <v>45</v>
      </c>
      <c r="G183" s="199">
        <v>7.5</v>
      </c>
      <c r="H183" s="200">
        <v>255</v>
      </c>
      <c r="I183" s="17" t="s">
        <v>561</v>
      </c>
      <c r="J183" s="139"/>
      <c r="K183" s="140"/>
      <c r="L183" s="141"/>
      <c r="M183" s="141"/>
      <c r="N183" s="141"/>
    </row>
    <row r="184" spans="1:14" s="19" customFormat="1" ht="14.25" customHeight="1" x14ac:dyDescent="0.3">
      <c r="A184" s="202" t="s">
        <v>212</v>
      </c>
      <c r="B184" s="196" t="s">
        <v>371</v>
      </c>
      <c r="C184" s="195" t="s">
        <v>375</v>
      </c>
      <c r="D184" s="197" t="s">
        <v>302</v>
      </c>
      <c r="E184" s="198" t="s">
        <v>498</v>
      </c>
      <c r="F184" s="196" t="s">
        <v>9</v>
      </c>
      <c r="G184" s="199">
        <v>12</v>
      </c>
      <c r="H184" s="200">
        <v>255</v>
      </c>
      <c r="I184" s="17" t="s">
        <v>561</v>
      </c>
      <c r="J184" s="139"/>
      <c r="K184" s="140"/>
      <c r="L184" s="141"/>
      <c r="M184" s="141"/>
      <c r="N184" s="141"/>
    </row>
    <row r="185" spans="1:14" s="19" customFormat="1" ht="14.25" customHeight="1" x14ac:dyDescent="0.3">
      <c r="A185" s="202" t="s">
        <v>212</v>
      </c>
      <c r="B185" s="196" t="s">
        <v>371</v>
      </c>
      <c r="C185" s="195" t="s">
        <v>376</v>
      </c>
      <c r="D185" s="197" t="s">
        <v>225</v>
      </c>
      <c r="E185" s="191" t="s">
        <v>48</v>
      </c>
      <c r="F185" s="196" t="s">
        <v>9</v>
      </c>
      <c r="G185" s="199">
        <v>15</v>
      </c>
      <c r="H185" s="195">
        <v>104</v>
      </c>
      <c r="I185" s="17" t="s">
        <v>561</v>
      </c>
      <c r="J185" s="139"/>
      <c r="K185" s="140"/>
      <c r="L185" s="141"/>
      <c r="M185" s="141"/>
      <c r="N185" s="141"/>
    </row>
    <row r="186" spans="1:14" s="19" customFormat="1" ht="14.25" hidden="1" customHeight="1" x14ac:dyDescent="0.35">
      <c r="A186" s="80" t="s">
        <v>212</v>
      </c>
      <c r="B186" s="136" t="s">
        <v>371</v>
      </c>
      <c r="C186" s="87" t="s">
        <v>377</v>
      </c>
      <c r="D186" s="137" t="s">
        <v>235</v>
      </c>
      <c r="E186" s="145" t="s">
        <v>505</v>
      </c>
      <c r="F186" s="136" t="s">
        <v>45</v>
      </c>
      <c r="G186" s="146">
        <v>4</v>
      </c>
      <c r="H186" s="87">
        <v>0</v>
      </c>
      <c r="I186" s="81" t="s">
        <v>561</v>
      </c>
      <c r="J186" s="139"/>
      <c r="K186" s="140"/>
      <c r="L186" s="141"/>
      <c r="M186" s="141"/>
      <c r="N186" s="141"/>
    </row>
    <row r="187" spans="1:14" s="19" customFormat="1" ht="14.25" customHeight="1" x14ac:dyDescent="0.3">
      <c r="A187" s="202" t="s">
        <v>212</v>
      </c>
      <c r="B187" s="196" t="s">
        <v>371</v>
      </c>
      <c r="C187" s="195" t="s">
        <v>378</v>
      </c>
      <c r="D187" s="197" t="s">
        <v>43</v>
      </c>
      <c r="E187" s="191" t="s">
        <v>55</v>
      </c>
      <c r="F187" s="196" t="s">
        <v>9</v>
      </c>
      <c r="G187" s="199">
        <v>21</v>
      </c>
      <c r="H187" s="200">
        <v>255</v>
      </c>
      <c r="I187" s="17" t="s">
        <v>561</v>
      </c>
      <c r="J187" s="139"/>
      <c r="K187" s="140"/>
      <c r="L187" s="141"/>
      <c r="M187" s="141"/>
      <c r="N187" s="141"/>
    </row>
    <row r="188" spans="1:14" s="19" customFormat="1" ht="14.25" customHeight="1" x14ac:dyDescent="0.3">
      <c r="A188" s="202" t="s">
        <v>212</v>
      </c>
      <c r="B188" s="196" t="s">
        <v>371</v>
      </c>
      <c r="C188" s="195" t="s">
        <v>379</v>
      </c>
      <c r="D188" s="197" t="s">
        <v>43</v>
      </c>
      <c r="E188" s="191" t="s">
        <v>55</v>
      </c>
      <c r="F188" s="196" t="s">
        <v>9</v>
      </c>
      <c r="G188" s="199">
        <v>21</v>
      </c>
      <c r="H188" s="200">
        <v>255</v>
      </c>
      <c r="I188" s="17" t="s">
        <v>561</v>
      </c>
      <c r="J188" s="139"/>
      <c r="K188" s="140"/>
      <c r="L188" s="141"/>
      <c r="M188" s="141"/>
      <c r="N188" s="141"/>
    </row>
    <row r="189" spans="1:14" s="19" customFormat="1" ht="14.25" customHeight="1" x14ac:dyDescent="0.3">
      <c r="A189" s="202" t="s">
        <v>212</v>
      </c>
      <c r="B189" s="196" t="s">
        <v>371</v>
      </c>
      <c r="C189" s="195" t="s">
        <v>380</v>
      </c>
      <c r="D189" s="197" t="s">
        <v>43</v>
      </c>
      <c r="E189" s="191" t="s">
        <v>55</v>
      </c>
      <c r="F189" s="196" t="s">
        <v>9</v>
      </c>
      <c r="G189" s="199">
        <v>21</v>
      </c>
      <c r="H189" s="200">
        <v>255</v>
      </c>
      <c r="I189" s="17" t="s">
        <v>561</v>
      </c>
      <c r="J189" s="139"/>
      <c r="K189" s="140"/>
      <c r="L189" s="141"/>
      <c r="M189" s="141"/>
      <c r="N189" s="141"/>
    </row>
    <row r="190" spans="1:14" s="19" customFormat="1" ht="14.25" customHeight="1" x14ac:dyDescent="0.3">
      <c r="A190" s="202" t="s">
        <v>212</v>
      </c>
      <c r="B190" s="196" t="s">
        <v>371</v>
      </c>
      <c r="C190" s="195" t="s">
        <v>381</v>
      </c>
      <c r="D190" s="197" t="s">
        <v>43</v>
      </c>
      <c r="E190" s="191" t="s">
        <v>55</v>
      </c>
      <c r="F190" s="196" t="s">
        <v>9</v>
      </c>
      <c r="G190" s="199">
        <v>21</v>
      </c>
      <c r="H190" s="200">
        <v>255</v>
      </c>
      <c r="I190" s="17" t="s">
        <v>561</v>
      </c>
      <c r="J190" s="139"/>
      <c r="K190" s="140"/>
      <c r="L190" s="141"/>
      <c r="M190" s="141"/>
      <c r="N190" s="141"/>
    </row>
    <row r="191" spans="1:14" s="19" customFormat="1" ht="14.25" customHeight="1" x14ac:dyDescent="0.3">
      <c r="A191" s="202" t="s">
        <v>212</v>
      </c>
      <c r="B191" s="196" t="s">
        <v>371</v>
      </c>
      <c r="C191" s="195" t="s">
        <v>382</v>
      </c>
      <c r="D191" s="197" t="s">
        <v>43</v>
      </c>
      <c r="E191" s="191" t="s">
        <v>55</v>
      </c>
      <c r="F191" s="196" t="s">
        <v>9</v>
      </c>
      <c r="G191" s="199">
        <v>21</v>
      </c>
      <c r="H191" s="200">
        <v>255</v>
      </c>
      <c r="I191" s="17" t="s">
        <v>561</v>
      </c>
      <c r="J191" s="139"/>
      <c r="K191" s="140"/>
      <c r="L191" s="141"/>
      <c r="M191" s="141"/>
      <c r="N191" s="141"/>
    </row>
    <row r="192" spans="1:14" s="19" customFormat="1" ht="14.25" customHeight="1" x14ac:dyDescent="0.3">
      <c r="A192" s="202" t="s">
        <v>212</v>
      </c>
      <c r="B192" s="196" t="s">
        <v>371</v>
      </c>
      <c r="C192" s="195" t="s">
        <v>383</v>
      </c>
      <c r="D192" s="197" t="s">
        <v>43</v>
      </c>
      <c r="E192" s="191" t="s">
        <v>55</v>
      </c>
      <c r="F192" s="196" t="s">
        <v>9</v>
      </c>
      <c r="G192" s="199">
        <v>21</v>
      </c>
      <c r="H192" s="200">
        <v>255</v>
      </c>
      <c r="I192" s="17" t="s">
        <v>561</v>
      </c>
      <c r="J192" s="139"/>
      <c r="K192" s="140"/>
      <c r="L192" s="141"/>
      <c r="M192" s="141"/>
      <c r="N192" s="141"/>
    </row>
    <row r="193" spans="1:14" s="19" customFormat="1" ht="14.25" customHeight="1" x14ac:dyDescent="0.3">
      <c r="A193" s="202" t="s">
        <v>212</v>
      </c>
      <c r="B193" s="196" t="s">
        <v>371</v>
      </c>
      <c r="C193" s="195" t="s">
        <v>384</v>
      </c>
      <c r="D193" s="197" t="s">
        <v>43</v>
      </c>
      <c r="E193" s="191" t="s">
        <v>55</v>
      </c>
      <c r="F193" s="196" t="s">
        <v>9</v>
      </c>
      <c r="G193" s="199">
        <v>38</v>
      </c>
      <c r="H193" s="200">
        <v>255</v>
      </c>
      <c r="I193" s="17" t="s">
        <v>561</v>
      </c>
      <c r="J193" s="139"/>
      <c r="K193" s="140"/>
      <c r="L193" s="141"/>
      <c r="M193" s="141"/>
      <c r="N193" s="141"/>
    </row>
    <row r="194" spans="1:14" s="19" customFormat="1" ht="14.25" customHeight="1" x14ac:dyDescent="0.3">
      <c r="A194" s="202" t="s">
        <v>212</v>
      </c>
      <c r="B194" s="196" t="s">
        <v>371</v>
      </c>
      <c r="C194" s="195" t="s">
        <v>385</v>
      </c>
      <c r="D194" s="197" t="s">
        <v>43</v>
      </c>
      <c r="E194" s="191" t="s">
        <v>55</v>
      </c>
      <c r="F194" s="196" t="s">
        <v>9</v>
      </c>
      <c r="G194" s="199">
        <v>22</v>
      </c>
      <c r="H194" s="200">
        <v>255</v>
      </c>
      <c r="I194" s="17" t="s">
        <v>561</v>
      </c>
      <c r="J194" s="139"/>
      <c r="K194" s="140"/>
      <c r="L194" s="141"/>
      <c r="M194" s="141"/>
      <c r="N194" s="141"/>
    </row>
    <row r="195" spans="1:14" s="19" customFormat="1" ht="14.25" customHeight="1" x14ac:dyDescent="0.3">
      <c r="A195" s="202" t="s">
        <v>212</v>
      </c>
      <c r="B195" s="196" t="s">
        <v>371</v>
      </c>
      <c r="C195" s="195" t="s">
        <v>386</v>
      </c>
      <c r="D195" s="197" t="s">
        <v>43</v>
      </c>
      <c r="E195" s="191" t="s">
        <v>55</v>
      </c>
      <c r="F195" s="196" t="s">
        <v>9</v>
      </c>
      <c r="G195" s="199">
        <v>22</v>
      </c>
      <c r="H195" s="200">
        <v>255</v>
      </c>
      <c r="I195" s="17" t="s">
        <v>561</v>
      </c>
      <c r="J195" s="139"/>
      <c r="K195" s="140"/>
      <c r="L195" s="141"/>
      <c r="M195" s="141"/>
      <c r="N195" s="141"/>
    </row>
    <row r="196" spans="1:14" s="19" customFormat="1" ht="14.25" customHeight="1" x14ac:dyDescent="0.3">
      <c r="A196" s="202" t="s">
        <v>212</v>
      </c>
      <c r="B196" s="196" t="s">
        <v>371</v>
      </c>
      <c r="C196" s="195" t="s">
        <v>387</v>
      </c>
      <c r="D196" s="197" t="s">
        <v>43</v>
      </c>
      <c r="E196" s="191" t="s">
        <v>55</v>
      </c>
      <c r="F196" s="196" t="s">
        <v>9</v>
      </c>
      <c r="G196" s="199">
        <v>22</v>
      </c>
      <c r="H196" s="200">
        <v>255</v>
      </c>
      <c r="I196" s="17" t="s">
        <v>561</v>
      </c>
      <c r="J196" s="139"/>
      <c r="K196" s="140"/>
      <c r="L196" s="141"/>
      <c r="M196" s="141"/>
      <c r="N196" s="141"/>
    </row>
    <row r="197" spans="1:14" s="19" customFormat="1" ht="14.25" customHeight="1" x14ac:dyDescent="0.3">
      <c r="A197" s="202" t="s">
        <v>212</v>
      </c>
      <c r="B197" s="196" t="s">
        <v>371</v>
      </c>
      <c r="C197" s="195" t="s">
        <v>388</v>
      </c>
      <c r="D197" s="197" t="s">
        <v>43</v>
      </c>
      <c r="E197" s="191" t="s">
        <v>55</v>
      </c>
      <c r="F197" s="196" t="s">
        <v>9</v>
      </c>
      <c r="G197" s="199">
        <v>22</v>
      </c>
      <c r="H197" s="200">
        <v>255</v>
      </c>
      <c r="I197" s="17" t="s">
        <v>561</v>
      </c>
      <c r="J197" s="139"/>
      <c r="K197" s="140"/>
      <c r="L197" s="141"/>
      <c r="M197" s="141"/>
      <c r="N197" s="141"/>
    </row>
    <row r="198" spans="1:14" s="19" customFormat="1" ht="14.25" customHeight="1" x14ac:dyDescent="0.3">
      <c r="A198" s="202" t="s">
        <v>212</v>
      </c>
      <c r="B198" s="196" t="s">
        <v>371</v>
      </c>
      <c r="C198" s="195" t="s">
        <v>389</v>
      </c>
      <c r="D198" s="197" t="s">
        <v>43</v>
      </c>
      <c r="E198" s="191" t="s">
        <v>55</v>
      </c>
      <c r="F198" s="196" t="s">
        <v>9</v>
      </c>
      <c r="G198" s="199">
        <v>22</v>
      </c>
      <c r="H198" s="200">
        <v>255</v>
      </c>
      <c r="I198" s="17" t="s">
        <v>561</v>
      </c>
      <c r="J198" s="139"/>
      <c r="K198" s="140"/>
      <c r="L198" s="141"/>
      <c r="M198" s="141"/>
      <c r="N198" s="141"/>
    </row>
    <row r="199" spans="1:14" s="19" customFormat="1" ht="14.25" customHeight="1" x14ac:dyDescent="0.3">
      <c r="A199" s="202" t="s">
        <v>212</v>
      </c>
      <c r="B199" s="196" t="s">
        <v>371</v>
      </c>
      <c r="C199" s="195" t="s">
        <v>390</v>
      </c>
      <c r="D199" s="197" t="s">
        <v>43</v>
      </c>
      <c r="E199" s="191" t="s">
        <v>55</v>
      </c>
      <c r="F199" s="196" t="s">
        <v>9</v>
      </c>
      <c r="G199" s="199">
        <v>22</v>
      </c>
      <c r="H199" s="200">
        <v>255</v>
      </c>
      <c r="I199" s="17" t="s">
        <v>561</v>
      </c>
      <c r="J199" s="139"/>
      <c r="K199" s="140"/>
      <c r="L199" s="141"/>
      <c r="M199" s="141"/>
      <c r="N199" s="141"/>
    </row>
    <row r="200" spans="1:14" s="19" customFormat="1" ht="14.25" customHeight="1" x14ac:dyDescent="0.3">
      <c r="A200" s="202" t="s">
        <v>212</v>
      </c>
      <c r="B200" s="196" t="s">
        <v>371</v>
      </c>
      <c r="C200" s="195" t="s">
        <v>391</v>
      </c>
      <c r="D200" s="197" t="s">
        <v>43</v>
      </c>
      <c r="E200" s="191" t="s">
        <v>55</v>
      </c>
      <c r="F200" s="196" t="s">
        <v>9</v>
      </c>
      <c r="G200" s="199">
        <v>22</v>
      </c>
      <c r="H200" s="200">
        <v>255</v>
      </c>
      <c r="I200" s="17" t="s">
        <v>561</v>
      </c>
      <c r="J200" s="139"/>
      <c r="K200" s="140"/>
      <c r="L200" s="141"/>
      <c r="M200" s="141"/>
      <c r="N200" s="141"/>
    </row>
    <row r="201" spans="1:14" s="19" customFormat="1" ht="14.25" customHeight="1" x14ac:dyDescent="0.3">
      <c r="A201" s="202" t="s">
        <v>212</v>
      </c>
      <c r="B201" s="196" t="s">
        <v>371</v>
      </c>
      <c r="C201" s="195" t="s">
        <v>392</v>
      </c>
      <c r="D201" s="197" t="s">
        <v>43</v>
      </c>
      <c r="E201" s="191" t="s">
        <v>55</v>
      </c>
      <c r="F201" s="196" t="s">
        <v>9</v>
      </c>
      <c r="G201" s="199">
        <v>22</v>
      </c>
      <c r="H201" s="200">
        <v>255</v>
      </c>
      <c r="I201" s="17" t="s">
        <v>561</v>
      </c>
      <c r="J201" s="139"/>
      <c r="K201" s="140"/>
      <c r="L201" s="141"/>
      <c r="M201" s="141"/>
      <c r="N201" s="141"/>
    </row>
    <row r="202" spans="1:14" s="19" customFormat="1" ht="14.25" customHeight="1" x14ac:dyDescent="0.3">
      <c r="A202" s="202" t="s">
        <v>212</v>
      </c>
      <c r="B202" s="196" t="s">
        <v>371</v>
      </c>
      <c r="C202" s="195" t="s">
        <v>393</v>
      </c>
      <c r="D202" s="197" t="s">
        <v>250</v>
      </c>
      <c r="E202" s="202" t="s">
        <v>46</v>
      </c>
      <c r="F202" s="196" t="s">
        <v>24</v>
      </c>
      <c r="G202" s="199">
        <v>15</v>
      </c>
      <c r="H202" s="200">
        <v>104</v>
      </c>
      <c r="I202" s="17" t="s">
        <v>561</v>
      </c>
      <c r="J202" s="139"/>
      <c r="K202" s="140"/>
      <c r="L202" s="141"/>
      <c r="M202" s="141"/>
      <c r="N202" s="141"/>
    </row>
    <row r="203" spans="1:14" s="19" customFormat="1" ht="14.25" customHeight="1" x14ac:dyDescent="0.3">
      <c r="A203" s="202" t="s">
        <v>212</v>
      </c>
      <c r="B203" s="196" t="s">
        <v>371</v>
      </c>
      <c r="C203" s="195" t="s">
        <v>394</v>
      </c>
      <c r="D203" s="197" t="s">
        <v>242</v>
      </c>
      <c r="E203" s="198" t="s">
        <v>497</v>
      </c>
      <c r="F203" s="196" t="s">
        <v>9</v>
      </c>
      <c r="G203" s="199">
        <v>79</v>
      </c>
      <c r="H203" s="200">
        <v>104</v>
      </c>
      <c r="I203" s="17" t="s">
        <v>561</v>
      </c>
      <c r="J203" s="139"/>
      <c r="K203" s="140"/>
      <c r="L203" s="141"/>
      <c r="M203" s="141"/>
      <c r="N203" s="141"/>
    </row>
    <row r="204" spans="1:14" s="19" customFormat="1" ht="14.25" customHeight="1" x14ac:dyDescent="0.3">
      <c r="A204" s="202" t="s">
        <v>212</v>
      </c>
      <c r="B204" s="196" t="s">
        <v>371</v>
      </c>
      <c r="C204" s="195" t="s">
        <v>395</v>
      </c>
      <c r="D204" s="197" t="s">
        <v>250</v>
      </c>
      <c r="E204" s="202" t="s">
        <v>46</v>
      </c>
      <c r="F204" s="196" t="s">
        <v>24</v>
      </c>
      <c r="G204" s="199">
        <v>15</v>
      </c>
      <c r="H204" s="200">
        <v>104</v>
      </c>
      <c r="I204" s="17" t="s">
        <v>561</v>
      </c>
      <c r="J204" s="139"/>
      <c r="K204" s="140"/>
      <c r="L204" s="141"/>
      <c r="M204" s="141"/>
      <c r="N204" s="141"/>
    </row>
    <row r="205" spans="1:14" s="19" customFormat="1" ht="14.25" customHeight="1" x14ac:dyDescent="0.3">
      <c r="A205" s="202" t="s">
        <v>212</v>
      </c>
      <c r="B205" s="196" t="s">
        <v>371</v>
      </c>
      <c r="C205" s="195" t="s">
        <v>396</v>
      </c>
      <c r="D205" s="197" t="s">
        <v>397</v>
      </c>
      <c r="E205" s="198" t="s">
        <v>497</v>
      </c>
      <c r="F205" s="196" t="s">
        <v>24</v>
      </c>
      <c r="G205" s="199">
        <v>60</v>
      </c>
      <c r="H205" s="200">
        <v>104</v>
      </c>
      <c r="I205" s="17"/>
      <c r="J205" s="139"/>
      <c r="K205" s="140"/>
      <c r="L205" s="141"/>
      <c r="M205" s="141"/>
      <c r="N205" s="141"/>
    </row>
    <row r="206" spans="1:14" s="19" customFormat="1" ht="14.25" customHeight="1" x14ac:dyDescent="0.3">
      <c r="A206" s="202" t="s">
        <v>212</v>
      </c>
      <c r="B206" s="196" t="s">
        <v>371</v>
      </c>
      <c r="C206" s="195" t="s">
        <v>398</v>
      </c>
      <c r="D206" s="197" t="s">
        <v>43</v>
      </c>
      <c r="E206" s="191" t="s">
        <v>55</v>
      </c>
      <c r="F206" s="196" t="s">
        <v>9</v>
      </c>
      <c r="G206" s="199">
        <v>34</v>
      </c>
      <c r="H206" s="200">
        <v>255</v>
      </c>
      <c r="I206" s="17"/>
      <c r="J206" s="139"/>
      <c r="K206" s="140"/>
      <c r="L206" s="141"/>
      <c r="M206" s="141"/>
      <c r="N206" s="141"/>
    </row>
    <row r="207" spans="1:14" s="19" customFormat="1" ht="14.25" customHeight="1" x14ac:dyDescent="0.3">
      <c r="A207" s="202" t="s">
        <v>212</v>
      </c>
      <c r="B207" s="196" t="s">
        <v>371</v>
      </c>
      <c r="C207" s="195" t="s">
        <v>399</v>
      </c>
      <c r="D207" s="197" t="s">
        <v>43</v>
      </c>
      <c r="E207" s="191" t="s">
        <v>55</v>
      </c>
      <c r="F207" s="196" t="s">
        <v>9</v>
      </c>
      <c r="G207" s="199">
        <v>34</v>
      </c>
      <c r="H207" s="200">
        <v>255</v>
      </c>
      <c r="I207" s="17"/>
      <c r="J207" s="139"/>
      <c r="K207" s="140"/>
      <c r="L207" s="141"/>
      <c r="M207" s="141"/>
      <c r="N207" s="141"/>
    </row>
    <row r="208" spans="1:14" s="19" customFormat="1" ht="14.25" customHeight="1" x14ac:dyDescent="0.3">
      <c r="A208" s="202" t="s">
        <v>212</v>
      </c>
      <c r="B208" s="196" t="s">
        <v>371</v>
      </c>
      <c r="C208" s="195" t="s">
        <v>400</v>
      </c>
      <c r="D208" s="197" t="s">
        <v>43</v>
      </c>
      <c r="E208" s="191" t="s">
        <v>55</v>
      </c>
      <c r="F208" s="196" t="s">
        <v>9</v>
      </c>
      <c r="G208" s="199">
        <v>30</v>
      </c>
      <c r="H208" s="200">
        <v>255</v>
      </c>
      <c r="I208" s="17"/>
      <c r="J208" s="139"/>
      <c r="K208" s="140"/>
      <c r="L208" s="141"/>
      <c r="M208" s="141"/>
      <c r="N208" s="141"/>
    </row>
    <row r="209" spans="1:14" s="19" customFormat="1" ht="14.25" customHeight="1" x14ac:dyDescent="0.3">
      <c r="A209" s="202" t="s">
        <v>212</v>
      </c>
      <c r="B209" s="196" t="s">
        <v>371</v>
      </c>
      <c r="C209" s="195" t="s">
        <v>401</v>
      </c>
      <c r="D209" s="197" t="s">
        <v>43</v>
      </c>
      <c r="E209" s="191" t="s">
        <v>55</v>
      </c>
      <c r="F209" s="196" t="s">
        <v>9</v>
      </c>
      <c r="G209" s="199">
        <v>34</v>
      </c>
      <c r="H209" s="200">
        <v>255</v>
      </c>
      <c r="I209" s="17"/>
      <c r="J209" s="139"/>
      <c r="K209" s="140"/>
      <c r="L209" s="141"/>
      <c r="M209" s="141"/>
      <c r="N209" s="141"/>
    </row>
    <row r="210" spans="1:14" s="19" customFormat="1" ht="14.25" customHeight="1" x14ac:dyDescent="0.3">
      <c r="A210" s="202" t="s">
        <v>212</v>
      </c>
      <c r="B210" s="196" t="s">
        <v>371</v>
      </c>
      <c r="C210" s="195" t="s">
        <v>402</v>
      </c>
      <c r="D210" s="197" t="s">
        <v>43</v>
      </c>
      <c r="E210" s="191" t="s">
        <v>55</v>
      </c>
      <c r="F210" s="196" t="s">
        <v>9</v>
      </c>
      <c r="G210" s="199">
        <v>34</v>
      </c>
      <c r="H210" s="200">
        <v>255</v>
      </c>
      <c r="I210" s="17"/>
      <c r="J210" s="139"/>
      <c r="K210" s="140"/>
      <c r="L210" s="141"/>
      <c r="M210" s="141"/>
      <c r="N210" s="141"/>
    </row>
    <row r="211" spans="1:14" s="19" customFormat="1" ht="14.25" customHeight="1" x14ac:dyDescent="0.3">
      <c r="A211" s="202" t="s">
        <v>212</v>
      </c>
      <c r="B211" s="196" t="s">
        <v>371</v>
      </c>
      <c r="C211" s="195" t="s">
        <v>403</v>
      </c>
      <c r="D211" s="197" t="s">
        <v>43</v>
      </c>
      <c r="E211" s="191" t="s">
        <v>55</v>
      </c>
      <c r="F211" s="196" t="s">
        <v>9</v>
      </c>
      <c r="G211" s="199">
        <v>34</v>
      </c>
      <c r="H211" s="200">
        <v>255</v>
      </c>
      <c r="I211" s="17"/>
      <c r="J211" s="139"/>
      <c r="K211" s="140"/>
      <c r="L211" s="141"/>
      <c r="M211" s="141"/>
      <c r="N211" s="141"/>
    </row>
    <row r="212" spans="1:14" s="19" customFormat="1" ht="14.25" customHeight="1" x14ac:dyDescent="0.3">
      <c r="A212" s="202" t="s">
        <v>212</v>
      </c>
      <c r="B212" s="196" t="s">
        <v>371</v>
      </c>
      <c r="C212" s="195" t="s">
        <v>404</v>
      </c>
      <c r="D212" s="197" t="s">
        <v>43</v>
      </c>
      <c r="E212" s="191" t="s">
        <v>55</v>
      </c>
      <c r="F212" s="196" t="s">
        <v>9</v>
      </c>
      <c r="G212" s="199">
        <v>34</v>
      </c>
      <c r="H212" s="200">
        <v>255</v>
      </c>
      <c r="I212" s="17"/>
      <c r="J212" s="139"/>
      <c r="K212" s="140"/>
      <c r="L212" s="141"/>
      <c r="M212" s="141"/>
      <c r="N212" s="141"/>
    </row>
    <row r="213" spans="1:14" s="19" customFormat="1" ht="14.25" customHeight="1" x14ac:dyDescent="0.3">
      <c r="A213" s="202" t="s">
        <v>212</v>
      </c>
      <c r="B213" s="196" t="s">
        <v>371</v>
      </c>
      <c r="C213" s="195" t="s">
        <v>405</v>
      </c>
      <c r="D213" s="197" t="s">
        <v>43</v>
      </c>
      <c r="E213" s="191" t="s">
        <v>55</v>
      </c>
      <c r="F213" s="196" t="s">
        <v>9</v>
      </c>
      <c r="G213" s="199">
        <v>34</v>
      </c>
      <c r="H213" s="200">
        <v>255</v>
      </c>
      <c r="I213" s="17"/>
      <c r="J213" s="139"/>
      <c r="K213" s="140"/>
      <c r="L213" s="141"/>
      <c r="M213" s="141"/>
      <c r="N213" s="141"/>
    </row>
    <row r="214" spans="1:14" s="19" customFormat="1" ht="14.25" customHeight="1" x14ac:dyDescent="0.3">
      <c r="A214" s="202" t="s">
        <v>212</v>
      </c>
      <c r="B214" s="196" t="s">
        <v>371</v>
      </c>
      <c r="C214" s="195" t="s">
        <v>406</v>
      </c>
      <c r="D214" s="197" t="s">
        <v>43</v>
      </c>
      <c r="E214" s="191" t="s">
        <v>55</v>
      </c>
      <c r="F214" s="196" t="s">
        <v>9</v>
      </c>
      <c r="G214" s="199">
        <v>47</v>
      </c>
      <c r="H214" s="200">
        <v>255</v>
      </c>
      <c r="I214" s="17"/>
      <c r="J214" s="139"/>
      <c r="K214" s="140"/>
      <c r="L214" s="141"/>
      <c r="M214" s="141"/>
      <c r="N214" s="141"/>
    </row>
    <row r="215" spans="1:14" s="19" customFormat="1" ht="14.25" customHeight="1" x14ac:dyDescent="0.3">
      <c r="A215" s="202" t="s">
        <v>212</v>
      </c>
      <c r="B215" s="196" t="s">
        <v>371</v>
      </c>
      <c r="C215" s="195" t="s">
        <v>407</v>
      </c>
      <c r="D215" s="197" t="s">
        <v>43</v>
      </c>
      <c r="E215" s="191" t="s">
        <v>55</v>
      </c>
      <c r="F215" s="196" t="s">
        <v>9</v>
      </c>
      <c r="G215" s="199">
        <v>17</v>
      </c>
      <c r="H215" s="200">
        <v>255</v>
      </c>
      <c r="I215" s="17"/>
      <c r="J215" s="139"/>
      <c r="K215" s="140"/>
      <c r="L215" s="141"/>
      <c r="M215" s="141"/>
      <c r="N215" s="141"/>
    </row>
    <row r="216" spans="1:14" s="19" customFormat="1" ht="14.25" customHeight="1" x14ac:dyDescent="0.3">
      <c r="A216" s="202" t="s">
        <v>212</v>
      </c>
      <c r="B216" s="196" t="s">
        <v>371</v>
      </c>
      <c r="C216" s="195" t="s">
        <v>408</v>
      </c>
      <c r="D216" s="197" t="s">
        <v>43</v>
      </c>
      <c r="E216" s="191" t="s">
        <v>55</v>
      </c>
      <c r="F216" s="196" t="s">
        <v>9</v>
      </c>
      <c r="G216" s="199">
        <v>38</v>
      </c>
      <c r="H216" s="200">
        <v>255</v>
      </c>
      <c r="I216" s="17"/>
      <c r="J216" s="139"/>
      <c r="K216" s="140"/>
      <c r="L216" s="141"/>
      <c r="M216" s="141"/>
      <c r="N216" s="141"/>
    </row>
    <row r="217" spans="1:14" s="19" customFormat="1" ht="14.25" customHeight="1" x14ac:dyDescent="0.3">
      <c r="A217" s="202" t="s">
        <v>212</v>
      </c>
      <c r="B217" s="196" t="s">
        <v>371</v>
      </c>
      <c r="C217" s="195" t="s">
        <v>409</v>
      </c>
      <c r="D217" s="197" t="s">
        <v>43</v>
      </c>
      <c r="E217" s="191" t="s">
        <v>55</v>
      </c>
      <c r="F217" s="196" t="s">
        <v>9</v>
      </c>
      <c r="G217" s="199">
        <v>17</v>
      </c>
      <c r="H217" s="200">
        <v>255</v>
      </c>
      <c r="I217" s="17"/>
      <c r="J217" s="139"/>
      <c r="K217" s="140"/>
      <c r="L217" s="141"/>
      <c r="M217" s="141"/>
      <c r="N217" s="141"/>
    </row>
    <row r="218" spans="1:14" s="19" customFormat="1" ht="14.25" customHeight="1" x14ac:dyDescent="0.3">
      <c r="A218" s="202" t="s">
        <v>212</v>
      </c>
      <c r="B218" s="196" t="s">
        <v>371</v>
      </c>
      <c r="C218" s="195" t="s">
        <v>410</v>
      </c>
      <c r="D218" s="197" t="s">
        <v>43</v>
      </c>
      <c r="E218" s="191" t="s">
        <v>55</v>
      </c>
      <c r="F218" s="196" t="s">
        <v>9</v>
      </c>
      <c r="G218" s="199">
        <v>44</v>
      </c>
      <c r="H218" s="200">
        <v>255</v>
      </c>
      <c r="I218" s="17"/>
      <c r="J218" s="139"/>
      <c r="K218" s="140"/>
      <c r="L218" s="141"/>
      <c r="M218" s="141"/>
      <c r="N218" s="141"/>
    </row>
    <row r="219" spans="1:14" s="19" customFormat="1" ht="14.25" customHeight="1" x14ac:dyDescent="0.3">
      <c r="A219" s="202" t="s">
        <v>212</v>
      </c>
      <c r="B219" s="196" t="s">
        <v>371</v>
      </c>
      <c r="C219" s="195" t="s">
        <v>411</v>
      </c>
      <c r="D219" s="197" t="s">
        <v>43</v>
      </c>
      <c r="E219" s="191" t="s">
        <v>55</v>
      </c>
      <c r="F219" s="196" t="s">
        <v>9</v>
      </c>
      <c r="G219" s="199">
        <v>25</v>
      </c>
      <c r="H219" s="200">
        <v>255</v>
      </c>
      <c r="I219" s="17"/>
      <c r="J219" s="139"/>
      <c r="K219" s="140"/>
      <c r="L219" s="141"/>
      <c r="M219" s="141"/>
      <c r="N219" s="141"/>
    </row>
    <row r="220" spans="1:14" s="19" customFormat="1" ht="14.25" customHeight="1" x14ac:dyDescent="0.3">
      <c r="A220" s="202" t="s">
        <v>212</v>
      </c>
      <c r="B220" s="196" t="s">
        <v>371</v>
      </c>
      <c r="C220" s="195" t="s">
        <v>412</v>
      </c>
      <c r="D220" s="197" t="s">
        <v>43</v>
      </c>
      <c r="E220" s="191" t="s">
        <v>55</v>
      </c>
      <c r="F220" s="196" t="s">
        <v>9</v>
      </c>
      <c r="G220" s="199">
        <v>25</v>
      </c>
      <c r="H220" s="200">
        <v>255</v>
      </c>
      <c r="I220" s="17"/>
      <c r="J220" s="139"/>
      <c r="K220" s="140"/>
      <c r="L220" s="141"/>
      <c r="M220" s="141"/>
      <c r="N220" s="141"/>
    </row>
    <row r="221" spans="1:14" s="19" customFormat="1" ht="14.25" customHeight="1" x14ac:dyDescent="0.3">
      <c r="A221" s="202" t="s">
        <v>212</v>
      </c>
      <c r="B221" s="196" t="s">
        <v>371</v>
      </c>
      <c r="C221" s="195" t="s">
        <v>413</v>
      </c>
      <c r="D221" s="197" t="s">
        <v>43</v>
      </c>
      <c r="E221" s="191" t="s">
        <v>55</v>
      </c>
      <c r="F221" s="196" t="s">
        <v>9</v>
      </c>
      <c r="G221" s="199">
        <v>25</v>
      </c>
      <c r="H221" s="200">
        <v>255</v>
      </c>
      <c r="I221" s="17"/>
      <c r="J221" s="139"/>
      <c r="K221" s="140"/>
      <c r="L221" s="141"/>
      <c r="M221" s="141"/>
      <c r="N221" s="141"/>
    </row>
    <row r="222" spans="1:14" s="19" customFormat="1" ht="14.25" customHeight="1" x14ac:dyDescent="0.3">
      <c r="A222" s="202" t="s">
        <v>212</v>
      </c>
      <c r="B222" s="196" t="s">
        <v>371</v>
      </c>
      <c r="C222" s="195" t="s">
        <v>414</v>
      </c>
      <c r="D222" s="197" t="s">
        <v>43</v>
      </c>
      <c r="E222" s="191" t="s">
        <v>55</v>
      </c>
      <c r="F222" s="196" t="s">
        <v>9</v>
      </c>
      <c r="G222" s="199">
        <v>25</v>
      </c>
      <c r="H222" s="200">
        <v>255</v>
      </c>
      <c r="I222" s="17"/>
      <c r="J222" s="139"/>
      <c r="K222" s="140"/>
      <c r="L222" s="141"/>
      <c r="M222" s="141"/>
      <c r="N222" s="141"/>
    </row>
    <row r="223" spans="1:14" s="19" customFormat="1" ht="14.25" customHeight="1" x14ac:dyDescent="0.3">
      <c r="A223" s="202" t="s">
        <v>212</v>
      </c>
      <c r="B223" s="196" t="s">
        <v>371</v>
      </c>
      <c r="C223" s="195" t="s">
        <v>415</v>
      </c>
      <c r="D223" s="197" t="s">
        <v>43</v>
      </c>
      <c r="E223" s="191" t="s">
        <v>55</v>
      </c>
      <c r="F223" s="196" t="s">
        <v>9</v>
      </c>
      <c r="G223" s="199">
        <v>25</v>
      </c>
      <c r="H223" s="200">
        <v>255</v>
      </c>
      <c r="I223" s="17"/>
      <c r="J223" s="139"/>
      <c r="K223" s="140"/>
      <c r="L223" s="141"/>
      <c r="M223" s="141"/>
      <c r="N223" s="141"/>
    </row>
    <row r="224" spans="1:14" s="19" customFormat="1" ht="14.25" customHeight="1" x14ac:dyDescent="0.3">
      <c r="A224" s="202" t="s">
        <v>212</v>
      </c>
      <c r="B224" s="196" t="s">
        <v>371</v>
      </c>
      <c r="C224" s="195" t="s">
        <v>416</v>
      </c>
      <c r="D224" s="197" t="s">
        <v>43</v>
      </c>
      <c r="E224" s="191" t="s">
        <v>55</v>
      </c>
      <c r="F224" s="196" t="s">
        <v>9</v>
      </c>
      <c r="G224" s="199">
        <v>25</v>
      </c>
      <c r="H224" s="200">
        <v>255</v>
      </c>
      <c r="I224" s="17"/>
      <c r="J224" s="139"/>
      <c r="K224" s="140"/>
      <c r="L224" s="141"/>
      <c r="M224" s="141"/>
      <c r="N224" s="141"/>
    </row>
    <row r="225" spans="1:14" s="19" customFormat="1" ht="14.25" customHeight="1" x14ac:dyDescent="0.3">
      <c r="A225" s="202" t="s">
        <v>212</v>
      </c>
      <c r="B225" s="196" t="s">
        <v>371</v>
      </c>
      <c r="C225" s="195" t="s">
        <v>417</v>
      </c>
      <c r="D225" s="197" t="s">
        <v>43</v>
      </c>
      <c r="E225" s="191" t="s">
        <v>55</v>
      </c>
      <c r="F225" s="196" t="s">
        <v>9</v>
      </c>
      <c r="G225" s="199">
        <v>25</v>
      </c>
      <c r="H225" s="200">
        <v>255</v>
      </c>
      <c r="I225" s="17"/>
      <c r="J225" s="139"/>
      <c r="K225" s="140"/>
      <c r="L225" s="141"/>
      <c r="M225" s="141"/>
      <c r="N225" s="141"/>
    </row>
    <row r="226" spans="1:14" s="19" customFormat="1" ht="14.25" customHeight="1" x14ac:dyDescent="0.3">
      <c r="A226" s="202" t="s">
        <v>212</v>
      </c>
      <c r="B226" s="196" t="s">
        <v>371</v>
      </c>
      <c r="C226" s="195" t="s">
        <v>418</v>
      </c>
      <c r="D226" s="197" t="s">
        <v>43</v>
      </c>
      <c r="E226" s="191" t="s">
        <v>55</v>
      </c>
      <c r="F226" s="196" t="s">
        <v>9</v>
      </c>
      <c r="G226" s="199">
        <v>53</v>
      </c>
      <c r="H226" s="200">
        <v>255</v>
      </c>
      <c r="I226" s="17"/>
      <c r="J226" s="139"/>
      <c r="K226" s="140"/>
      <c r="L226" s="141"/>
      <c r="M226" s="141"/>
      <c r="N226" s="141"/>
    </row>
    <row r="227" spans="1:14" s="19" customFormat="1" ht="14.25" customHeight="1" x14ac:dyDescent="0.3">
      <c r="A227" s="202" t="s">
        <v>212</v>
      </c>
      <c r="B227" s="196" t="s">
        <v>371</v>
      </c>
      <c r="C227" s="195" t="s">
        <v>419</v>
      </c>
      <c r="D227" s="197" t="s">
        <v>43</v>
      </c>
      <c r="E227" s="191" t="s">
        <v>55</v>
      </c>
      <c r="F227" s="196" t="s">
        <v>9</v>
      </c>
      <c r="G227" s="199">
        <v>38</v>
      </c>
      <c r="H227" s="200">
        <v>255</v>
      </c>
      <c r="I227" s="17"/>
      <c r="J227" s="139"/>
      <c r="K227" s="140"/>
      <c r="L227" s="141"/>
      <c r="M227" s="141"/>
      <c r="N227" s="141"/>
    </row>
    <row r="228" spans="1:14" s="19" customFormat="1" ht="14.25" customHeight="1" x14ac:dyDescent="0.3">
      <c r="A228" s="202" t="s">
        <v>212</v>
      </c>
      <c r="B228" s="196" t="s">
        <v>371</v>
      </c>
      <c r="C228" s="195" t="s">
        <v>490</v>
      </c>
      <c r="D228" s="197" t="s">
        <v>233</v>
      </c>
      <c r="E228" s="198" t="s">
        <v>47</v>
      </c>
      <c r="F228" s="196" t="s">
        <v>45</v>
      </c>
      <c r="G228" s="199">
        <v>8.5</v>
      </c>
      <c r="H228" s="200">
        <v>255</v>
      </c>
      <c r="I228" s="17"/>
      <c r="J228" s="139"/>
      <c r="K228" s="140"/>
      <c r="L228" s="141"/>
      <c r="M228" s="141"/>
      <c r="N228" s="141"/>
    </row>
    <row r="229" spans="1:14" s="19" customFormat="1" ht="14.25" customHeight="1" x14ac:dyDescent="0.3">
      <c r="A229" s="202" t="s">
        <v>212</v>
      </c>
      <c r="B229" s="196" t="s">
        <v>371</v>
      </c>
      <c r="C229" s="195" t="s">
        <v>491</v>
      </c>
      <c r="D229" s="197" t="s">
        <v>237</v>
      </c>
      <c r="E229" s="198" t="s">
        <v>47</v>
      </c>
      <c r="F229" s="196" t="s">
        <v>45</v>
      </c>
      <c r="G229" s="199">
        <v>8.5</v>
      </c>
      <c r="H229" s="200">
        <v>255</v>
      </c>
      <c r="I229" s="17"/>
      <c r="J229" s="139"/>
      <c r="K229" s="140"/>
      <c r="L229" s="141"/>
      <c r="M229" s="141"/>
      <c r="N229" s="141"/>
    </row>
    <row r="230" spans="1:14" s="19" customFormat="1" ht="14.25" customHeight="1" x14ac:dyDescent="0.3">
      <c r="A230" s="202" t="s">
        <v>212</v>
      </c>
      <c r="B230" s="196" t="s">
        <v>371</v>
      </c>
      <c r="C230" s="195" t="s">
        <v>420</v>
      </c>
      <c r="D230" s="197" t="s">
        <v>273</v>
      </c>
      <c r="E230" s="191" t="s">
        <v>55</v>
      </c>
      <c r="F230" s="196" t="s">
        <v>9</v>
      </c>
      <c r="G230" s="199">
        <v>16</v>
      </c>
      <c r="H230" s="200">
        <v>255</v>
      </c>
      <c r="I230" s="17"/>
      <c r="J230" s="139"/>
      <c r="K230" s="140"/>
      <c r="L230" s="141"/>
      <c r="M230" s="141"/>
      <c r="N230" s="141"/>
    </row>
    <row r="231" spans="1:14" s="19" customFormat="1" ht="14.25" customHeight="1" x14ac:dyDescent="0.3">
      <c r="A231" s="202" t="s">
        <v>212</v>
      </c>
      <c r="B231" s="196" t="s">
        <v>371</v>
      </c>
      <c r="C231" s="195" t="s">
        <v>421</v>
      </c>
      <c r="D231" s="197" t="s">
        <v>273</v>
      </c>
      <c r="E231" s="191" t="s">
        <v>55</v>
      </c>
      <c r="F231" s="196" t="s">
        <v>9</v>
      </c>
      <c r="G231" s="199">
        <v>16</v>
      </c>
      <c r="H231" s="200">
        <v>255</v>
      </c>
      <c r="I231" s="17"/>
      <c r="J231" s="139"/>
      <c r="K231" s="140"/>
      <c r="L231" s="141"/>
      <c r="M231" s="141"/>
      <c r="N231" s="141"/>
    </row>
    <row r="232" spans="1:14" s="19" customFormat="1" ht="14.25" customHeight="1" x14ac:dyDescent="0.3">
      <c r="A232" s="202" t="s">
        <v>212</v>
      </c>
      <c r="B232" s="196" t="s">
        <v>371</v>
      </c>
      <c r="C232" s="195" t="s">
        <v>422</v>
      </c>
      <c r="D232" s="197" t="s">
        <v>233</v>
      </c>
      <c r="E232" s="198" t="s">
        <v>47</v>
      </c>
      <c r="F232" s="196" t="s">
        <v>45</v>
      </c>
      <c r="G232" s="199">
        <v>9</v>
      </c>
      <c r="H232" s="200">
        <v>255</v>
      </c>
      <c r="I232" s="17"/>
      <c r="J232" s="139"/>
      <c r="K232" s="140"/>
      <c r="L232" s="141"/>
      <c r="M232" s="141"/>
      <c r="N232" s="141"/>
    </row>
    <row r="233" spans="1:14" s="19" customFormat="1" ht="14.25" hidden="1" customHeight="1" x14ac:dyDescent="0.35">
      <c r="A233" s="80" t="s">
        <v>212</v>
      </c>
      <c r="B233" s="136" t="s">
        <v>371</v>
      </c>
      <c r="C233" s="87" t="s">
        <v>423</v>
      </c>
      <c r="D233" s="137" t="s">
        <v>235</v>
      </c>
      <c r="E233" s="145" t="s">
        <v>505</v>
      </c>
      <c r="F233" s="136" t="s">
        <v>9</v>
      </c>
      <c r="G233" s="146">
        <v>2</v>
      </c>
      <c r="H233" s="87">
        <v>0</v>
      </c>
      <c r="I233" s="81"/>
      <c r="J233" s="139"/>
      <c r="K233" s="140"/>
      <c r="L233" s="141"/>
      <c r="M233" s="141"/>
      <c r="N233" s="141"/>
    </row>
    <row r="234" spans="1:14" s="19" customFormat="1" ht="14.25" hidden="1" customHeight="1" x14ac:dyDescent="0.35">
      <c r="A234" s="80" t="s">
        <v>212</v>
      </c>
      <c r="B234" s="136" t="s">
        <v>371</v>
      </c>
      <c r="C234" s="87" t="s">
        <v>424</v>
      </c>
      <c r="D234" s="137" t="s">
        <v>217</v>
      </c>
      <c r="E234" s="145" t="s">
        <v>505</v>
      </c>
      <c r="F234" s="136" t="s">
        <v>9</v>
      </c>
      <c r="G234" s="146">
        <v>2</v>
      </c>
      <c r="H234" s="147">
        <v>0</v>
      </c>
      <c r="I234" s="81"/>
      <c r="J234" s="139"/>
      <c r="K234" s="140"/>
      <c r="L234" s="141"/>
      <c r="M234" s="141"/>
      <c r="N234" s="141"/>
    </row>
    <row r="235" spans="1:14" s="19" customFormat="1" ht="14.25" customHeight="1" x14ac:dyDescent="0.3">
      <c r="A235" s="202" t="s">
        <v>212</v>
      </c>
      <c r="B235" s="196" t="s">
        <v>371</v>
      </c>
      <c r="C235" s="195" t="s">
        <v>425</v>
      </c>
      <c r="D235" s="197" t="s">
        <v>237</v>
      </c>
      <c r="E235" s="198" t="s">
        <v>47</v>
      </c>
      <c r="F235" s="196" t="s">
        <v>45</v>
      </c>
      <c r="G235" s="199">
        <v>9</v>
      </c>
      <c r="H235" s="200">
        <v>255</v>
      </c>
      <c r="I235" s="17"/>
      <c r="J235" s="139"/>
      <c r="K235" s="140"/>
      <c r="L235" s="141"/>
      <c r="M235" s="141"/>
      <c r="N235" s="141"/>
    </row>
    <row r="236" spans="1:14" s="19" customFormat="1" ht="14.25" customHeight="1" x14ac:dyDescent="0.3">
      <c r="A236" s="202" t="s">
        <v>212</v>
      </c>
      <c r="B236" s="196" t="s">
        <v>371</v>
      </c>
      <c r="C236" s="195" t="s">
        <v>426</v>
      </c>
      <c r="D236" s="197" t="s">
        <v>302</v>
      </c>
      <c r="E236" s="198" t="s">
        <v>498</v>
      </c>
      <c r="F236" s="196" t="s">
        <v>9</v>
      </c>
      <c r="G236" s="199">
        <v>16</v>
      </c>
      <c r="H236" s="200">
        <v>255</v>
      </c>
      <c r="I236" s="17"/>
      <c r="J236" s="139"/>
      <c r="K236" s="140"/>
      <c r="L236" s="141"/>
      <c r="M236" s="141"/>
      <c r="N236" s="141"/>
    </row>
    <row r="237" spans="1:14" s="19" customFormat="1" ht="14.25" customHeight="1" x14ac:dyDescent="0.3">
      <c r="A237" s="202" t="s">
        <v>212</v>
      </c>
      <c r="B237" s="196" t="s">
        <v>371</v>
      </c>
      <c r="C237" s="195" t="s">
        <v>427</v>
      </c>
      <c r="D237" s="197" t="s">
        <v>273</v>
      </c>
      <c r="E237" s="191" t="s">
        <v>55</v>
      </c>
      <c r="F237" s="196" t="s">
        <v>9</v>
      </c>
      <c r="G237" s="199">
        <v>16</v>
      </c>
      <c r="H237" s="200">
        <v>255</v>
      </c>
      <c r="I237" s="17"/>
      <c r="J237" s="139"/>
      <c r="K237" s="140"/>
      <c r="L237" s="141"/>
      <c r="M237" s="141"/>
      <c r="N237" s="141"/>
    </row>
    <row r="238" spans="1:14" s="19" customFormat="1" ht="14.25" customHeight="1" x14ac:dyDescent="0.3">
      <c r="A238" s="202" t="s">
        <v>212</v>
      </c>
      <c r="B238" s="196" t="s">
        <v>371</v>
      </c>
      <c r="C238" s="195" t="s">
        <v>428</v>
      </c>
      <c r="D238" s="197" t="s">
        <v>368</v>
      </c>
      <c r="E238" s="202" t="s">
        <v>46</v>
      </c>
      <c r="F238" s="196" t="s">
        <v>9</v>
      </c>
      <c r="G238" s="199">
        <v>28</v>
      </c>
      <c r="H238" s="200">
        <v>104</v>
      </c>
      <c r="I238" s="17"/>
      <c r="J238" s="139"/>
      <c r="K238" s="140"/>
      <c r="L238" s="141"/>
      <c r="M238" s="141"/>
      <c r="N238" s="141"/>
    </row>
    <row r="239" spans="1:14" s="19" customFormat="1" ht="14.25" customHeight="1" x14ac:dyDescent="0.3">
      <c r="A239" s="202" t="s">
        <v>212</v>
      </c>
      <c r="B239" s="196" t="s">
        <v>371</v>
      </c>
      <c r="C239" s="195" t="s">
        <v>429</v>
      </c>
      <c r="D239" s="197" t="s">
        <v>250</v>
      </c>
      <c r="E239" s="202" t="s">
        <v>46</v>
      </c>
      <c r="F239" s="196" t="s">
        <v>24</v>
      </c>
      <c r="G239" s="199">
        <v>8</v>
      </c>
      <c r="H239" s="200">
        <v>104</v>
      </c>
      <c r="I239" s="17"/>
      <c r="J239" s="139"/>
      <c r="K239" s="140"/>
      <c r="L239" s="141"/>
      <c r="M239" s="141"/>
      <c r="N239" s="141"/>
    </row>
    <row r="240" spans="1:14" s="19" customFormat="1" ht="14.25" customHeight="1" x14ac:dyDescent="0.3">
      <c r="A240" s="202" t="s">
        <v>212</v>
      </c>
      <c r="B240" s="196" t="s">
        <v>371</v>
      </c>
      <c r="C240" s="195" t="s">
        <v>430</v>
      </c>
      <c r="D240" s="197" t="s">
        <v>242</v>
      </c>
      <c r="E240" s="198" t="s">
        <v>497</v>
      </c>
      <c r="F240" s="196" t="s">
        <v>9</v>
      </c>
      <c r="G240" s="199">
        <v>178</v>
      </c>
      <c r="H240" s="200">
        <v>104</v>
      </c>
      <c r="I240" s="17"/>
      <c r="J240" s="139"/>
      <c r="K240" s="140"/>
      <c r="L240" s="141"/>
      <c r="M240" s="141"/>
      <c r="N240" s="141"/>
    </row>
    <row r="241" spans="1:14" s="19" customFormat="1" ht="14.25" customHeight="1" x14ac:dyDescent="0.3">
      <c r="A241" s="202" t="s">
        <v>212</v>
      </c>
      <c r="B241" s="196" t="s">
        <v>371</v>
      </c>
      <c r="C241" s="195" t="s">
        <v>431</v>
      </c>
      <c r="D241" s="197" t="s">
        <v>250</v>
      </c>
      <c r="E241" s="202" t="s">
        <v>46</v>
      </c>
      <c r="F241" s="196" t="s">
        <v>24</v>
      </c>
      <c r="G241" s="199">
        <v>12</v>
      </c>
      <c r="H241" s="200">
        <v>104</v>
      </c>
      <c r="I241" s="17"/>
      <c r="J241" s="139"/>
      <c r="K241" s="140"/>
      <c r="L241" s="141"/>
      <c r="M241" s="141"/>
      <c r="N241" s="141"/>
    </row>
    <row r="242" spans="1:14" s="19" customFormat="1" ht="14.25" customHeight="1" x14ac:dyDescent="0.3">
      <c r="A242" s="202" t="s">
        <v>212</v>
      </c>
      <c r="B242" s="196" t="s">
        <v>371</v>
      </c>
      <c r="C242" s="195" t="s">
        <v>432</v>
      </c>
      <c r="D242" s="197" t="s">
        <v>250</v>
      </c>
      <c r="E242" s="202" t="s">
        <v>46</v>
      </c>
      <c r="F242" s="196" t="s">
        <v>24</v>
      </c>
      <c r="G242" s="199">
        <v>24</v>
      </c>
      <c r="H242" s="200">
        <v>255</v>
      </c>
      <c r="I242" s="17"/>
      <c r="J242" s="139"/>
      <c r="K242" s="140"/>
      <c r="L242" s="141"/>
      <c r="M242" s="141"/>
      <c r="N242" s="141"/>
    </row>
    <row r="243" spans="1:14" s="19" customFormat="1" ht="14.25" customHeight="1" x14ac:dyDescent="0.3">
      <c r="A243" s="202" t="s">
        <v>212</v>
      </c>
      <c r="B243" s="196" t="s">
        <v>371</v>
      </c>
      <c r="C243" s="195" t="s">
        <v>433</v>
      </c>
      <c r="D243" s="197" t="s">
        <v>242</v>
      </c>
      <c r="E243" s="198" t="s">
        <v>497</v>
      </c>
      <c r="F243" s="196" t="s">
        <v>359</v>
      </c>
      <c r="G243" s="199">
        <v>180</v>
      </c>
      <c r="H243" s="200">
        <v>104</v>
      </c>
      <c r="I243" s="17"/>
      <c r="J243" s="139"/>
      <c r="K243" s="140"/>
      <c r="L243" s="141"/>
      <c r="M243" s="141"/>
      <c r="N243" s="141"/>
    </row>
    <row r="244" spans="1:14" s="19" customFormat="1" ht="14.25" customHeight="1" x14ac:dyDescent="0.3">
      <c r="A244" s="202" t="s">
        <v>212</v>
      </c>
      <c r="B244" s="196" t="s">
        <v>371</v>
      </c>
      <c r="C244" s="195" t="s">
        <v>434</v>
      </c>
      <c r="D244" s="197" t="s">
        <v>435</v>
      </c>
      <c r="E244" s="191" t="s">
        <v>55</v>
      </c>
      <c r="F244" s="196" t="s">
        <v>10</v>
      </c>
      <c r="G244" s="199">
        <v>32</v>
      </c>
      <c r="H244" s="200">
        <v>255</v>
      </c>
      <c r="I244" s="17"/>
      <c r="J244" s="139"/>
      <c r="K244" s="140"/>
      <c r="L244" s="141"/>
      <c r="M244" s="141"/>
      <c r="N244" s="141"/>
    </row>
    <row r="245" spans="1:14" s="19" customFormat="1" ht="14.25" customHeight="1" x14ac:dyDescent="0.3">
      <c r="A245" s="202" t="s">
        <v>212</v>
      </c>
      <c r="B245" s="196" t="s">
        <v>371</v>
      </c>
      <c r="C245" s="195" t="s">
        <v>436</v>
      </c>
      <c r="D245" s="197" t="s">
        <v>435</v>
      </c>
      <c r="E245" s="191" t="s">
        <v>55</v>
      </c>
      <c r="F245" s="196" t="s">
        <v>10</v>
      </c>
      <c r="G245" s="199">
        <v>29</v>
      </c>
      <c r="H245" s="200">
        <v>255</v>
      </c>
      <c r="I245" s="17"/>
      <c r="J245" s="139"/>
      <c r="K245" s="140"/>
      <c r="L245" s="141"/>
      <c r="M245" s="141"/>
      <c r="N245" s="141"/>
    </row>
    <row r="246" spans="1:14" s="19" customFormat="1" ht="14.25" customHeight="1" x14ac:dyDescent="0.3">
      <c r="A246" s="202" t="s">
        <v>212</v>
      </c>
      <c r="B246" s="196" t="s">
        <v>371</v>
      </c>
      <c r="C246" s="195" t="s">
        <v>437</v>
      </c>
      <c r="D246" s="197" t="s">
        <v>435</v>
      </c>
      <c r="E246" s="191" t="s">
        <v>55</v>
      </c>
      <c r="F246" s="196" t="s">
        <v>10</v>
      </c>
      <c r="G246" s="199">
        <v>29</v>
      </c>
      <c r="H246" s="200">
        <v>255</v>
      </c>
      <c r="I246" s="17"/>
      <c r="J246" s="139"/>
      <c r="K246" s="140"/>
      <c r="L246" s="141"/>
      <c r="M246" s="141"/>
      <c r="N246" s="141"/>
    </row>
    <row r="247" spans="1:14" s="19" customFormat="1" ht="14.25" customHeight="1" x14ac:dyDescent="0.3">
      <c r="A247" s="202" t="s">
        <v>212</v>
      </c>
      <c r="B247" s="196" t="s">
        <v>371</v>
      </c>
      <c r="C247" s="195" t="s">
        <v>438</v>
      </c>
      <c r="D247" s="197" t="s">
        <v>435</v>
      </c>
      <c r="E247" s="191" t="s">
        <v>55</v>
      </c>
      <c r="F247" s="196" t="s">
        <v>10</v>
      </c>
      <c r="G247" s="199">
        <v>29</v>
      </c>
      <c r="H247" s="200">
        <v>255</v>
      </c>
      <c r="I247" s="17"/>
      <c r="J247" s="139"/>
      <c r="K247" s="140"/>
      <c r="L247" s="141"/>
      <c r="M247" s="141"/>
      <c r="N247" s="141"/>
    </row>
    <row r="248" spans="1:14" s="19" customFormat="1" ht="14.25" customHeight="1" x14ac:dyDescent="0.3">
      <c r="A248" s="202" t="s">
        <v>212</v>
      </c>
      <c r="B248" s="196" t="s">
        <v>371</v>
      </c>
      <c r="C248" s="195" t="s">
        <v>439</v>
      </c>
      <c r="D248" s="197" t="s">
        <v>435</v>
      </c>
      <c r="E248" s="191" t="s">
        <v>55</v>
      </c>
      <c r="F248" s="196" t="s">
        <v>10</v>
      </c>
      <c r="G248" s="199">
        <v>32</v>
      </c>
      <c r="H248" s="200">
        <v>255</v>
      </c>
      <c r="I248" s="17"/>
      <c r="J248" s="139"/>
      <c r="K248" s="140"/>
      <c r="L248" s="141"/>
      <c r="M248" s="141"/>
      <c r="N248" s="141"/>
    </row>
    <row r="249" spans="1:14" s="19" customFormat="1" ht="14.25" customHeight="1" x14ac:dyDescent="0.3">
      <c r="A249" s="202" t="s">
        <v>212</v>
      </c>
      <c r="B249" s="196" t="s">
        <v>371</v>
      </c>
      <c r="C249" s="195" t="s">
        <v>440</v>
      </c>
      <c r="D249" s="197" t="s">
        <v>302</v>
      </c>
      <c r="E249" s="198" t="s">
        <v>498</v>
      </c>
      <c r="F249" s="196" t="s">
        <v>9</v>
      </c>
      <c r="G249" s="199">
        <v>8</v>
      </c>
      <c r="H249" s="200">
        <v>255</v>
      </c>
      <c r="I249" s="17"/>
      <c r="J249" s="139"/>
      <c r="K249" s="140"/>
      <c r="L249" s="141"/>
      <c r="M249" s="141"/>
      <c r="N249" s="141"/>
    </row>
    <row r="250" spans="1:14" s="19" customFormat="1" ht="14.25" customHeight="1" x14ac:dyDescent="0.3">
      <c r="A250" s="202" t="s">
        <v>212</v>
      </c>
      <c r="B250" s="196" t="s">
        <v>371</v>
      </c>
      <c r="C250" s="195" t="s">
        <v>441</v>
      </c>
      <c r="D250" s="197" t="s">
        <v>442</v>
      </c>
      <c r="E250" s="191" t="s">
        <v>55</v>
      </c>
      <c r="F250" s="196" t="s">
        <v>10</v>
      </c>
      <c r="G250" s="199">
        <v>42</v>
      </c>
      <c r="H250" s="200">
        <v>255</v>
      </c>
      <c r="I250" s="17"/>
      <c r="J250" s="139"/>
      <c r="K250" s="140"/>
      <c r="L250" s="141"/>
      <c r="M250" s="141"/>
      <c r="N250" s="141"/>
    </row>
    <row r="251" spans="1:14" s="19" customFormat="1" ht="14.25" customHeight="1" x14ac:dyDescent="0.3">
      <c r="A251" s="202" t="s">
        <v>212</v>
      </c>
      <c r="B251" s="196" t="s">
        <v>371</v>
      </c>
      <c r="C251" s="195" t="s">
        <v>443</v>
      </c>
      <c r="D251" s="197" t="s">
        <v>444</v>
      </c>
      <c r="E251" s="191" t="s">
        <v>55</v>
      </c>
      <c r="F251" s="196" t="s">
        <v>359</v>
      </c>
      <c r="G251" s="199">
        <v>35</v>
      </c>
      <c r="H251" s="200">
        <v>255</v>
      </c>
      <c r="I251" s="17"/>
      <c r="J251" s="139"/>
      <c r="K251" s="140"/>
      <c r="L251" s="141"/>
      <c r="M251" s="141"/>
      <c r="N251" s="141"/>
    </row>
    <row r="252" spans="1:14" s="19" customFormat="1" ht="14.25" customHeight="1" x14ac:dyDescent="0.3">
      <c r="A252" s="202" t="s">
        <v>212</v>
      </c>
      <c r="B252" s="196" t="s">
        <v>371</v>
      </c>
      <c r="C252" s="195" t="s">
        <v>445</v>
      </c>
      <c r="D252" s="197" t="s">
        <v>446</v>
      </c>
      <c r="E252" s="191" t="s">
        <v>55</v>
      </c>
      <c r="F252" s="196" t="s">
        <v>359</v>
      </c>
      <c r="G252" s="199">
        <v>35</v>
      </c>
      <c r="H252" s="200">
        <v>255</v>
      </c>
      <c r="I252" s="17"/>
      <c r="J252" s="139"/>
      <c r="K252" s="140"/>
      <c r="L252" s="141"/>
      <c r="M252" s="141"/>
      <c r="N252" s="141"/>
    </row>
    <row r="253" spans="1:14" s="19" customFormat="1" ht="14.25" customHeight="1" x14ac:dyDescent="0.3">
      <c r="A253" s="202" t="s">
        <v>212</v>
      </c>
      <c r="B253" s="196" t="s">
        <v>371</v>
      </c>
      <c r="C253" s="195" t="s">
        <v>447</v>
      </c>
      <c r="D253" s="197" t="s">
        <v>446</v>
      </c>
      <c r="E253" s="191" t="s">
        <v>55</v>
      </c>
      <c r="F253" s="196" t="s">
        <v>359</v>
      </c>
      <c r="G253" s="199">
        <v>35</v>
      </c>
      <c r="H253" s="200">
        <v>255</v>
      </c>
      <c r="I253" s="17"/>
      <c r="J253" s="139"/>
      <c r="K253" s="140"/>
      <c r="L253" s="141"/>
      <c r="M253" s="141"/>
      <c r="N253" s="141"/>
    </row>
    <row r="254" spans="1:14" s="19" customFormat="1" ht="14.25" customHeight="1" x14ac:dyDescent="0.3">
      <c r="A254" s="202" t="s">
        <v>212</v>
      </c>
      <c r="B254" s="196" t="s">
        <v>371</v>
      </c>
      <c r="C254" s="195" t="s">
        <v>448</v>
      </c>
      <c r="D254" s="197" t="s">
        <v>449</v>
      </c>
      <c r="E254" s="191" t="s">
        <v>55</v>
      </c>
      <c r="F254" s="196" t="s">
        <v>10</v>
      </c>
      <c r="G254" s="199">
        <v>42</v>
      </c>
      <c r="H254" s="200">
        <v>255</v>
      </c>
      <c r="I254" s="17"/>
      <c r="J254" s="139"/>
      <c r="K254" s="140"/>
      <c r="L254" s="141"/>
      <c r="M254" s="141"/>
      <c r="N254" s="141"/>
    </row>
    <row r="255" spans="1:14" s="19" customFormat="1" ht="14.25" customHeight="1" x14ac:dyDescent="0.3">
      <c r="A255" s="202" t="s">
        <v>212</v>
      </c>
      <c r="B255" s="196" t="s">
        <v>371</v>
      </c>
      <c r="C255" s="195" t="s">
        <v>450</v>
      </c>
      <c r="D255" s="197" t="s">
        <v>233</v>
      </c>
      <c r="E255" s="198" t="s">
        <v>47</v>
      </c>
      <c r="F255" s="196" t="s">
        <v>45</v>
      </c>
      <c r="G255" s="199">
        <v>3.5</v>
      </c>
      <c r="H255" s="200">
        <v>255</v>
      </c>
      <c r="I255" s="17"/>
      <c r="J255" s="139"/>
      <c r="K255" s="140"/>
      <c r="L255" s="141"/>
      <c r="M255" s="141"/>
      <c r="N255" s="141"/>
    </row>
    <row r="256" spans="1:14" s="19" customFormat="1" ht="14.25" customHeight="1" x14ac:dyDescent="0.3">
      <c r="A256" s="202" t="s">
        <v>212</v>
      </c>
      <c r="B256" s="196" t="s">
        <v>371</v>
      </c>
      <c r="C256" s="195" t="s">
        <v>450</v>
      </c>
      <c r="D256" s="197" t="s">
        <v>237</v>
      </c>
      <c r="E256" s="198" t="s">
        <v>47</v>
      </c>
      <c r="F256" s="196" t="s">
        <v>45</v>
      </c>
      <c r="G256" s="199">
        <v>3.5</v>
      </c>
      <c r="H256" s="200">
        <v>255</v>
      </c>
      <c r="I256" s="17"/>
      <c r="J256" s="139"/>
      <c r="K256" s="140"/>
      <c r="L256" s="141"/>
      <c r="M256" s="141"/>
      <c r="N256" s="141"/>
    </row>
    <row r="257" spans="1:14" s="19" customFormat="1" ht="14.25" hidden="1" customHeight="1" x14ac:dyDescent="0.35">
      <c r="A257" s="80" t="s">
        <v>212</v>
      </c>
      <c r="B257" s="136" t="s">
        <v>371</v>
      </c>
      <c r="C257" s="87" t="s">
        <v>451</v>
      </c>
      <c r="D257" s="137" t="s">
        <v>217</v>
      </c>
      <c r="E257" s="145" t="s">
        <v>505</v>
      </c>
      <c r="F257" s="136" t="s">
        <v>452</v>
      </c>
      <c r="G257" s="146">
        <v>1</v>
      </c>
      <c r="H257" s="147">
        <v>0</v>
      </c>
      <c r="I257" s="81"/>
      <c r="J257" s="139"/>
      <c r="K257" s="140"/>
      <c r="L257" s="141"/>
      <c r="M257" s="141"/>
      <c r="N257" s="141"/>
    </row>
    <row r="258" spans="1:14" s="19" customFormat="1" ht="14.25" customHeight="1" x14ac:dyDescent="0.3">
      <c r="A258" s="202" t="s">
        <v>212</v>
      </c>
      <c r="B258" s="196" t="s">
        <v>371</v>
      </c>
      <c r="C258" s="195" t="s">
        <v>453</v>
      </c>
      <c r="D258" s="197" t="s">
        <v>250</v>
      </c>
      <c r="E258" s="202" t="s">
        <v>46</v>
      </c>
      <c r="F258" s="196" t="s">
        <v>24</v>
      </c>
      <c r="G258" s="199">
        <v>27</v>
      </c>
      <c r="H258" s="200">
        <v>255</v>
      </c>
      <c r="I258" s="17"/>
      <c r="J258" s="139"/>
      <c r="K258" s="140"/>
      <c r="L258" s="141"/>
      <c r="M258" s="141"/>
      <c r="N258" s="141"/>
    </row>
    <row r="259" spans="1:14" s="19" customFormat="1" ht="14.25" customHeight="1" x14ac:dyDescent="0.3">
      <c r="A259" s="202" t="s">
        <v>212</v>
      </c>
      <c r="B259" s="196" t="s">
        <v>371</v>
      </c>
      <c r="C259" s="195" t="s">
        <v>454</v>
      </c>
      <c r="D259" s="197" t="s">
        <v>242</v>
      </c>
      <c r="E259" s="198" t="s">
        <v>497</v>
      </c>
      <c r="F259" s="196" t="s">
        <v>359</v>
      </c>
      <c r="G259" s="199">
        <v>32</v>
      </c>
      <c r="H259" s="200">
        <v>104</v>
      </c>
      <c r="I259" s="17"/>
      <c r="J259" s="139"/>
      <c r="K259" s="140"/>
      <c r="L259" s="141"/>
      <c r="M259" s="141"/>
      <c r="N259" s="141"/>
    </row>
    <row r="260" spans="1:14" s="19" customFormat="1" ht="14.25" customHeight="1" x14ac:dyDescent="0.3">
      <c r="A260" s="202" t="s">
        <v>212</v>
      </c>
      <c r="B260" s="196" t="s">
        <v>455</v>
      </c>
      <c r="C260" s="195" t="s">
        <v>456</v>
      </c>
      <c r="D260" s="197" t="s">
        <v>279</v>
      </c>
      <c r="E260" s="198" t="s">
        <v>47</v>
      </c>
      <c r="F260" s="196" t="s">
        <v>45</v>
      </c>
      <c r="G260" s="199">
        <v>4</v>
      </c>
      <c r="H260" s="200">
        <v>255</v>
      </c>
      <c r="I260" s="17" t="s">
        <v>561</v>
      </c>
      <c r="J260" s="139"/>
      <c r="K260" s="140"/>
      <c r="L260" s="141"/>
      <c r="M260" s="141"/>
      <c r="N260" s="141"/>
    </row>
    <row r="261" spans="1:14" s="19" customFormat="1" ht="14.25" customHeight="1" x14ac:dyDescent="0.3">
      <c r="A261" s="202" t="s">
        <v>212</v>
      </c>
      <c r="B261" s="196" t="s">
        <v>455</v>
      </c>
      <c r="C261" s="195" t="s">
        <v>492</v>
      </c>
      <c r="D261" s="197" t="s">
        <v>233</v>
      </c>
      <c r="E261" s="198" t="s">
        <v>47</v>
      </c>
      <c r="F261" s="196" t="s">
        <v>45</v>
      </c>
      <c r="G261" s="199">
        <v>7.5</v>
      </c>
      <c r="H261" s="200">
        <v>255</v>
      </c>
      <c r="I261" s="17" t="s">
        <v>561</v>
      </c>
      <c r="J261" s="139"/>
      <c r="K261" s="140"/>
      <c r="L261" s="141"/>
      <c r="M261" s="141"/>
      <c r="N261" s="141"/>
    </row>
    <row r="262" spans="1:14" s="19" customFormat="1" ht="14.25" customHeight="1" x14ac:dyDescent="0.3">
      <c r="A262" s="202" t="s">
        <v>212</v>
      </c>
      <c r="B262" s="196" t="s">
        <v>455</v>
      </c>
      <c r="C262" s="195" t="s">
        <v>493</v>
      </c>
      <c r="D262" s="197" t="s">
        <v>237</v>
      </c>
      <c r="E262" s="198" t="s">
        <v>47</v>
      </c>
      <c r="F262" s="196" t="s">
        <v>45</v>
      </c>
      <c r="G262" s="199">
        <v>7.5</v>
      </c>
      <c r="H262" s="200">
        <v>255</v>
      </c>
      <c r="I262" s="17" t="s">
        <v>561</v>
      </c>
      <c r="J262" s="139"/>
      <c r="K262" s="140"/>
      <c r="L262" s="141"/>
      <c r="M262" s="141"/>
      <c r="N262" s="141"/>
    </row>
    <row r="263" spans="1:14" s="19" customFormat="1" ht="14.25" customHeight="1" x14ac:dyDescent="0.3">
      <c r="A263" s="202" t="s">
        <v>212</v>
      </c>
      <c r="B263" s="196" t="s">
        <v>455</v>
      </c>
      <c r="C263" s="195" t="s">
        <v>457</v>
      </c>
      <c r="D263" s="197" t="s">
        <v>458</v>
      </c>
      <c r="E263" s="198" t="s">
        <v>498</v>
      </c>
      <c r="F263" s="196" t="s">
        <v>9</v>
      </c>
      <c r="G263" s="199">
        <v>12</v>
      </c>
      <c r="H263" s="200">
        <v>255</v>
      </c>
      <c r="I263" s="17" t="s">
        <v>561</v>
      </c>
      <c r="J263" s="139"/>
      <c r="K263" s="140"/>
      <c r="L263" s="141"/>
      <c r="M263" s="141"/>
      <c r="N263" s="141"/>
    </row>
    <row r="264" spans="1:14" s="19" customFormat="1" ht="14.25" customHeight="1" x14ac:dyDescent="0.3">
      <c r="A264" s="202" t="s">
        <v>212</v>
      </c>
      <c r="B264" s="196" t="s">
        <v>455</v>
      </c>
      <c r="C264" s="195" t="s">
        <v>459</v>
      </c>
      <c r="D264" s="197" t="s">
        <v>225</v>
      </c>
      <c r="E264" s="191" t="s">
        <v>48</v>
      </c>
      <c r="F264" s="196" t="s">
        <v>9</v>
      </c>
      <c r="G264" s="199">
        <v>15</v>
      </c>
      <c r="H264" s="195">
        <v>104</v>
      </c>
      <c r="I264" s="17" t="s">
        <v>561</v>
      </c>
      <c r="J264" s="139"/>
      <c r="K264" s="140"/>
      <c r="L264" s="141"/>
      <c r="M264" s="141"/>
      <c r="N264" s="141"/>
    </row>
    <row r="265" spans="1:14" s="19" customFormat="1" ht="14.25" hidden="1" customHeight="1" x14ac:dyDescent="0.35">
      <c r="A265" s="80" t="s">
        <v>212</v>
      </c>
      <c r="B265" s="136" t="s">
        <v>455</v>
      </c>
      <c r="C265" s="87" t="s">
        <v>460</v>
      </c>
      <c r="D265" s="137" t="s">
        <v>235</v>
      </c>
      <c r="E265" s="86" t="s">
        <v>505</v>
      </c>
      <c r="F265" s="136" t="s">
        <v>45</v>
      </c>
      <c r="G265" s="146">
        <v>4</v>
      </c>
      <c r="H265" s="87">
        <v>0</v>
      </c>
      <c r="I265" s="81" t="s">
        <v>561</v>
      </c>
      <c r="J265" s="139"/>
      <c r="K265" s="140"/>
      <c r="L265" s="141"/>
      <c r="M265" s="141"/>
      <c r="N265" s="141"/>
    </row>
    <row r="266" spans="1:14" s="19" customFormat="1" ht="14.25" customHeight="1" x14ac:dyDescent="0.3">
      <c r="A266" s="202" t="s">
        <v>212</v>
      </c>
      <c r="B266" s="196" t="s">
        <v>455</v>
      </c>
      <c r="C266" s="195" t="s">
        <v>461</v>
      </c>
      <c r="D266" s="197" t="s">
        <v>43</v>
      </c>
      <c r="E266" s="191" t="s">
        <v>55</v>
      </c>
      <c r="F266" s="196" t="s">
        <v>9</v>
      </c>
      <c r="G266" s="199">
        <v>21</v>
      </c>
      <c r="H266" s="200">
        <v>255</v>
      </c>
      <c r="I266" s="17" t="s">
        <v>561</v>
      </c>
      <c r="J266" s="139"/>
      <c r="K266" s="140"/>
      <c r="L266" s="141"/>
      <c r="M266" s="141"/>
      <c r="N266" s="141"/>
    </row>
    <row r="267" spans="1:14" s="19" customFormat="1" ht="14.25" customHeight="1" x14ac:dyDescent="0.3">
      <c r="A267" s="202" t="s">
        <v>212</v>
      </c>
      <c r="B267" s="196" t="s">
        <v>455</v>
      </c>
      <c r="C267" s="195" t="s">
        <v>462</v>
      </c>
      <c r="D267" s="197" t="s">
        <v>43</v>
      </c>
      <c r="E267" s="191" t="s">
        <v>55</v>
      </c>
      <c r="F267" s="196" t="s">
        <v>9</v>
      </c>
      <c r="G267" s="199">
        <v>21</v>
      </c>
      <c r="H267" s="200">
        <v>255</v>
      </c>
      <c r="I267" s="17" t="s">
        <v>561</v>
      </c>
      <c r="J267" s="139"/>
      <c r="K267" s="140"/>
      <c r="L267" s="141"/>
      <c r="M267" s="141"/>
      <c r="N267" s="141"/>
    </row>
    <row r="268" spans="1:14" s="19" customFormat="1" ht="14.25" customHeight="1" x14ac:dyDescent="0.3">
      <c r="A268" s="202" t="s">
        <v>212</v>
      </c>
      <c r="B268" s="196" t="s">
        <v>455</v>
      </c>
      <c r="C268" s="195" t="s">
        <v>463</v>
      </c>
      <c r="D268" s="197" t="s">
        <v>43</v>
      </c>
      <c r="E268" s="191" t="s">
        <v>55</v>
      </c>
      <c r="F268" s="196" t="s">
        <v>9</v>
      </c>
      <c r="G268" s="199">
        <v>21</v>
      </c>
      <c r="H268" s="200">
        <v>255</v>
      </c>
      <c r="I268" s="17" t="s">
        <v>561</v>
      </c>
      <c r="J268" s="139"/>
      <c r="K268" s="140"/>
      <c r="L268" s="141"/>
      <c r="M268" s="141"/>
      <c r="N268" s="141"/>
    </row>
    <row r="269" spans="1:14" s="19" customFormat="1" ht="14.25" customHeight="1" x14ac:dyDescent="0.3">
      <c r="A269" s="202" t="s">
        <v>212</v>
      </c>
      <c r="B269" s="196" t="s">
        <v>455</v>
      </c>
      <c r="C269" s="195" t="s">
        <v>464</v>
      </c>
      <c r="D269" s="197" t="s">
        <v>43</v>
      </c>
      <c r="E269" s="191" t="s">
        <v>55</v>
      </c>
      <c r="F269" s="196" t="s">
        <v>9</v>
      </c>
      <c r="G269" s="199">
        <v>21</v>
      </c>
      <c r="H269" s="200">
        <v>255</v>
      </c>
      <c r="I269" s="17" t="s">
        <v>561</v>
      </c>
      <c r="J269" s="139"/>
      <c r="K269" s="140"/>
      <c r="L269" s="141"/>
      <c r="M269" s="141"/>
      <c r="N269" s="141"/>
    </row>
    <row r="270" spans="1:14" s="19" customFormat="1" ht="14.25" customHeight="1" x14ac:dyDescent="0.3">
      <c r="A270" s="202" t="s">
        <v>212</v>
      </c>
      <c r="B270" s="196" t="s">
        <v>455</v>
      </c>
      <c r="C270" s="195" t="s">
        <v>465</v>
      </c>
      <c r="D270" s="197" t="s">
        <v>43</v>
      </c>
      <c r="E270" s="191" t="s">
        <v>55</v>
      </c>
      <c r="F270" s="196" t="s">
        <v>9</v>
      </c>
      <c r="G270" s="199">
        <v>21</v>
      </c>
      <c r="H270" s="200">
        <v>255</v>
      </c>
      <c r="I270" s="17" t="s">
        <v>561</v>
      </c>
      <c r="J270" s="139"/>
      <c r="K270" s="140"/>
      <c r="L270" s="141"/>
      <c r="M270" s="141"/>
      <c r="N270" s="141"/>
    </row>
    <row r="271" spans="1:14" s="19" customFormat="1" ht="14.25" customHeight="1" x14ac:dyDescent="0.3">
      <c r="A271" s="202" t="s">
        <v>212</v>
      </c>
      <c r="B271" s="196" t="s">
        <v>455</v>
      </c>
      <c r="C271" s="195" t="s">
        <v>466</v>
      </c>
      <c r="D271" s="197" t="s">
        <v>43</v>
      </c>
      <c r="E271" s="191" t="s">
        <v>55</v>
      </c>
      <c r="F271" s="196" t="s">
        <v>9</v>
      </c>
      <c r="G271" s="199">
        <v>21</v>
      </c>
      <c r="H271" s="200">
        <v>255</v>
      </c>
      <c r="I271" s="17" t="s">
        <v>561</v>
      </c>
      <c r="J271" s="139"/>
      <c r="K271" s="140"/>
      <c r="L271" s="141"/>
      <c r="M271" s="141"/>
      <c r="N271" s="141"/>
    </row>
    <row r="272" spans="1:14" s="19" customFormat="1" ht="14.25" customHeight="1" x14ac:dyDescent="0.3">
      <c r="A272" s="202" t="s">
        <v>212</v>
      </c>
      <c r="B272" s="196" t="s">
        <v>455</v>
      </c>
      <c r="C272" s="195" t="s">
        <v>467</v>
      </c>
      <c r="D272" s="197" t="s">
        <v>43</v>
      </c>
      <c r="E272" s="191" t="s">
        <v>55</v>
      </c>
      <c r="F272" s="196" t="s">
        <v>9</v>
      </c>
      <c r="G272" s="199">
        <v>38</v>
      </c>
      <c r="H272" s="200">
        <v>255</v>
      </c>
      <c r="I272" s="17" t="s">
        <v>561</v>
      </c>
      <c r="J272" s="139"/>
      <c r="K272" s="140"/>
      <c r="L272" s="141"/>
      <c r="M272" s="141"/>
      <c r="N272" s="141"/>
    </row>
    <row r="273" spans="1:14" s="185" customFormat="1" ht="14.25" customHeight="1" x14ac:dyDescent="0.3">
      <c r="A273" s="202" t="s">
        <v>212</v>
      </c>
      <c r="B273" s="196" t="s">
        <v>455</v>
      </c>
      <c r="C273" s="195" t="s">
        <v>468</v>
      </c>
      <c r="D273" s="197" t="s">
        <v>43</v>
      </c>
      <c r="E273" s="191" t="s">
        <v>55</v>
      </c>
      <c r="F273" s="196" t="s">
        <v>9</v>
      </c>
      <c r="G273" s="199">
        <v>22</v>
      </c>
      <c r="H273" s="200">
        <v>255</v>
      </c>
      <c r="I273" s="17" t="s">
        <v>561</v>
      </c>
      <c r="J273" s="139"/>
      <c r="K273" s="140"/>
      <c r="L273" s="141"/>
      <c r="M273" s="141"/>
      <c r="N273" s="141"/>
    </row>
    <row r="274" spans="1:14" s="185" customFormat="1" ht="14.25" customHeight="1" x14ac:dyDescent="0.3">
      <c r="A274" s="202" t="s">
        <v>212</v>
      </c>
      <c r="B274" s="196" t="s">
        <v>455</v>
      </c>
      <c r="C274" s="195" t="s">
        <v>469</v>
      </c>
      <c r="D274" s="197" t="s">
        <v>43</v>
      </c>
      <c r="E274" s="191" t="s">
        <v>55</v>
      </c>
      <c r="F274" s="196" t="s">
        <v>9</v>
      </c>
      <c r="G274" s="199">
        <v>22</v>
      </c>
      <c r="H274" s="200">
        <v>255</v>
      </c>
      <c r="I274" s="17" t="s">
        <v>561</v>
      </c>
      <c r="J274" s="139"/>
      <c r="K274" s="140"/>
      <c r="L274" s="141"/>
      <c r="M274" s="141"/>
      <c r="N274" s="141"/>
    </row>
    <row r="275" spans="1:14" s="185" customFormat="1" ht="14.25" customHeight="1" x14ac:dyDescent="0.3">
      <c r="A275" s="202" t="s">
        <v>212</v>
      </c>
      <c r="B275" s="196" t="s">
        <v>455</v>
      </c>
      <c r="C275" s="195" t="s">
        <v>470</v>
      </c>
      <c r="D275" s="197" t="s">
        <v>43</v>
      </c>
      <c r="E275" s="191" t="s">
        <v>55</v>
      </c>
      <c r="F275" s="196" t="s">
        <v>9</v>
      </c>
      <c r="G275" s="199">
        <v>22</v>
      </c>
      <c r="H275" s="200">
        <v>255</v>
      </c>
      <c r="I275" s="17" t="s">
        <v>561</v>
      </c>
      <c r="J275" s="139"/>
      <c r="K275" s="140"/>
      <c r="L275" s="141"/>
      <c r="M275" s="141"/>
      <c r="N275" s="141"/>
    </row>
    <row r="276" spans="1:14" s="185" customFormat="1" ht="14.25" customHeight="1" x14ac:dyDescent="0.3">
      <c r="A276" s="202" t="s">
        <v>212</v>
      </c>
      <c r="B276" s="196" t="s">
        <v>455</v>
      </c>
      <c r="C276" s="195" t="s">
        <v>471</v>
      </c>
      <c r="D276" s="197" t="s">
        <v>43</v>
      </c>
      <c r="E276" s="191" t="s">
        <v>55</v>
      </c>
      <c r="F276" s="196" t="s">
        <v>9</v>
      </c>
      <c r="G276" s="199">
        <v>22</v>
      </c>
      <c r="H276" s="200">
        <v>255</v>
      </c>
      <c r="I276" s="17" t="s">
        <v>561</v>
      </c>
      <c r="J276" s="139"/>
      <c r="K276" s="140"/>
      <c r="L276" s="141"/>
      <c r="M276" s="141"/>
      <c r="N276" s="141"/>
    </row>
    <row r="277" spans="1:14" s="185" customFormat="1" ht="14.25" customHeight="1" x14ac:dyDescent="0.3">
      <c r="A277" s="202" t="s">
        <v>212</v>
      </c>
      <c r="B277" s="196" t="s">
        <v>455</v>
      </c>
      <c r="C277" s="195" t="s">
        <v>472</v>
      </c>
      <c r="D277" s="197" t="s">
        <v>43</v>
      </c>
      <c r="E277" s="191" t="s">
        <v>55</v>
      </c>
      <c r="F277" s="196" t="s">
        <v>9</v>
      </c>
      <c r="G277" s="199">
        <v>22</v>
      </c>
      <c r="H277" s="200">
        <v>255</v>
      </c>
      <c r="I277" s="17" t="s">
        <v>561</v>
      </c>
      <c r="J277" s="139"/>
      <c r="K277" s="140"/>
      <c r="L277" s="141"/>
      <c r="M277" s="141"/>
      <c r="N277" s="141"/>
    </row>
    <row r="278" spans="1:14" s="185" customFormat="1" ht="14.25" customHeight="1" x14ac:dyDescent="0.3">
      <c r="A278" s="202" t="s">
        <v>212</v>
      </c>
      <c r="B278" s="196" t="s">
        <v>455</v>
      </c>
      <c r="C278" s="195" t="s">
        <v>473</v>
      </c>
      <c r="D278" s="197" t="s">
        <v>43</v>
      </c>
      <c r="E278" s="191" t="s">
        <v>55</v>
      </c>
      <c r="F278" s="196" t="s">
        <v>9</v>
      </c>
      <c r="G278" s="199">
        <v>22</v>
      </c>
      <c r="H278" s="200">
        <v>255</v>
      </c>
      <c r="I278" s="17" t="s">
        <v>561</v>
      </c>
      <c r="J278" s="139"/>
      <c r="K278" s="140"/>
      <c r="L278" s="141"/>
      <c r="M278" s="141"/>
      <c r="N278" s="141"/>
    </row>
    <row r="279" spans="1:14" s="185" customFormat="1" ht="14.25" customHeight="1" x14ac:dyDescent="0.3">
      <c r="A279" s="202" t="s">
        <v>212</v>
      </c>
      <c r="B279" s="196" t="s">
        <v>455</v>
      </c>
      <c r="C279" s="195" t="s">
        <v>474</v>
      </c>
      <c r="D279" s="197" t="s">
        <v>43</v>
      </c>
      <c r="E279" s="191" t="s">
        <v>55</v>
      </c>
      <c r="F279" s="196" t="s">
        <v>9</v>
      </c>
      <c r="G279" s="199">
        <v>22</v>
      </c>
      <c r="H279" s="200">
        <v>255</v>
      </c>
      <c r="I279" s="17" t="s">
        <v>561</v>
      </c>
      <c r="J279" s="139"/>
      <c r="K279" s="140"/>
      <c r="L279" s="141"/>
      <c r="M279" s="141"/>
      <c r="N279" s="141"/>
    </row>
    <row r="280" spans="1:14" s="185" customFormat="1" ht="14.25" customHeight="1" x14ac:dyDescent="0.3">
      <c r="A280" s="202" t="s">
        <v>212</v>
      </c>
      <c r="B280" s="196" t="s">
        <v>455</v>
      </c>
      <c r="C280" s="195" t="s">
        <v>475</v>
      </c>
      <c r="D280" s="197" t="s">
        <v>43</v>
      </c>
      <c r="E280" s="191" t="s">
        <v>55</v>
      </c>
      <c r="F280" s="196" t="s">
        <v>9</v>
      </c>
      <c r="G280" s="199">
        <v>22</v>
      </c>
      <c r="H280" s="200">
        <v>255</v>
      </c>
      <c r="I280" s="17" t="s">
        <v>561</v>
      </c>
      <c r="J280" s="139"/>
      <c r="K280" s="140"/>
      <c r="L280" s="141"/>
      <c r="M280" s="141"/>
      <c r="N280" s="141"/>
    </row>
    <row r="281" spans="1:14" s="10" customFormat="1" ht="14.25" hidden="1" customHeight="1" x14ac:dyDescent="0.35">
      <c r="A281" s="80" t="s">
        <v>212</v>
      </c>
      <c r="B281" s="136" t="s">
        <v>455</v>
      </c>
      <c r="C281" s="87" t="s">
        <v>476</v>
      </c>
      <c r="D281" s="137" t="s">
        <v>222</v>
      </c>
      <c r="E281" s="145" t="s">
        <v>505</v>
      </c>
      <c r="F281" s="136" t="s">
        <v>9</v>
      </c>
      <c r="G281" s="146">
        <v>52</v>
      </c>
      <c r="H281" s="87">
        <v>0</v>
      </c>
      <c r="I281" s="148"/>
      <c r="J281" s="139"/>
      <c r="K281" s="140"/>
      <c r="L281" s="141"/>
      <c r="M281" s="141"/>
      <c r="N281" s="141"/>
    </row>
    <row r="282" spans="1:14" s="10" customFormat="1" ht="14.25" hidden="1" customHeight="1" x14ac:dyDescent="0.35">
      <c r="A282" s="80" t="s">
        <v>212</v>
      </c>
      <c r="B282" s="136" t="s">
        <v>455</v>
      </c>
      <c r="C282" s="87" t="s">
        <v>477</v>
      </c>
      <c r="D282" s="137" t="s">
        <v>478</v>
      </c>
      <c r="E282" s="145" t="s">
        <v>505</v>
      </c>
      <c r="F282" s="136" t="s">
        <v>9</v>
      </c>
      <c r="G282" s="146">
        <v>21</v>
      </c>
      <c r="H282" s="147">
        <v>0</v>
      </c>
      <c r="I282" s="148"/>
      <c r="J282" s="139"/>
      <c r="K282" s="140"/>
      <c r="L282" s="141"/>
      <c r="M282" s="141"/>
      <c r="N282" s="141"/>
    </row>
    <row r="283" spans="1:14" s="10" customFormat="1" ht="14.25" hidden="1" customHeight="1" x14ac:dyDescent="0.35">
      <c r="A283" s="80" t="s">
        <v>212</v>
      </c>
      <c r="B283" s="136" t="s">
        <v>455</v>
      </c>
      <c r="C283" s="87" t="s">
        <v>479</v>
      </c>
      <c r="D283" s="137" t="s">
        <v>478</v>
      </c>
      <c r="E283" s="145" t="s">
        <v>505</v>
      </c>
      <c r="F283" s="136" t="s">
        <v>9</v>
      </c>
      <c r="G283" s="146">
        <v>14</v>
      </c>
      <c r="H283" s="147">
        <v>0</v>
      </c>
      <c r="I283" s="148"/>
      <c r="J283" s="139"/>
      <c r="K283" s="140"/>
      <c r="L283" s="141"/>
      <c r="M283" s="141"/>
      <c r="N283" s="141"/>
    </row>
    <row r="284" spans="1:14" s="10" customFormat="1" ht="14.25" hidden="1" customHeight="1" x14ac:dyDescent="0.35">
      <c r="A284" s="80" t="s">
        <v>212</v>
      </c>
      <c r="B284" s="136" t="s">
        <v>455</v>
      </c>
      <c r="C284" s="87" t="s">
        <v>480</v>
      </c>
      <c r="D284" s="137" t="s">
        <v>217</v>
      </c>
      <c r="E284" s="145" t="s">
        <v>505</v>
      </c>
      <c r="F284" s="136" t="s">
        <v>15</v>
      </c>
      <c r="G284" s="146">
        <v>72</v>
      </c>
      <c r="H284" s="147">
        <v>0</v>
      </c>
      <c r="I284" s="148"/>
      <c r="J284" s="139"/>
      <c r="K284" s="140"/>
      <c r="L284" s="141"/>
      <c r="M284" s="141"/>
      <c r="N284" s="141"/>
    </row>
    <row r="285" spans="1:14" s="10" customFormat="1" ht="14.25" hidden="1" customHeight="1" x14ac:dyDescent="0.35">
      <c r="A285" s="80" t="s">
        <v>212</v>
      </c>
      <c r="B285" s="136" t="s">
        <v>481</v>
      </c>
      <c r="C285" s="87" t="s">
        <v>494</v>
      </c>
      <c r="D285" s="137" t="s">
        <v>482</v>
      </c>
      <c r="E285" s="104" t="s">
        <v>46</v>
      </c>
      <c r="F285" s="136"/>
      <c r="G285" s="146">
        <v>4</v>
      </c>
      <c r="H285" s="147">
        <v>0</v>
      </c>
      <c r="I285" s="148"/>
      <c r="J285" s="139"/>
      <c r="K285" s="140"/>
      <c r="L285" s="141"/>
      <c r="M285" s="141"/>
      <c r="N285" s="141"/>
    </row>
    <row r="286" spans="1:14" s="185" customFormat="1" ht="14.25" customHeight="1" x14ac:dyDescent="0.3">
      <c r="A286" s="202" t="s">
        <v>212</v>
      </c>
      <c r="B286" s="196" t="s">
        <v>481</v>
      </c>
      <c r="C286" s="195" t="s">
        <v>568</v>
      </c>
      <c r="D286" s="197" t="s">
        <v>250</v>
      </c>
      <c r="E286" s="202" t="s">
        <v>46</v>
      </c>
      <c r="F286" s="196" t="s">
        <v>24</v>
      </c>
      <c r="G286" s="199">
        <v>15</v>
      </c>
      <c r="H286" s="200">
        <v>104</v>
      </c>
      <c r="I286" s="16"/>
      <c r="J286" s="139"/>
      <c r="K286" s="140"/>
      <c r="L286" s="141"/>
      <c r="M286" s="141"/>
      <c r="N286" s="141"/>
    </row>
    <row r="287" spans="1:14" s="185" customFormat="1" ht="14.25" customHeight="1" x14ac:dyDescent="0.3">
      <c r="A287" s="202" t="s">
        <v>212</v>
      </c>
      <c r="B287" s="196" t="s">
        <v>455</v>
      </c>
      <c r="C287" s="195" t="s">
        <v>483</v>
      </c>
      <c r="D287" s="197" t="s">
        <v>242</v>
      </c>
      <c r="E287" s="198" t="s">
        <v>497</v>
      </c>
      <c r="F287" s="196" t="s">
        <v>9</v>
      </c>
      <c r="G287" s="199">
        <v>79</v>
      </c>
      <c r="H287" s="200">
        <v>104</v>
      </c>
      <c r="I287" s="17" t="s">
        <v>561</v>
      </c>
      <c r="J287" s="139"/>
      <c r="K287" s="140"/>
      <c r="L287" s="141"/>
      <c r="M287" s="141"/>
      <c r="N287" s="141"/>
    </row>
    <row r="288" spans="1:14" s="185" customFormat="1" ht="14.25" customHeight="1" x14ac:dyDescent="0.3">
      <c r="A288" s="202" t="s">
        <v>212</v>
      </c>
      <c r="B288" s="196" t="s">
        <v>481</v>
      </c>
      <c r="C288" s="195" t="s">
        <v>484</v>
      </c>
      <c r="D288" s="197" t="s">
        <v>250</v>
      </c>
      <c r="E288" s="202" t="s">
        <v>46</v>
      </c>
      <c r="F288" s="196" t="s">
        <v>24</v>
      </c>
      <c r="G288" s="199">
        <v>15</v>
      </c>
      <c r="H288" s="200">
        <v>104</v>
      </c>
      <c r="I288" s="17" t="s">
        <v>561</v>
      </c>
      <c r="J288" s="139"/>
      <c r="K288" s="140"/>
      <c r="L288" s="141"/>
      <c r="M288" s="141"/>
      <c r="N288" s="141"/>
    </row>
    <row r="289" spans="5:13" ht="13.9" thickBot="1" x14ac:dyDescent="0.5">
      <c r="E289" s="180"/>
      <c r="F289" s="185"/>
    </row>
    <row r="290" spans="5:13" ht="13.9" thickBot="1" x14ac:dyDescent="0.5">
      <c r="E290" s="211"/>
      <c r="F290" s="212"/>
      <c r="G290" s="90">
        <f>SUM(G3:G288)</f>
        <v>8380</v>
      </c>
      <c r="L290" s="204">
        <f>SUM(L3:L288)</f>
        <v>0</v>
      </c>
      <c r="M290" s="100">
        <f>SUM(M3:M288)</f>
        <v>0</v>
      </c>
    </row>
  </sheetData>
  <autoFilter ref="A2:N288" xr:uid="{00000000-0009-0000-0000-000002000000}">
    <filterColumn colId="7">
      <filters>
        <filter val="104"/>
        <filter val="12"/>
        <filter val="255"/>
        <filter val="52"/>
      </filters>
    </filterColumn>
  </autoFilter>
  <phoneticPr fontId="26" type="noConversion"/>
  <pageMargins left="0.7" right="0.7" top="0.75" bottom="0.75" header="0.3" footer="0.3"/>
  <pageSetup paperSize="9" scale="40" fitToHeight="1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P34"/>
  <sheetViews>
    <sheetView tabSelected="1" view="pageBreakPreview" topLeftCell="E1" zoomScaleNormal="85" zoomScaleSheetLayoutView="100" workbookViewId="0">
      <selection activeCell="E2" sqref="E2"/>
    </sheetView>
  </sheetViews>
  <sheetFormatPr defaultRowHeight="14.25" x14ac:dyDescent="0.45"/>
  <cols>
    <col min="2" max="2" width="52.1328125" customWidth="1"/>
    <col min="3" max="4" width="15.86328125" customWidth="1"/>
    <col min="5" max="10" width="22.86328125" customWidth="1"/>
    <col min="11" max="11" width="15.86328125" customWidth="1"/>
    <col min="12" max="13" width="22.86328125" customWidth="1"/>
    <col min="14" max="14" width="28.1328125" bestFit="1" customWidth="1"/>
    <col min="15" max="15" width="16.1328125" customWidth="1"/>
  </cols>
  <sheetData>
    <row r="1" spans="1:16" s="31" customFormat="1" ht="14.65" x14ac:dyDescent="0.45">
      <c r="A1" s="34" t="s">
        <v>68</v>
      </c>
      <c r="B1" s="35"/>
      <c r="C1" s="35"/>
      <c r="D1" s="35"/>
      <c r="E1" s="35"/>
      <c r="F1" s="35"/>
      <c r="G1" s="35"/>
      <c r="H1" s="35"/>
      <c r="I1" s="35"/>
      <c r="J1" s="35"/>
      <c r="K1" s="35"/>
      <c r="L1" s="35"/>
      <c r="M1" s="35"/>
      <c r="N1" s="35"/>
      <c r="O1" s="35"/>
    </row>
    <row r="2" spans="1:16" s="22" customFormat="1" ht="74.25" x14ac:dyDescent="0.35">
      <c r="A2" s="36"/>
      <c r="B2" s="92" t="s">
        <v>0</v>
      </c>
      <c r="C2" s="93" t="s">
        <v>63</v>
      </c>
      <c r="D2" s="93" t="s">
        <v>62</v>
      </c>
      <c r="E2" s="94" t="s">
        <v>499</v>
      </c>
      <c r="F2" s="93" t="s">
        <v>500</v>
      </c>
      <c r="G2" s="94" t="s">
        <v>501</v>
      </c>
      <c r="H2" s="93" t="s">
        <v>502</v>
      </c>
      <c r="I2" s="93" t="s">
        <v>534</v>
      </c>
      <c r="J2" s="93" t="s">
        <v>527</v>
      </c>
      <c r="K2" s="93" t="s">
        <v>61</v>
      </c>
      <c r="L2" s="94" t="s">
        <v>60</v>
      </c>
      <c r="M2" s="93" t="s">
        <v>503</v>
      </c>
      <c r="N2" s="95" t="s">
        <v>526</v>
      </c>
      <c r="O2" s="93" t="s">
        <v>504</v>
      </c>
    </row>
    <row r="3" spans="1:16" s="22" customFormat="1" ht="13.5" x14ac:dyDescent="0.35">
      <c r="A3" s="26">
        <v>1</v>
      </c>
      <c r="B3" s="3" t="s">
        <v>162</v>
      </c>
      <c r="C3" s="97">
        <v>13</v>
      </c>
      <c r="D3" s="97">
        <v>13</v>
      </c>
      <c r="E3" s="47">
        <v>0</v>
      </c>
      <c r="F3" s="47">
        <v>0</v>
      </c>
      <c r="G3" s="47">
        <v>0</v>
      </c>
      <c r="H3" s="47">
        <v>0</v>
      </c>
      <c r="I3" s="103" t="s">
        <v>528</v>
      </c>
      <c r="J3" s="103" t="s">
        <v>528</v>
      </c>
      <c r="K3" s="103" t="s">
        <v>528</v>
      </c>
      <c r="L3" s="103" t="s">
        <v>528</v>
      </c>
      <c r="M3" s="103" t="s">
        <v>528</v>
      </c>
      <c r="N3" s="47">
        <v>0</v>
      </c>
      <c r="O3" s="25">
        <v>0</v>
      </c>
    </row>
    <row r="4" spans="1:16" s="22" customFormat="1" ht="13.5" x14ac:dyDescent="0.35">
      <c r="A4" s="26">
        <v>2</v>
      </c>
      <c r="B4" s="2" t="s">
        <v>529</v>
      </c>
      <c r="C4" s="97">
        <v>50</v>
      </c>
      <c r="D4" s="97">
        <v>50</v>
      </c>
      <c r="E4" s="47">
        <v>0</v>
      </c>
      <c r="F4" s="47">
        <v>0</v>
      </c>
      <c r="G4" s="47">
        <v>0</v>
      </c>
      <c r="H4" s="47">
        <v>0</v>
      </c>
      <c r="I4" s="103" t="s">
        <v>528</v>
      </c>
      <c r="J4" s="103" t="s">
        <v>528</v>
      </c>
      <c r="K4" s="97">
        <v>10</v>
      </c>
      <c r="L4" s="47">
        <v>0</v>
      </c>
      <c r="M4" s="47">
        <v>0</v>
      </c>
      <c r="N4" s="47">
        <v>0</v>
      </c>
      <c r="O4" s="25">
        <v>0</v>
      </c>
    </row>
    <row r="5" spans="1:16" s="22" customFormat="1" ht="13.5" x14ac:dyDescent="0.35">
      <c r="A5" s="26"/>
      <c r="B5" s="2" t="s">
        <v>530</v>
      </c>
      <c r="C5" s="97">
        <v>7.2</v>
      </c>
      <c r="D5" s="97">
        <v>7.2</v>
      </c>
      <c r="E5" s="47">
        <v>0</v>
      </c>
      <c r="F5" s="47">
        <v>0</v>
      </c>
      <c r="G5" s="47">
        <v>0</v>
      </c>
      <c r="H5" s="47">
        <v>0</v>
      </c>
      <c r="I5" s="103" t="s">
        <v>528</v>
      </c>
      <c r="J5" s="103" t="s">
        <v>528</v>
      </c>
      <c r="K5" s="103" t="s">
        <v>528</v>
      </c>
      <c r="L5" s="103" t="s">
        <v>528</v>
      </c>
      <c r="M5" s="103" t="s">
        <v>528</v>
      </c>
      <c r="N5" s="47">
        <v>0</v>
      </c>
      <c r="O5" s="25">
        <v>0</v>
      </c>
    </row>
    <row r="6" spans="1:16" s="22" customFormat="1" ht="13.5" x14ac:dyDescent="0.35">
      <c r="A6" s="26">
        <v>3</v>
      </c>
      <c r="B6" s="2" t="s">
        <v>531</v>
      </c>
      <c r="C6" s="97">
        <v>25</v>
      </c>
      <c r="D6" s="97">
        <v>25</v>
      </c>
      <c r="E6" s="47">
        <v>0</v>
      </c>
      <c r="F6" s="47">
        <v>0</v>
      </c>
      <c r="G6" s="47">
        <v>0</v>
      </c>
      <c r="H6" s="47">
        <v>0</v>
      </c>
      <c r="I6" s="103" t="s">
        <v>528</v>
      </c>
      <c r="J6" s="103" t="s">
        <v>528</v>
      </c>
      <c r="K6" s="97">
        <v>1.6</v>
      </c>
      <c r="L6" s="47">
        <v>0</v>
      </c>
      <c r="M6" s="47">
        <v>0</v>
      </c>
      <c r="N6" s="47">
        <v>0</v>
      </c>
      <c r="O6" s="25">
        <v>0</v>
      </c>
    </row>
    <row r="7" spans="1:16" s="22" customFormat="1" ht="13.5" x14ac:dyDescent="0.35">
      <c r="A7" s="26"/>
      <c r="B7" s="2" t="s">
        <v>532</v>
      </c>
      <c r="C7" s="103" t="s">
        <v>528</v>
      </c>
      <c r="D7" s="103" t="s">
        <v>528</v>
      </c>
      <c r="E7" s="103" t="s">
        <v>528</v>
      </c>
      <c r="F7" s="103" t="s">
        <v>528</v>
      </c>
      <c r="G7" s="103" t="s">
        <v>528</v>
      </c>
      <c r="H7" s="103" t="s">
        <v>528</v>
      </c>
      <c r="I7" s="97">
        <v>11</v>
      </c>
      <c r="J7" s="47">
        <v>0</v>
      </c>
      <c r="K7" s="103" t="s">
        <v>528</v>
      </c>
      <c r="L7" s="103" t="s">
        <v>528</v>
      </c>
      <c r="M7" s="103" t="s">
        <v>528</v>
      </c>
      <c r="N7" s="47">
        <v>0</v>
      </c>
      <c r="O7" s="25">
        <v>0</v>
      </c>
    </row>
    <row r="8" spans="1:16" s="22" customFormat="1" ht="13.5" x14ac:dyDescent="0.35">
      <c r="A8" s="26">
        <v>4</v>
      </c>
      <c r="B8" s="4" t="s">
        <v>535</v>
      </c>
      <c r="C8" s="97">
        <v>135.5</v>
      </c>
      <c r="D8" s="97">
        <v>135.5</v>
      </c>
      <c r="E8" s="47">
        <v>0</v>
      </c>
      <c r="F8" s="47">
        <v>0</v>
      </c>
      <c r="G8" s="47">
        <v>0</v>
      </c>
      <c r="H8" s="47">
        <v>0</v>
      </c>
      <c r="I8" s="103" t="s">
        <v>528</v>
      </c>
      <c r="J8" s="103" t="s">
        <v>528</v>
      </c>
      <c r="K8" s="97">
        <v>215</v>
      </c>
      <c r="L8" s="47">
        <v>0</v>
      </c>
      <c r="M8" s="47">
        <v>0</v>
      </c>
      <c r="N8" s="47">
        <v>0</v>
      </c>
      <c r="O8" s="25">
        <v>0</v>
      </c>
    </row>
    <row r="9" spans="1:16" s="22" customFormat="1" ht="13.5" x14ac:dyDescent="0.35">
      <c r="A9" s="26"/>
      <c r="B9" s="4" t="s">
        <v>536</v>
      </c>
      <c r="C9" s="103" t="s">
        <v>528</v>
      </c>
      <c r="D9" s="103" t="s">
        <v>528</v>
      </c>
      <c r="E9" s="103" t="s">
        <v>528</v>
      </c>
      <c r="F9" s="103" t="s">
        <v>528</v>
      </c>
      <c r="G9" s="103" t="s">
        <v>528</v>
      </c>
      <c r="H9" s="103" t="s">
        <v>528</v>
      </c>
      <c r="I9" s="103" t="s">
        <v>528</v>
      </c>
      <c r="J9" s="103" t="s">
        <v>528</v>
      </c>
      <c r="K9" s="97">
        <v>102.4</v>
      </c>
      <c r="L9" s="47">
        <v>0</v>
      </c>
      <c r="M9" s="47">
        <v>0</v>
      </c>
      <c r="N9" s="47">
        <v>0</v>
      </c>
      <c r="O9" s="25">
        <v>0</v>
      </c>
    </row>
    <row r="10" spans="1:16" s="22" customFormat="1" ht="13.5" x14ac:dyDescent="0.35">
      <c r="A10" s="26">
        <v>5</v>
      </c>
      <c r="B10" s="8" t="s">
        <v>520</v>
      </c>
      <c r="C10" s="97">
        <v>436</v>
      </c>
      <c r="D10" s="97">
        <v>436</v>
      </c>
      <c r="E10" s="47">
        <v>0</v>
      </c>
      <c r="F10" s="47">
        <v>0</v>
      </c>
      <c r="G10" s="47">
        <v>0</v>
      </c>
      <c r="H10" s="47">
        <v>0</v>
      </c>
      <c r="I10" s="103" t="s">
        <v>528</v>
      </c>
      <c r="J10" s="103" t="s">
        <v>528</v>
      </c>
      <c r="K10" s="97">
        <v>892</v>
      </c>
      <c r="L10" s="47">
        <v>0</v>
      </c>
      <c r="M10" s="47">
        <v>0</v>
      </c>
      <c r="N10" s="47">
        <v>0</v>
      </c>
      <c r="O10" s="25">
        <v>0</v>
      </c>
    </row>
    <row r="11" spans="1:16" s="22" customFormat="1" ht="13.5" x14ac:dyDescent="0.35">
      <c r="A11" s="26"/>
      <c r="B11" s="8" t="s">
        <v>521</v>
      </c>
      <c r="C11" s="97">
        <v>181</v>
      </c>
      <c r="D11" s="97">
        <v>181</v>
      </c>
      <c r="E11" s="47">
        <v>0</v>
      </c>
      <c r="F11" s="47">
        <v>0</v>
      </c>
      <c r="G11" s="47">
        <v>0</v>
      </c>
      <c r="H11" s="47">
        <v>0</v>
      </c>
      <c r="I11" s="103" t="s">
        <v>528</v>
      </c>
      <c r="J11" s="103" t="s">
        <v>528</v>
      </c>
      <c r="K11" s="97">
        <v>305</v>
      </c>
      <c r="L11" s="47">
        <v>0</v>
      </c>
      <c r="M11" s="47">
        <v>0</v>
      </c>
      <c r="N11" s="47">
        <v>0</v>
      </c>
      <c r="O11" s="25">
        <v>0</v>
      </c>
    </row>
    <row r="12" spans="1:16" s="22" customFormat="1" ht="13.5" x14ac:dyDescent="0.35">
      <c r="A12" s="26"/>
      <c r="B12" s="8" t="s">
        <v>522</v>
      </c>
      <c r="C12" s="97">
        <v>233.5</v>
      </c>
      <c r="D12" s="97">
        <v>233.5</v>
      </c>
      <c r="E12" s="47">
        <v>0</v>
      </c>
      <c r="F12" s="47">
        <v>0</v>
      </c>
      <c r="G12" s="47">
        <v>0</v>
      </c>
      <c r="H12" s="47">
        <v>0</v>
      </c>
      <c r="I12" s="103" t="s">
        <v>528</v>
      </c>
      <c r="J12" s="103" t="s">
        <v>528</v>
      </c>
      <c r="K12" s="97">
        <v>323</v>
      </c>
      <c r="L12" s="47">
        <v>0</v>
      </c>
      <c r="M12" s="47">
        <v>0</v>
      </c>
      <c r="N12" s="47">
        <v>0</v>
      </c>
      <c r="O12" s="25">
        <v>0</v>
      </c>
      <c r="P12" s="25"/>
    </row>
    <row r="13" spans="1:16" s="22" customFormat="1" ht="13.5" x14ac:dyDescent="0.35">
      <c r="A13" s="26"/>
      <c r="B13" s="132" t="s">
        <v>560</v>
      </c>
      <c r="C13" s="103" t="s">
        <v>528</v>
      </c>
      <c r="D13" s="103" t="s">
        <v>528</v>
      </c>
      <c r="E13" s="103" t="s">
        <v>528</v>
      </c>
      <c r="F13" s="103" t="s">
        <v>528</v>
      </c>
      <c r="G13" s="103" t="s">
        <v>528</v>
      </c>
      <c r="H13" s="103" t="s">
        <v>528</v>
      </c>
      <c r="I13" s="97">
        <v>10</v>
      </c>
      <c r="J13" s="47">
        <v>0</v>
      </c>
      <c r="K13" s="103" t="s">
        <v>528</v>
      </c>
      <c r="L13" s="103" t="s">
        <v>528</v>
      </c>
      <c r="M13" s="103" t="s">
        <v>528</v>
      </c>
      <c r="N13" s="47">
        <v>0</v>
      </c>
      <c r="O13" s="25">
        <v>0</v>
      </c>
      <c r="P13" s="101"/>
    </row>
    <row r="14" spans="1:16" s="22" customFormat="1" ht="13.5" x14ac:dyDescent="0.35">
      <c r="A14" s="26"/>
      <c r="B14" s="102" t="s">
        <v>533</v>
      </c>
      <c r="C14" s="103" t="s">
        <v>528</v>
      </c>
      <c r="D14" s="103" t="s">
        <v>528</v>
      </c>
      <c r="E14" s="103" t="s">
        <v>528</v>
      </c>
      <c r="F14" s="103" t="s">
        <v>528</v>
      </c>
      <c r="G14" s="103" t="s">
        <v>528</v>
      </c>
      <c r="H14" s="103" t="s">
        <v>528</v>
      </c>
      <c r="I14" s="97">
        <v>101.5</v>
      </c>
      <c r="J14" s="47">
        <v>0</v>
      </c>
      <c r="K14" s="103" t="s">
        <v>528</v>
      </c>
      <c r="L14" s="103" t="s">
        <v>528</v>
      </c>
      <c r="M14" s="103" t="s">
        <v>528</v>
      </c>
      <c r="N14" s="47">
        <v>0</v>
      </c>
      <c r="O14" s="25">
        <v>0</v>
      </c>
      <c r="P14" s="101"/>
    </row>
    <row r="15" spans="1:16" s="22" customFormat="1" ht="13.5" x14ac:dyDescent="0.35">
      <c r="A15" s="26"/>
      <c r="B15" s="102" t="s">
        <v>523</v>
      </c>
      <c r="C15" s="103" t="s">
        <v>528</v>
      </c>
      <c r="D15" s="103" t="s">
        <v>528</v>
      </c>
      <c r="E15" s="103" t="s">
        <v>528</v>
      </c>
      <c r="F15" s="103" t="s">
        <v>528</v>
      </c>
      <c r="G15" s="103" t="s">
        <v>528</v>
      </c>
      <c r="H15" s="103" t="s">
        <v>528</v>
      </c>
      <c r="I15" s="97">
        <v>28</v>
      </c>
      <c r="J15" s="47">
        <v>0</v>
      </c>
      <c r="K15" s="103" t="s">
        <v>528</v>
      </c>
      <c r="L15" s="103" t="s">
        <v>528</v>
      </c>
      <c r="M15" s="103" t="s">
        <v>528</v>
      </c>
      <c r="N15" s="47">
        <v>0</v>
      </c>
      <c r="O15" s="25">
        <v>0</v>
      </c>
      <c r="P15" s="101"/>
    </row>
    <row r="16" spans="1:16" s="22" customFormat="1" ht="13.5" x14ac:dyDescent="0.35">
      <c r="A16" s="26"/>
      <c r="B16" s="102" t="s">
        <v>524</v>
      </c>
      <c r="C16" s="103" t="s">
        <v>528</v>
      </c>
      <c r="D16" s="103" t="s">
        <v>528</v>
      </c>
      <c r="E16" s="103" t="s">
        <v>528</v>
      </c>
      <c r="F16" s="103" t="s">
        <v>528</v>
      </c>
      <c r="G16" s="103" t="s">
        <v>528</v>
      </c>
      <c r="H16" s="103" t="s">
        <v>528</v>
      </c>
      <c r="I16" s="97">
        <v>20.5</v>
      </c>
      <c r="J16" s="47">
        <v>0</v>
      </c>
      <c r="K16" s="103" t="s">
        <v>528</v>
      </c>
      <c r="L16" s="103" t="s">
        <v>528</v>
      </c>
      <c r="M16" s="103" t="s">
        <v>528</v>
      </c>
      <c r="N16" s="47">
        <v>0</v>
      </c>
      <c r="O16" s="25">
        <v>0</v>
      </c>
      <c r="P16" s="101"/>
    </row>
    <row r="17" spans="1:16" s="22" customFormat="1" ht="13.9" thickBot="1" x14ac:dyDescent="0.4">
      <c r="A17" s="26"/>
      <c r="B17" s="132" t="s">
        <v>559</v>
      </c>
      <c r="C17" s="103" t="s">
        <v>528</v>
      </c>
      <c r="D17" s="103" t="s">
        <v>528</v>
      </c>
      <c r="E17" s="103" t="s">
        <v>528</v>
      </c>
      <c r="F17" s="103" t="s">
        <v>528</v>
      </c>
      <c r="G17" s="103" t="s">
        <v>528</v>
      </c>
      <c r="H17" s="103" t="s">
        <v>528</v>
      </c>
      <c r="I17" s="97">
        <v>14</v>
      </c>
      <c r="J17" s="47">
        <v>0</v>
      </c>
      <c r="K17" s="103" t="s">
        <v>528</v>
      </c>
      <c r="L17" s="103" t="s">
        <v>528</v>
      </c>
      <c r="M17" s="103" t="s">
        <v>528</v>
      </c>
      <c r="N17" s="47">
        <v>0</v>
      </c>
      <c r="O17" s="25">
        <v>0</v>
      </c>
      <c r="P17" s="101"/>
    </row>
    <row r="18" spans="1:16" s="22" customFormat="1" ht="15.75" customHeight="1" thickBot="1" x14ac:dyDescent="0.5">
      <c r="A18" s="24"/>
      <c r="B18" s="24"/>
      <c r="C18" s="23">
        <f>SUM(C3:C17)</f>
        <v>1081.2</v>
      </c>
      <c r="D18" s="23">
        <f>SUM(D3:D17)</f>
        <v>1081.2</v>
      </c>
      <c r="E18" s="21"/>
      <c r="F18" s="21"/>
      <c r="G18" s="21"/>
      <c r="H18" s="21"/>
      <c r="I18" s="23">
        <f>SUM(I3:I17)</f>
        <v>185</v>
      </c>
      <c r="J18" s="21"/>
      <c r="K18" s="23">
        <f>SUM(K3:K17)</f>
        <v>1849</v>
      </c>
      <c r="L18" s="164" t="s">
        <v>59</v>
      </c>
      <c r="M18" s="165"/>
      <c r="N18" s="28">
        <v>0</v>
      </c>
      <c r="O18" s="21"/>
    </row>
    <row r="19" spans="1:16" ht="15" customHeight="1" thickBot="1" x14ac:dyDescent="0.5">
      <c r="A19" s="21"/>
      <c r="B19" s="21"/>
      <c r="C19" s="21"/>
      <c r="D19" s="21"/>
      <c r="E19" s="21"/>
      <c r="F19" s="21"/>
      <c r="G19" s="21"/>
      <c r="H19" s="21"/>
      <c r="I19" s="21"/>
      <c r="J19" s="21"/>
      <c r="K19" s="21"/>
      <c r="L19" s="166" t="s">
        <v>58</v>
      </c>
      <c r="M19" s="167"/>
      <c r="N19" s="29">
        <v>0</v>
      </c>
      <c r="O19" s="21"/>
    </row>
    <row r="23" spans="1:16" x14ac:dyDescent="0.45">
      <c r="B23" s="20"/>
    </row>
    <row r="24" spans="1:16" x14ac:dyDescent="0.45">
      <c r="B24" s="20"/>
    </row>
    <row r="25" spans="1:16" x14ac:dyDescent="0.45">
      <c r="B25" s="20"/>
    </row>
    <row r="26" spans="1:16" x14ac:dyDescent="0.45">
      <c r="B26" s="20"/>
    </row>
    <row r="27" spans="1:16" x14ac:dyDescent="0.45">
      <c r="B27" s="20"/>
    </row>
    <row r="28" spans="1:16" x14ac:dyDescent="0.45">
      <c r="B28" s="20"/>
    </row>
    <row r="29" spans="1:16" x14ac:dyDescent="0.45">
      <c r="B29" s="20"/>
    </row>
    <row r="30" spans="1:16" x14ac:dyDescent="0.45">
      <c r="B30" s="20"/>
    </row>
    <row r="31" spans="1:16" x14ac:dyDescent="0.45">
      <c r="B31" s="20"/>
    </row>
    <row r="32" spans="1:16" x14ac:dyDescent="0.45">
      <c r="B32" s="20"/>
    </row>
    <row r="33" spans="2:2" x14ac:dyDescent="0.45">
      <c r="B33" s="20"/>
    </row>
    <row r="34" spans="2:2" x14ac:dyDescent="0.45">
      <c r="B34" s="20"/>
    </row>
  </sheetData>
  <mergeCells count="2">
    <mergeCell ref="L18:M18"/>
    <mergeCell ref="L19:M19"/>
  </mergeCells>
  <phoneticPr fontId="63" type="noConversion"/>
  <pageMargins left="0" right="0" top="0.74803149606299213" bottom="0.74803149606299213" header="0.31496062992125984" footer="0.31496062992125984"/>
  <pageSetup paperSize="9" scale="4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21C7E-EF02-4BE0-AD29-32E79A650AAD}">
  <sheetPr>
    <tabColor rgb="FF00B050"/>
  </sheetPr>
  <dimension ref="A1:H94"/>
  <sheetViews>
    <sheetView view="pageBreakPreview" topLeftCell="A64" zoomScaleNormal="55" zoomScaleSheetLayoutView="100" workbookViewId="0">
      <selection activeCell="A70" sqref="A70"/>
    </sheetView>
  </sheetViews>
  <sheetFormatPr defaultColWidth="9.1328125" defaultRowHeight="13.5" x14ac:dyDescent="0.35"/>
  <cols>
    <col min="1" max="1" width="70.1328125" style="22" customWidth="1"/>
    <col min="2" max="5" width="20.86328125" style="22" customWidth="1"/>
    <col min="6" max="6" width="21.3984375" style="22" customWidth="1"/>
    <col min="7" max="16384" width="9.1328125" style="22"/>
  </cols>
  <sheetData>
    <row r="1" spans="1:8" x14ac:dyDescent="0.35">
      <c r="A1" s="37" t="s">
        <v>496</v>
      </c>
      <c r="B1" s="37"/>
      <c r="C1" s="37"/>
      <c r="D1" s="37"/>
      <c r="E1" s="37"/>
      <c r="F1" s="27"/>
      <c r="G1" s="27"/>
      <c r="H1" s="27"/>
    </row>
    <row r="2" spans="1:8" x14ac:dyDescent="0.35">
      <c r="A2" s="36"/>
      <c r="B2" s="36"/>
      <c r="C2" s="36"/>
      <c r="D2" s="36"/>
      <c r="E2" s="36"/>
      <c r="F2" s="27"/>
      <c r="G2" s="27"/>
      <c r="H2" s="27"/>
    </row>
    <row r="3" spans="1:8" ht="14.25" x14ac:dyDescent="0.45">
      <c r="A3" s="27" t="s">
        <v>71</v>
      </c>
      <c r="B3" s="27"/>
      <c r="C3" s="27"/>
      <c r="D3" s="27"/>
      <c r="E3" s="27"/>
      <c r="F3" s="27"/>
      <c r="G3" s="48"/>
      <c r="H3" s="49"/>
    </row>
    <row r="4" spans="1:8" ht="14.25" x14ac:dyDescent="0.45">
      <c r="A4" s="27" t="s">
        <v>72</v>
      </c>
      <c r="B4" s="27"/>
      <c r="C4" s="27"/>
      <c r="D4" s="27"/>
      <c r="E4" s="27"/>
      <c r="F4" s="27"/>
      <c r="G4" s="48"/>
      <c r="H4" s="49"/>
    </row>
    <row r="5" spans="1:8" ht="14.25" x14ac:dyDescent="0.45">
      <c r="A5" s="68" t="s">
        <v>73</v>
      </c>
      <c r="B5" s="69" t="s">
        <v>74</v>
      </c>
      <c r="C5" s="69" t="s">
        <v>75</v>
      </c>
      <c r="D5" s="69" t="s">
        <v>76</v>
      </c>
      <c r="E5" s="70" t="s">
        <v>77</v>
      </c>
      <c r="F5" s="27"/>
      <c r="G5" s="48"/>
      <c r="H5" s="49"/>
    </row>
    <row r="6" spans="1:8" ht="14.25" x14ac:dyDescent="0.45">
      <c r="A6" s="50" t="s">
        <v>78</v>
      </c>
      <c r="B6" s="51">
        <v>0</v>
      </c>
      <c r="C6" s="52">
        <v>0</v>
      </c>
      <c r="D6" s="51">
        <v>0</v>
      </c>
      <c r="E6" s="53">
        <f>SUM(B6:D6)</f>
        <v>0</v>
      </c>
      <c r="F6" s="27"/>
      <c r="G6" s="48"/>
      <c r="H6" s="49"/>
    </row>
    <row r="7" spans="1:8" ht="14.25" x14ac:dyDescent="0.45">
      <c r="A7" s="50" t="s">
        <v>79</v>
      </c>
      <c r="B7" s="51">
        <v>0</v>
      </c>
      <c r="C7" s="52">
        <v>0</v>
      </c>
      <c r="D7" s="51">
        <v>0</v>
      </c>
      <c r="E7" s="53">
        <f t="shared" ref="E7:E21" si="0">SUM(B7:D7)</f>
        <v>0</v>
      </c>
      <c r="F7" s="27"/>
      <c r="G7" s="48"/>
      <c r="H7" s="49"/>
    </row>
    <row r="8" spans="1:8" ht="14.25" x14ac:dyDescent="0.45">
      <c r="A8" s="50" t="s">
        <v>80</v>
      </c>
      <c r="B8" s="51">
        <v>0</v>
      </c>
      <c r="C8" s="52">
        <v>0</v>
      </c>
      <c r="D8" s="51">
        <v>0</v>
      </c>
      <c r="E8" s="53">
        <f t="shared" si="0"/>
        <v>0</v>
      </c>
      <c r="F8" s="27"/>
      <c r="G8" s="48"/>
      <c r="H8" s="49"/>
    </row>
    <row r="9" spans="1:8" ht="14.25" x14ac:dyDescent="0.45">
      <c r="A9" s="50" t="s">
        <v>81</v>
      </c>
      <c r="B9" s="51">
        <v>0</v>
      </c>
      <c r="C9" s="52">
        <v>0</v>
      </c>
      <c r="D9" s="51">
        <v>0</v>
      </c>
      <c r="E9" s="53">
        <f t="shared" si="0"/>
        <v>0</v>
      </c>
      <c r="F9" s="27"/>
      <c r="G9" s="48"/>
      <c r="H9" s="49"/>
    </row>
    <row r="10" spans="1:8" ht="14.25" x14ac:dyDescent="0.45">
      <c r="A10" s="50" t="s">
        <v>82</v>
      </c>
      <c r="B10" s="51">
        <v>0</v>
      </c>
      <c r="C10" s="52">
        <v>0</v>
      </c>
      <c r="D10" s="51">
        <v>0</v>
      </c>
      <c r="E10" s="53">
        <f t="shared" si="0"/>
        <v>0</v>
      </c>
      <c r="F10" s="27"/>
      <c r="G10" s="48"/>
      <c r="H10" s="49"/>
    </row>
    <row r="11" spans="1:8" ht="14.25" x14ac:dyDescent="0.45">
      <c r="A11" s="50" t="s">
        <v>83</v>
      </c>
      <c r="B11" s="51">
        <v>0</v>
      </c>
      <c r="C11" s="52">
        <v>0</v>
      </c>
      <c r="D11" s="51">
        <v>0</v>
      </c>
      <c r="E11" s="53">
        <f t="shared" si="0"/>
        <v>0</v>
      </c>
      <c r="F11" s="27"/>
      <c r="G11" s="48"/>
      <c r="H11" s="49"/>
    </row>
    <row r="12" spans="1:8" ht="14.25" x14ac:dyDescent="0.45">
      <c r="A12" s="50" t="s">
        <v>495</v>
      </c>
      <c r="B12" s="51">
        <v>0</v>
      </c>
      <c r="C12" s="52">
        <v>0</v>
      </c>
      <c r="D12" s="51">
        <v>0</v>
      </c>
      <c r="E12" s="53">
        <f t="shared" si="0"/>
        <v>0</v>
      </c>
      <c r="F12" s="27"/>
      <c r="G12" s="48"/>
      <c r="H12" s="49"/>
    </row>
    <row r="13" spans="1:8" ht="14.25" x14ac:dyDescent="0.45">
      <c r="A13" s="50" t="s">
        <v>84</v>
      </c>
      <c r="B13" s="51">
        <v>0</v>
      </c>
      <c r="C13" s="52">
        <v>0</v>
      </c>
      <c r="D13" s="51">
        <v>0</v>
      </c>
      <c r="E13" s="53">
        <f t="shared" si="0"/>
        <v>0</v>
      </c>
      <c r="F13" s="27"/>
      <c r="G13" s="48"/>
      <c r="H13" s="49"/>
    </row>
    <row r="14" spans="1:8" ht="14.25" x14ac:dyDescent="0.45">
      <c r="A14" s="50" t="s">
        <v>85</v>
      </c>
      <c r="B14" s="51">
        <v>0</v>
      </c>
      <c r="C14" s="52">
        <v>0</v>
      </c>
      <c r="D14" s="51">
        <v>0</v>
      </c>
      <c r="E14" s="53">
        <f t="shared" si="0"/>
        <v>0</v>
      </c>
      <c r="F14" s="27"/>
      <c r="G14" s="48"/>
      <c r="H14" s="49"/>
    </row>
    <row r="15" spans="1:8" ht="14.25" x14ac:dyDescent="0.45">
      <c r="A15" s="50" t="s">
        <v>86</v>
      </c>
      <c r="B15" s="51">
        <v>0</v>
      </c>
      <c r="C15" s="52">
        <v>0</v>
      </c>
      <c r="D15" s="51">
        <v>0</v>
      </c>
      <c r="E15" s="53">
        <f t="shared" si="0"/>
        <v>0</v>
      </c>
      <c r="F15" s="27"/>
      <c r="G15" s="48"/>
      <c r="H15" s="49"/>
    </row>
    <row r="16" spans="1:8" ht="14.25" x14ac:dyDescent="0.45">
      <c r="A16" s="50" t="s">
        <v>87</v>
      </c>
      <c r="B16" s="51">
        <v>0</v>
      </c>
      <c r="C16" s="52">
        <v>0</v>
      </c>
      <c r="D16" s="51">
        <v>0</v>
      </c>
      <c r="E16" s="53">
        <f t="shared" si="0"/>
        <v>0</v>
      </c>
      <c r="F16" s="27"/>
      <c r="G16" s="48"/>
      <c r="H16" s="49"/>
    </row>
    <row r="17" spans="1:8" ht="14.25" x14ac:dyDescent="0.45">
      <c r="A17" s="50" t="s">
        <v>88</v>
      </c>
      <c r="B17" s="51">
        <v>0</v>
      </c>
      <c r="C17" s="52">
        <v>0</v>
      </c>
      <c r="D17" s="51">
        <v>0</v>
      </c>
      <c r="E17" s="53">
        <f t="shared" si="0"/>
        <v>0</v>
      </c>
      <c r="F17" s="27"/>
      <c r="G17" s="48"/>
      <c r="H17" s="49"/>
    </row>
    <row r="18" spans="1:8" ht="14.25" x14ac:dyDescent="0.45">
      <c r="A18" s="50" t="s">
        <v>89</v>
      </c>
      <c r="B18" s="51">
        <v>0</v>
      </c>
      <c r="C18" s="52">
        <v>0</v>
      </c>
      <c r="D18" s="51">
        <v>0</v>
      </c>
      <c r="E18" s="53">
        <f t="shared" si="0"/>
        <v>0</v>
      </c>
      <c r="F18" s="27"/>
      <c r="G18" s="48"/>
      <c r="H18" s="49"/>
    </row>
    <row r="19" spans="1:8" ht="14.25" x14ac:dyDescent="0.45">
      <c r="A19" s="50" t="s">
        <v>90</v>
      </c>
      <c r="B19" s="51">
        <v>0</v>
      </c>
      <c r="C19" s="52">
        <v>0</v>
      </c>
      <c r="D19" s="51">
        <v>0</v>
      </c>
      <c r="E19" s="53">
        <f t="shared" si="0"/>
        <v>0</v>
      </c>
      <c r="F19" s="27"/>
      <c r="G19" s="48"/>
      <c r="H19" s="49"/>
    </row>
    <row r="20" spans="1:8" ht="14.25" x14ac:dyDescent="0.45">
      <c r="A20" s="50" t="s">
        <v>91</v>
      </c>
      <c r="B20" s="51">
        <v>0</v>
      </c>
      <c r="C20" s="52">
        <v>0</v>
      </c>
      <c r="D20" s="51">
        <v>0</v>
      </c>
      <c r="E20" s="53">
        <f t="shared" si="0"/>
        <v>0</v>
      </c>
      <c r="F20" s="27"/>
      <c r="G20" s="48"/>
      <c r="H20" s="49"/>
    </row>
    <row r="21" spans="1:8" ht="14.65" thickBot="1" x14ac:dyDescent="0.5">
      <c r="A21" s="50" t="s">
        <v>92</v>
      </c>
      <c r="B21" s="51">
        <v>0</v>
      </c>
      <c r="C21" s="52">
        <v>0</v>
      </c>
      <c r="D21" s="51">
        <v>0</v>
      </c>
      <c r="E21" s="54">
        <f t="shared" si="0"/>
        <v>0</v>
      </c>
      <c r="F21" s="27"/>
      <c r="G21" s="48"/>
      <c r="H21" s="49"/>
    </row>
    <row r="22" spans="1:8" ht="14.65" thickBot="1" x14ac:dyDescent="0.5">
      <c r="A22" s="55" t="s">
        <v>93</v>
      </c>
      <c r="B22" s="27"/>
      <c r="C22" s="27"/>
      <c r="D22" s="27"/>
      <c r="E22" s="56">
        <f>SUM(E6:E21)</f>
        <v>0</v>
      </c>
      <c r="F22" s="57" t="s">
        <v>94</v>
      </c>
      <c r="G22" s="58">
        <v>6</v>
      </c>
      <c r="H22" s="49"/>
    </row>
    <row r="23" spans="1:8" ht="14.25" x14ac:dyDescent="0.45">
      <c r="A23" s="27"/>
      <c r="B23" s="27"/>
      <c r="C23" s="27"/>
      <c r="D23" s="27"/>
      <c r="E23" s="27"/>
      <c r="F23" s="57"/>
      <c r="G23" s="59"/>
      <c r="H23" s="49"/>
    </row>
    <row r="24" spans="1:8" ht="14.25" x14ac:dyDescent="0.45">
      <c r="A24" s="68" t="s">
        <v>95</v>
      </c>
      <c r="B24" s="69" t="s">
        <v>74</v>
      </c>
      <c r="C24" s="69" t="s">
        <v>75</v>
      </c>
      <c r="D24" s="71" t="s">
        <v>76</v>
      </c>
      <c r="E24" s="70" t="s">
        <v>96</v>
      </c>
      <c r="F24" s="57"/>
      <c r="G24" s="59"/>
      <c r="H24" s="49"/>
    </row>
    <row r="25" spans="1:8" ht="14.25" x14ac:dyDescent="0.45">
      <c r="A25" s="50" t="s">
        <v>97</v>
      </c>
      <c r="B25" s="51">
        <v>0</v>
      </c>
      <c r="C25" s="52">
        <v>0</v>
      </c>
      <c r="D25" s="52">
        <v>0</v>
      </c>
      <c r="E25" s="53">
        <f>SUM(B25:D25)</f>
        <v>0</v>
      </c>
      <c r="F25" s="57"/>
      <c r="G25" s="59"/>
      <c r="H25" s="49"/>
    </row>
    <row r="26" spans="1:8" ht="14.65" thickBot="1" x14ac:dyDescent="0.5">
      <c r="A26" s="50" t="s">
        <v>98</v>
      </c>
      <c r="B26" s="51">
        <v>0</v>
      </c>
      <c r="C26" s="52">
        <v>0</v>
      </c>
      <c r="D26" s="52">
        <v>0</v>
      </c>
      <c r="E26" s="54">
        <f>SUM(B26:D26)</f>
        <v>0</v>
      </c>
      <c r="F26" s="57"/>
      <c r="G26" s="59"/>
      <c r="H26" s="49"/>
    </row>
    <row r="27" spans="1:8" ht="14.65" thickBot="1" x14ac:dyDescent="0.5">
      <c r="A27" s="55" t="s">
        <v>99</v>
      </c>
      <c r="B27" s="27"/>
      <c r="C27" s="27"/>
      <c r="D27" s="27"/>
      <c r="E27" s="56">
        <f>SUM(E25:E26)</f>
        <v>0</v>
      </c>
      <c r="F27" s="57" t="s">
        <v>94</v>
      </c>
      <c r="G27" s="58">
        <v>2</v>
      </c>
      <c r="H27" s="49"/>
    </row>
    <row r="28" spans="1:8" ht="14.25" x14ac:dyDescent="0.45">
      <c r="A28" s="27"/>
      <c r="B28" s="27"/>
      <c r="C28" s="27"/>
      <c r="D28" s="27"/>
      <c r="E28" s="27"/>
      <c r="F28" s="57"/>
      <c r="G28" s="59"/>
      <c r="H28" s="49"/>
    </row>
    <row r="29" spans="1:8" ht="14.25" x14ac:dyDescent="0.45">
      <c r="A29" s="68" t="s">
        <v>100</v>
      </c>
      <c r="B29" s="69" t="s">
        <v>74</v>
      </c>
      <c r="C29" s="69" t="s">
        <v>75</v>
      </c>
      <c r="D29" s="69" t="s">
        <v>76</v>
      </c>
      <c r="E29" s="70" t="s">
        <v>96</v>
      </c>
      <c r="F29" s="57"/>
      <c r="G29" s="59"/>
      <c r="H29" s="49"/>
    </row>
    <row r="30" spans="1:8" ht="14.25" x14ac:dyDescent="0.45">
      <c r="A30" s="50" t="s">
        <v>101</v>
      </c>
      <c r="B30" s="51">
        <v>0</v>
      </c>
      <c r="C30" s="52">
        <v>0</v>
      </c>
      <c r="D30" s="52">
        <v>0</v>
      </c>
      <c r="E30" s="53">
        <f t="shared" ref="E30" si="1">SUM(B30:D30)</f>
        <v>0</v>
      </c>
      <c r="F30" s="57"/>
      <c r="G30" s="59"/>
      <c r="H30" s="49"/>
    </row>
    <row r="31" spans="1:8" ht="14.25" x14ac:dyDescent="0.45">
      <c r="A31" s="72" t="s">
        <v>102</v>
      </c>
      <c r="B31" s="69" t="s">
        <v>103</v>
      </c>
      <c r="C31" s="73" t="s">
        <v>104</v>
      </c>
      <c r="D31" s="73" t="s">
        <v>105</v>
      </c>
      <c r="E31" s="73"/>
      <c r="F31" s="57"/>
      <c r="G31" s="59"/>
      <c r="H31" s="49"/>
    </row>
    <row r="32" spans="1:8" ht="14.65" thickBot="1" x14ac:dyDescent="0.5">
      <c r="A32" s="50" t="s">
        <v>106</v>
      </c>
      <c r="B32" s="51">
        <v>0</v>
      </c>
      <c r="C32" s="51">
        <v>0</v>
      </c>
      <c r="D32" s="51">
        <v>0</v>
      </c>
      <c r="E32" s="54">
        <f>SUM(B32:D32)</f>
        <v>0</v>
      </c>
      <c r="F32" s="57"/>
      <c r="G32" s="59"/>
      <c r="H32" s="49"/>
    </row>
    <row r="33" spans="1:8" ht="14.65" thickBot="1" x14ac:dyDescent="0.5">
      <c r="A33" s="55" t="s">
        <v>107</v>
      </c>
      <c r="B33" s="27"/>
      <c r="C33" s="27"/>
      <c r="D33" s="27"/>
      <c r="E33" s="56">
        <f>SUM(E30:E30,E32)</f>
        <v>0</v>
      </c>
      <c r="F33" s="57" t="s">
        <v>94</v>
      </c>
      <c r="G33" s="58">
        <v>2</v>
      </c>
      <c r="H33" s="49"/>
    </row>
    <row r="34" spans="1:8" ht="14.25" x14ac:dyDescent="0.45">
      <c r="A34" s="27"/>
      <c r="B34" s="27"/>
      <c r="C34" s="27"/>
      <c r="D34" s="27"/>
      <c r="E34" s="27"/>
      <c r="F34" s="57"/>
      <c r="G34" s="59"/>
      <c r="H34" s="49"/>
    </row>
    <row r="35" spans="1:8" ht="14.25" x14ac:dyDescent="0.45">
      <c r="A35" s="68" t="s">
        <v>108</v>
      </c>
      <c r="B35" s="69" t="s">
        <v>74</v>
      </c>
      <c r="C35" s="69" t="s">
        <v>75</v>
      </c>
      <c r="D35" s="71" t="s">
        <v>76</v>
      </c>
      <c r="E35" s="70" t="s">
        <v>96</v>
      </c>
      <c r="F35" s="57"/>
      <c r="G35" s="59"/>
      <c r="H35" s="49"/>
    </row>
    <row r="36" spans="1:8" ht="14.25" x14ac:dyDescent="0.45">
      <c r="A36" s="50" t="s">
        <v>525</v>
      </c>
      <c r="B36" s="51">
        <v>0</v>
      </c>
      <c r="C36" s="52">
        <v>0</v>
      </c>
      <c r="D36" s="52">
        <v>0</v>
      </c>
      <c r="E36" s="53">
        <f>SUM(B36:D36)</f>
        <v>0</v>
      </c>
      <c r="F36" s="57"/>
      <c r="G36" s="59"/>
      <c r="H36" s="49"/>
    </row>
    <row r="37" spans="1:8" ht="14.25" x14ac:dyDescent="0.45">
      <c r="A37" s="50" t="s">
        <v>109</v>
      </c>
      <c r="B37" s="51">
        <v>0</v>
      </c>
      <c r="C37" s="52">
        <v>0</v>
      </c>
      <c r="D37" s="52">
        <v>0</v>
      </c>
      <c r="E37" s="53">
        <f t="shared" ref="E37:E40" si="2">SUM(B37:D37)</f>
        <v>0</v>
      </c>
      <c r="F37" s="57"/>
      <c r="G37" s="59"/>
      <c r="H37" s="49"/>
    </row>
    <row r="38" spans="1:8" ht="14.25" x14ac:dyDescent="0.45">
      <c r="A38" s="50" t="s">
        <v>110</v>
      </c>
      <c r="B38" s="51">
        <v>0</v>
      </c>
      <c r="C38" s="52">
        <v>0</v>
      </c>
      <c r="D38" s="52">
        <v>0</v>
      </c>
      <c r="E38" s="53">
        <f t="shared" si="2"/>
        <v>0</v>
      </c>
      <c r="F38" s="57"/>
      <c r="G38" s="59"/>
      <c r="H38" s="49"/>
    </row>
    <row r="39" spans="1:8" ht="14.25" x14ac:dyDescent="0.45">
      <c r="A39" s="50" t="s">
        <v>111</v>
      </c>
      <c r="B39" s="51">
        <v>0</v>
      </c>
      <c r="C39" s="52">
        <v>0</v>
      </c>
      <c r="D39" s="52">
        <v>0</v>
      </c>
      <c r="E39" s="53">
        <f t="shared" si="2"/>
        <v>0</v>
      </c>
      <c r="F39" s="57"/>
      <c r="G39" s="59"/>
      <c r="H39" s="49"/>
    </row>
    <row r="40" spans="1:8" ht="14.25" x14ac:dyDescent="0.45">
      <c r="A40" s="50" t="s">
        <v>112</v>
      </c>
      <c r="B40" s="51">
        <v>0</v>
      </c>
      <c r="C40" s="52">
        <v>0</v>
      </c>
      <c r="D40" s="52">
        <v>0</v>
      </c>
      <c r="E40" s="53">
        <f t="shared" si="2"/>
        <v>0</v>
      </c>
      <c r="F40" s="57"/>
      <c r="G40" s="59"/>
      <c r="H40" s="49"/>
    </row>
    <row r="41" spans="1:8" ht="14.25" x14ac:dyDescent="0.45">
      <c r="A41" s="74" t="s">
        <v>113</v>
      </c>
      <c r="B41" s="69" t="s">
        <v>114</v>
      </c>
      <c r="C41" s="69" t="s">
        <v>115</v>
      </c>
      <c r="D41" s="73" t="s">
        <v>116</v>
      </c>
      <c r="E41" s="73"/>
      <c r="F41" s="57"/>
      <c r="G41" s="59"/>
      <c r="H41" s="49"/>
    </row>
    <row r="42" spans="1:8" ht="14.65" thickBot="1" x14ac:dyDescent="0.5">
      <c r="A42" s="60" t="s">
        <v>117</v>
      </c>
      <c r="B42" s="51">
        <v>0</v>
      </c>
      <c r="C42" s="51">
        <v>0</v>
      </c>
      <c r="D42" s="51">
        <v>0</v>
      </c>
      <c r="E42" s="54">
        <f>SUM(B42:D42)</f>
        <v>0</v>
      </c>
      <c r="F42" s="57"/>
      <c r="G42" s="59"/>
      <c r="H42" s="49"/>
    </row>
    <row r="43" spans="1:8" ht="14.65" thickBot="1" x14ac:dyDescent="0.5">
      <c r="A43" s="55" t="s">
        <v>118</v>
      </c>
      <c r="B43" s="61"/>
      <c r="C43" s="61"/>
      <c r="D43" s="61"/>
      <c r="E43" s="56">
        <f>SUM(E36:E40,E42)</f>
        <v>0</v>
      </c>
      <c r="F43" s="57" t="s">
        <v>94</v>
      </c>
      <c r="G43" s="58">
        <v>4</v>
      </c>
      <c r="H43" s="49"/>
    </row>
    <row r="44" spans="1:8" ht="14.25" x14ac:dyDescent="0.45">
      <c r="A44" s="61"/>
      <c r="B44" s="61"/>
      <c r="C44" s="61"/>
      <c r="D44" s="61"/>
      <c r="E44" s="27"/>
      <c r="F44" s="57"/>
      <c r="G44" s="59"/>
      <c r="H44" s="49"/>
    </row>
    <row r="45" spans="1:8" ht="14.25" x14ac:dyDescent="0.45">
      <c r="A45" s="73" t="s">
        <v>119</v>
      </c>
      <c r="B45" s="69" t="s">
        <v>74</v>
      </c>
      <c r="C45" s="69" t="s">
        <v>75</v>
      </c>
      <c r="D45" s="71" t="s">
        <v>76</v>
      </c>
      <c r="E45" s="70" t="s">
        <v>96</v>
      </c>
      <c r="F45" s="57"/>
      <c r="G45" s="59"/>
      <c r="H45" s="49"/>
    </row>
    <row r="46" spans="1:8" ht="14.25" x14ac:dyDescent="0.45">
      <c r="A46" s="50" t="s">
        <v>120</v>
      </c>
      <c r="B46" s="51">
        <v>0</v>
      </c>
      <c r="C46" s="52">
        <v>0</v>
      </c>
      <c r="D46" s="52">
        <v>0</v>
      </c>
      <c r="E46" s="53">
        <f>SUM(B46:D46)</f>
        <v>0</v>
      </c>
      <c r="F46" s="57"/>
      <c r="G46" s="59"/>
      <c r="H46" s="49"/>
    </row>
    <row r="47" spans="1:8" ht="14.65" thickBot="1" x14ac:dyDescent="0.5">
      <c r="A47" s="50" t="s">
        <v>121</v>
      </c>
      <c r="B47" s="51">
        <v>0</v>
      </c>
      <c r="C47" s="52">
        <v>0</v>
      </c>
      <c r="D47" s="52">
        <v>0</v>
      </c>
      <c r="E47" s="54">
        <f>SUM(B47:D47)</f>
        <v>0</v>
      </c>
      <c r="F47" s="57"/>
      <c r="G47" s="59"/>
      <c r="H47" s="49"/>
    </row>
    <row r="48" spans="1:8" ht="14.65" thickBot="1" x14ac:dyDescent="0.5">
      <c r="A48" s="55" t="s">
        <v>122</v>
      </c>
      <c r="B48" s="27"/>
      <c r="C48" s="27"/>
      <c r="D48" s="27"/>
      <c r="E48" s="56">
        <f>SUM(E46:E47)</f>
        <v>0</v>
      </c>
      <c r="F48" s="57" t="s">
        <v>94</v>
      </c>
      <c r="G48" s="58">
        <v>2</v>
      </c>
      <c r="H48" s="49"/>
    </row>
    <row r="49" spans="1:8" ht="14.25" x14ac:dyDescent="0.45">
      <c r="A49" s="62"/>
      <c r="B49" s="62"/>
      <c r="C49" s="62"/>
      <c r="D49" s="62"/>
      <c r="E49" s="27"/>
      <c r="F49" s="57"/>
      <c r="G49" s="59"/>
      <c r="H49" s="49"/>
    </row>
    <row r="50" spans="1:8" ht="22.5" x14ac:dyDescent="0.45">
      <c r="A50" s="68" t="s">
        <v>123</v>
      </c>
      <c r="B50" s="75" t="s">
        <v>124</v>
      </c>
      <c r="C50" s="75" t="s">
        <v>125</v>
      </c>
      <c r="D50" s="75" t="s">
        <v>126</v>
      </c>
      <c r="E50" s="70" t="s">
        <v>96</v>
      </c>
      <c r="F50" s="57"/>
      <c r="G50" s="59"/>
      <c r="H50" s="49"/>
    </row>
    <row r="51" spans="1:8" ht="14.25" x14ac:dyDescent="0.45">
      <c r="A51" s="50" t="s">
        <v>127</v>
      </c>
      <c r="B51" s="51">
        <v>0</v>
      </c>
      <c r="C51" s="51">
        <v>0</v>
      </c>
      <c r="D51" s="51">
        <v>0</v>
      </c>
      <c r="E51" s="53">
        <f>SUM(B51:D51)</f>
        <v>0</v>
      </c>
      <c r="F51" s="57"/>
      <c r="G51" s="59"/>
      <c r="H51" s="49"/>
    </row>
    <row r="52" spans="1:8" ht="14.25" x14ac:dyDescent="0.45">
      <c r="A52" s="50" t="s">
        <v>128</v>
      </c>
      <c r="B52" s="51">
        <v>0</v>
      </c>
      <c r="C52" s="52">
        <v>0</v>
      </c>
      <c r="D52" s="52">
        <v>0</v>
      </c>
      <c r="E52" s="53">
        <f t="shared" ref="E52:E54" si="3">SUM(B52:D52)</f>
        <v>0</v>
      </c>
      <c r="F52" s="57"/>
      <c r="G52" s="59"/>
      <c r="H52" s="49"/>
    </row>
    <row r="53" spans="1:8" ht="14.25" x14ac:dyDescent="0.45">
      <c r="A53" s="50" t="s">
        <v>129</v>
      </c>
      <c r="B53" s="51">
        <v>0</v>
      </c>
      <c r="C53" s="52">
        <v>0</v>
      </c>
      <c r="D53" s="52">
        <v>0</v>
      </c>
      <c r="E53" s="53">
        <f t="shared" si="3"/>
        <v>0</v>
      </c>
      <c r="F53" s="57"/>
      <c r="G53" s="59"/>
      <c r="H53" s="49"/>
    </row>
    <row r="54" spans="1:8" ht="14.25" x14ac:dyDescent="0.45">
      <c r="A54" s="50" t="s">
        <v>130</v>
      </c>
      <c r="B54" s="51">
        <v>0</v>
      </c>
      <c r="C54" s="52">
        <v>0</v>
      </c>
      <c r="D54" s="52">
        <v>0</v>
      </c>
      <c r="E54" s="53">
        <f t="shared" si="3"/>
        <v>0</v>
      </c>
      <c r="F54" s="57"/>
      <c r="G54" s="59"/>
      <c r="H54" s="49"/>
    </row>
    <row r="55" spans="1:8" ht="14.25" x14ac:dyDescent="0.45">
      <c r="A55" s="77"/>
      <c r="B55" s="75" t="s">
        <v>562</v>
      </c>
      <c r="C55" s="75" t="s">
        <v>563</v>
      </c>
      <c r="D55" s="77"/>
      <c r="E55" s="77"/>
      <c r="F55" s="57"/>
      <c r="G55" s="59"/>
      <c r="H55" s="49"/>
    </row>
    <row r="56" spans="1:8" ht="14.25" x14ac:dyDescent="0.45">
      <c r="A56" s="50" t="s">
        <v>127</v>
      </c>
      <c r="B56" s="51">
        <v>0</v>
      </c>
      <c r="C56" s="51">
        <v>0</v>
      </c>
      <c r="D56" s="133"/>
      <c r="E56" s="54">
        <f>SUM(B56:C56)</f>
        <v>0</v>
      </c>
      <c r="F56" s="57"/>
      <c r="G56" s="59"/>
      <c r="H56" s="49"/>
    </row>
    <row r="57" spans="1:8" ht="14.25" x14ac:dyDescent="0.45">
      <c r="A57" s="50" t="s">
        <v>128</v>
      </c>
      <c r="B57" s="51">
        <v>0</v>
      </c>
      <c r="C57" s="51">
        <v>0</v>
      </c>
      <c r="D57" s="134"/>
      <c r="E57" s="54">
        <f t="shared" ref="E57:E59" si="4">SUM(B57:C57)</f>
        <v>0</v>
      </c>
      <c r="F57" s="57"/>
      <c r="G57" s="59"/>
      <c r="H57" s="49"/>
    </row>
    <row r="58" spans="1:8" ht="14.25" x14ac:dyDescent="0.45">
      <c r="A58" s="50" t="s">
        <v>129</v>
      </c>
      <c r="B58" s="51">
        <v>0</v>
      </c>
      <c r="C58" s="51">
        <v>0</v>
      </c>
      <c r="D58" s="134"/>
      <c r="E58" s="54">
        <f t="shared" si="4"/>
        <v>0</v>
      </c>
      <c r="F58" s="57"/>
      <c r="G58" s="59"/>
      <c r="H58" s="49"/>
    </row>
    <row r="59" spans="1:8" ht="14.65" thickBot="1" x14ac:dyDescent="0.5">
      <c r="A59" s="50" t="s">
        <v>130</v>
      </c>
      <c r="B59" s="51">
        <v>0</v>
      </c>
      <c r="C59" s="51">
        <v>0</v>
      </c>
      <c r="D59" s="135"/>
      <c r="E59" s="54">
        <f t="shared" si="4"/>
        <v>0</v>
      </c>
      <c r="F59" s="57"/>
      <c r="G59" s="59"/>
      <c r="H59" s="49"/>
    </row>
    <row r="60" spans="1:8" ht="14.65" thickBot="1" x14ac:dyDescent="0.5">
      <c r="A60" s="55" t="s">
        <v>131</v>
      </c>
      <c r="B60" s="27"/>
      <c r="C60" s="27"/>
      <c r="D60" s="27"/>
      <c r="E60" s="56">
        <f>SUM(E51:E54,E56,E57,E58,E59)</f>
        <v>0</v>
      </c>
      <c r="F60" s="57" t="s">
        <v>94</v>
      </c>
      <c r="G60" s="58">
        <v>8</v>
      </c>
      <c r="H60" s="49"/>
    </row>
    <row r="61" spans="1:8" ht="14.25" x14ac:dyDescent="0.45">
      <c r="A61" s="27"/>
      <c r="B61" s="27"/>
      <c r="C61" s="27"/>
      <c r="D61" s="27"/>
      <c r="E61" s="27"/>
      <c r="F61" s="57"/>
      <c r="G61" s="59"/>
      <c r="H61" s="49"/>
    </row>
    <row r="62" spans="1:8" ht="14.25" x14ac:dyDescent="0.45">
      <c r="A62" s="76" t="s">
        <v>132</v>
      </c>
      <c r="B62" s="73" t="s">
        <v>133</v>
      </c>
      <c r="C62" s="73" t="s">
        <v>134</v>
      </c>
      <c r="D62" s="73" t="s">
        <v>135</v>
      </c>
      <c r="E62" s="70" t="s">
        <v>96</v>
      </c>
      <c r="F62" s="57"/>
      <c r="G62" s="59"/>
      <c r="H62" s="49"/>
    </row>
    <row r="63" spans="1:8" ht="14.25" x14ac:dyDescent="0.45">
      <c r="A63" s="60" t="s">
        <v>64</v>
      </c>
      <c r="B63" s="51">
        <v>0</v>
      </c>
      <c r="C63" s="51">
        <v>0</v>
      </c>
      <c r="D63" s="51">
        <v>0</v>
      </c>
      <c r="E63" s="53">
        <f>SUM(B63:D63)</f>
        <v>0</v>
      </c>
      <c r="F63" s="57"/>
      <c r="G63" s="59"/>
      <c r="H63" s="49"/>
    </row>
    <row r="64" spans="1:8" ht="14.25" x14ac:dyDescent="0.45">
      <c r="A64" s="60" t="s">
        <v>136</v>
      </c>
      <c r="B64" s="51">
        <v>0</v>
      </c>
      <c r="C64" s="51">
        <v>0</v>
      </c>
      <c r="D64" s="51">
        <v>0</v>
      </c>
      <c r="E64" s="53">
        <f t="shared" ref="E64:E67" si="5">SUM(B64:D64)</f>
        <v>0</v>
      </c>
      <c r="F64" s="57"/>
      <c r="G64" s="59"/>
      <c r="H64" s="49"/>
    </row>
    <row r="65" spans="1:8" ht="14.25" x14ac:dyDescent="0.45">
      <c r="A65" s="60" t="s">
        <v>137</v>
      </c>
      <c r="B65" s="51">
        <v>0</v>
      </c>
      <c r="C65" s="51">
        <v>0</v>
      </c>
      <c r="D65" s="51">
        <v>0</v>
      </c>
      <c r="E65" s="53">
        <f t="shared" si="5"/>
        <v>0</v>
      </c>
      <c r="F65" s="57"/>
      <c r="G65" s="59"/>
      <c r="H65" s="49"/>
    </row>
    <row r="66" spans="1:8" ht="14.25" x14ac:dyDescent="0.45">
      <c r="A66" s="60" t="s">
        <v>138</v>
      </c>
      <c r="B66" s="51">
        <v>0</v>
      </c>
      <c r="C66" s="51">
        <v>0</v>
      </c>
      <c r="D66" s="51">
        <v>0</v>
      </c>
      <c r="E66" s="53">
        <f t="shared" si="5"/>
        <v>0</v>
      </c>
      <c r="F66" s="57"/>
      <c r="G66" s="59"/>
      <c r="H66" s="49"/>
    </row>
    <row r="67" spans="1:8" ht="14.65" thickBot="1" x14ac:dyDescent="0.5">
      <c r="A67" s="60" t="s">
        <v>139</v>
      </c>
      <c r="B67" s="51">
        <v>0</v>
      </c>
      <c r="C67" s="51">
        <v>0</v>
      </c>
      <c r="D67" s="51">
        <v>0</v>
      </c>
      <c r="E67" s="54">
        <f t="shared" si="5"/>
        <v>0</v>
      </c>
      <c r="F67" s="57"/>
      <c r="G67" s="59"/>
      <c r="H67" s="49"/>
    </row>
    <row r="68" spans="1:8" ht="14.65" thickBot="1" x14ac:dyDescent="0.5">
      <c r="A68" s="55" t="s">
        <v>140</v>
      </c>
      <c r="B68" s="63"/>
      <c r="C68" s="63"/>
      <c r="D68" s="63"/>
      <c r="E68" s="56">
        <f>SUM(E63:E67)</f>
        <v>0</v>
      </c>
      <c r="F68" s="57" t="s">
        <v>94</v>
      </c>
      <c r="G68" s="58">
        <v>6</v>
      </c>
      <c r="H68" s="49"/>
    </row>
    <row r="69" spans="1:8" ht="14.25" x14ac:dyDescent="0.45">
      <c r="A69" s="63"/>
      <c r="B69" s="63"/>
      <c r="C69" s="63"/>
      <c r="D69" s="63"/>
      <c r="E69" s="63"/>
      <c r="F69" s="57"/>
      <c r="G69" s="59"/>
      <c r="H69" s="49"/>
    </row>
    <row r="70" spans="1:8" ht="14.25" x14ac:dyDescent="0.45">
      <c r="A70" s="73" t="s">
        <v>141</v>
      </c>
      <c r="B70" s="69" t="s">
        <v>142</v>
      </c>
      <c r="C70" s="73" t="s">
        <v>143</v>
      </c>
      <c r="D70" s="73" t="s">
        <v>144</v>
      </c>
      <c r="E70" s="70" t="s">
        <v>96</v>
      </c>
      <c r="F70" s="57"/>
      <c r="G70" s="59"/>
      <c r="H70" s="49"/>
    </row>
    <row r="71" spans="1:8" ht="14.25" x14ac:dyDescent="0.45">
      <c r="A71" s="60" t="s">
        <v>145</v>
      </c>
      <c r="B71" s="51">
        <v>0</v>
      </c>
      <c r="C71" s="51">
        <v>0</v>
      </c>
      <c r="D71" s="51">
        <v>0</v>
      </c>
      <c r="E71" s="53">
        <f t="shared" ref="E71:E76" si="6">SUM(B71:D71)</f>
        <v>0</v>
      </c>
      <c r="F71" s="57"/>
      <c r="G71" s="59"/>
      <c r="H71" s="49"/>
    </row>
    <row r="72" spans="1:8" ht="14.25" x14ac:dyDescent="0.45">
      <c r="A72" s="60" t="s">
        <v>146</v>
      </c>
      <c r="B72" s="51">
        <v>0</v>
      </c>
      <c r="C72" s="51">
        <v>0</v>
      </c>
      <c r="D72" s="51">
        <v>0</v>
      </c>
      <c r="E72" s="53">
        <f t="shared" si="6"/>
        <v>0</v>
      </c>
      <c r="F72" s="57"/>
      <c r="G72" s="59"/>
      <c r="H72" s="49"/>
    </row>
    <row r="73" spans="1:8" ht="14.25" x14ac:dyDescent="0.45">
      <c r="A73" s="60" t="s">
        <v>147</v>
      </c>
      <c r="B73" s="51">
        <v>0</v>
      </c>
      <c r="C73" s="51">
        <v>0</v>
      </c>
      <c r="D73" s="51">
        <v>0</v>
      </c>
      <c r="E73" s="53">
        <f t="shared" si="6"/>
        <v>0</v>
      </c>
      <c r="F73" s="57"/>
      <c r="G73" s="59"/>
      <c r="H73" s="49"/>
    </row>
    <row r="74" spans="1:8" ht="14.25" x14ac:dyDescent="0.45">
      <c r="A74" s="60" t="s">
        <v>148</v>
      </c>
      <c r="B74" s="51">
        <v>0</v>
      </c>
      <c r="C74" s="51">
        <v>0</v>
      </c>
      <c r="D74" s="51">
        <v>0</v>
      </c>
      <c r="E74" s="53">
        <f t="shared" si="6"/>
        <v>0</v>
      </c>
      <c r="F74" s="57"/>
      <c r="G74" s="59"/>
      <c r="H74" s="49"/>
    </row>
    <row r="75" spans="1:8" ht="14.25" x14ac:dyDescent="0.45">
      <c r="A75" s="60" t="s">
        <v>576</v>
      </c>
      <c r="B75" s="51">
        <v>0</v>
      </c>
      <c r="C75" s="51">
        <v>0</v>
      </c>
      <c r="D75" s="51">
        <v>0</v>
      </c>
      <c r="E75" s="53">
        <f t="shared" si="6"/>
        <v>0</v>
      </c>
      <c r="F75" s="57"/>
      <c r="G75" s="59"/>
      <c r="H75" s="49"/>
    </row>
    <row r="76" spans="1:8" ht="22.5" x14ac:dyDescent="0.45">
      <c r="A76" s="60" t="s">
        <v>575</v>
      </c>
      <c r="B76" s="51">
        <v>0</v>
      </c>
      <c r="C76" s="51">
        <v>0</v>
      </c>
      <c r="D76" s="51">
        <v>0</v>
      </c>
      <c r="E76" s="53">
        <f t="shared" si="6"/>
        <v>0</v>
      </c>
      <c r="F76" s="57"/>
      <c r="G76" s="59"/>
      <c r="H76" s="49"/>
    </row>
    <row r="77" spans="1:8" ht="14.25" x14ac:dyDescent="0.45">
      <c r="A77" s="77"/>
      <c r="B77" s="69" t="s">
        <v>114</v>
      </c>
      <c r="C77" s="69" t="s">
        <v>149</v>
      </c>
      <c r="D77" s="73" t="s">
        <v>116</v>
      </c>
      <c r="E77" s="73"/>
      <c r="F77" s="57"/>
      <c r="G77" s="59"/>
      <c r="H77" s="49"/>
    </row>
    <row r="78" spans="1:8" ht="14.25" x14ac:dyDescent="0.45">
      <c r="A78" s="60" t="s">
        <v>150</v>
      </c>
      <c r="B78" s="51">
        <v>0</v>
      </c>
      <c r="C78" s="51">
        <v>0</v>
      </c>
      <c r="D78" s="51">
        <v>0</v>
      </c>
      <c r="E78" s="53">
        <f>SUM(B78:D78)</f>
        <v>0</v>
      </c>
      <c r="F78" s="57"/>
      <c r="G78" s="59"/>
      <c r="H78" s="49"/>
    </row>
    <row r="79" spans="1:8" ht="14.25" x14ac:dyDescent="0.45">
      <c r="A79" s="60" t="s">
        <v>151</v>
      </c>
      <c r="B79" s="51">
        <v>0</v>
      </c>
      <c r="C79" s="51">
        <v>0</v>
      </c>
      <c r="D79" s="51">
        <v>0</v>
      </c>
      <c r="E79" s="53">
        <f t="shared" ref="E79:E82" si="7">SUM(B79:D79)</f>
        <v>0</v>
      </c>
      <c r="F79" s="57"/>
      <c r="G79" s="59"/>
      <c r="H79" s="49"/>
    </row>
    <row r="80" spans="1:8" ht="14.25" x14ac:dyDescent="0.45">
      <c r="A80" s="60" t="s">
        <v>152</v>
      </c>
      <c r="B80" s="51">
        <v>0</v>
      </c>
      <c r="C80" s="51">
        <v>0</v>
      </c>
      <c r="D80" s="51">
        <v>0</v>
      </c>
      <c r="E80" s="54">
        <f t="shared" si="7"/>
        <v>0</v>
      </c>
      <c r="F80" s="57"/>
      <c r="G80" s="59"/>
      <c r="H80" s="49"/>
    </row>
    <row r="81" spans="1:8" ht="22.5" x14ac:dyDescent="0.45">
      <c r="A81" s="60" t="s">
        <v>579</v>
      </c>
      <c r="B81" s="149"/>
      <c r="C81" s="133"/>
      <c r="D81" s="133"/>
      <c r="E81" s="54">
        <f t="shared" si="7"/>
        <v>0</v>
      </c>
      <c r="F81" s="57"/>
      <c r="G81" s="59"/>
      <c r="H81" s="49"/>
    </row>
    <row r="82" spans="1:8" ht="22.9" thickBot="1" x14ac:dyDescent="0.5">
      <c r="A82" s="60" t="s">
        <v>577</v>
      </c>
      <c r="B82" s="150"/>
      <c r="C82" s="135"/>
      <c r="D82" s="135"/>
      <c r="E82" s="54">
        <f t="shared" si="7"/>
        <v>0</v>
      </c>
      <c r="F82" s="57"/>
      <c r="G82" s="59"/>
      <c r="H82" s="49"/>
    </row>
    <row r="83" spans="1:8" ht="14.65" thickBot="1" x14ac:dyDescent="0.5">
      <c r="A83" s="55" t="s">
        <v>153</v>
      </c>
      <c r="B83" s="63"/>
      <c r="C83" s="63"/>
      <c r="D83" s="63"/>
      <c r="E83" s="56">
        <f>SUM(E71:E76,E78:E82)</f>
        <v>0</v>
      </c>
      <c r="F83" s="57" t="s">
        <v>94</v>
      </c>
      <c r="G83" s="58">
        <v>6</v>
      </c>
      <c r="H83" s="49"/>
    </row>
    <row r="84" spans="1:8" ht="14.65" thickBot="1" x14ac:dyDescent="0.5">
      <c r="A84" s="27"/>
      <c r="B84" s="27"/>
      <c r="C84" s="27"/>
      <c r="D84" s="27"/>
      <c r="E84" s="27"/>
      <c r="F84" s="57"/>
      <c r="G84" s="59"/>
      <c r="H84" s="49"/>
    </row>
    <row r="85" spans="1:8" ht="14.65" thickBot="1" x14ac:dyDescent="0.5">
      <c r="A85" s="27"/>
      <c r="B85" s="27"/>
      <c r="C85" s="173" t="s">
        <v>154</v>
      </c>
      <c r="D85" s="173"/>
      <c r="E85" s="173"/>
      <c r="F85" s="173"/>
      <c r="G85" s="64">
        <f>SUM(G22,G27,G33,G43,G48,G60,G68,G83)</f>
        <v>36</v>
      </c>
      <c r="H85" s="49"/>
    </row>
    <row r="86" spans="1:8" ht="14.25" x14ac:dyDescent="0.45">
      <c r="A86" s="27"/>
      <c r="B86" s="27"/>
      <c r="C86" s="27"/>
      <c r="D86" s="27"/>
      <c r="E86" s="27"/>
      <c r="F86" s="27"/>
      <c r="G86" s="48"/>
      <c r="H86" s="49"/>
    </row>
    <row r="87" spans="1:8" ht="14.25" x14ac:dyDescent="0.45">
      <c r="A87" s="65" t="s">
        <v>155</v>
      </c>
      <c r="B87" s="27"/>
      <c r="C87" s="27"/>
      <c r="D87" s="27"/>
      <c r="E87" s="27"/>
      <c r="F87" s="27"/>
      <c r="G87" s="48"/>
      <c r="H87" s="49"/>
    </row>
    <row r="88" spans="1:8" ht="39.75" customHeight="1" x14ac:dyDescent="0.45">
      <c r="A88" s="169" t="s">
        <v>156</v>
      </c>
      <c r="B88" s="170"/>
      <c r="C88" s="170"/>
      <c r="D88" s="170"/>
      <c r="E88" s="171"/>
      <c r="F88" s="66"/>
      <c r="G88" s="48"/>
      <c r="H88" s="49"/>
    </row>
    <row r="89" spans="1:8" ht="14.25" x14ac:dyDescent="0.45">
      <c r="A89" s="168" t="s">
        <v>157</v>
      </c>
      <c r="B89" s="168"/>
      <c r="C89" s="168"/>
      <c r="D89" s="168"/>
      <c r="E89" s="168"/>
      <c r="F89" s="27"/>
      <c r="G89" s="48"/>
      <c r="H89" s="49"/>
    </row>
    <row r="90" spans="1:8" ht="14.25" x14ac:dyDescent="0.45">
      <c r="A90" s="67"/>
      <c r="B90" s="27"/>
      <c r="C90" s="27"/>
      <c r="D90" s="27"/>
      <c r="E90" s="27"/>
      <c r="F90" s="27"/>
      <c r="G90" s="48"/>
      <c r="H90" s="49"/>
    </row>
    <row r="91" spans="1:8" ht="37.5" customHeight="1" x14ac:dyDescent="0.45">
      <c r="A91" s="169" t="s">
        <v>158</v>
      </c>
      <c r="B91" s="170"/>
      <c r="C91" s="170"/>
      <c r="D91" s="170"/>
      <c r="E91" s="171"/>
      <c r="F91" s="66"/>
      <c r="G91" s="48"/>
      <c r="H91" s="49"/>
    </row>
    <row r="92" spans="1:8" ht="14.25" x14ac:dyDescent="0.45">
      <c r="A92" s="172" t="s">
        <v>159</v>
      </c>
      <c r="B92" s="172"/>
      <c r="C92" s="172"/>
      <c r="D92" s="172"/>
      <c r="E92" s="172"/>
      <c r="F92" s="27"/>
      <c r="G92" s="48"/>
      <c r="H92" s="49"/>
    </row>
    <row r="93" spans="1:8" ht="14.25" x14ac:dyDescent="0.45">
      <c r="A93" s="49"/>
      <c r="B93" s="49"/>
      <c r="C93" s="49"/>
      <c r="D93" s="49"/>
      <c r="E93" s="49"/>
      <c r="F93" s="49"/>
      <c r="G93" s="48"/>
      <c r="H93" s="49"/>
    </row>
    <row r="94" spans="1:8" ht="14.25" x14ac:dyDescent="0.45">
      <c r="A94" s="49"/>
      <c r="B94" s="49"/>
      <c r="C94" s="49"/>
      <c r="D94" s="49"/>
      <c r="E94" s="49"/>
      <c r="F94" s="49"/>
      <c r="G94" s="48"/>
      <c r="H94" s="49"/>
    </row>
  </sheetData>
  <mergeCells count="5">
    <mergeCell ref="A89:E89"/>
    <mergeCell ref="A91:E91"/>
    <mergeCell ref="A92:E92"/>
    <mergeCell ref="C85:F85"/>
    <mergeCell ref="A88:E88"/>
  </mergeCells>
  <pageMargins left="0.7" right="0.7" top="0.75" bottom="0.75" header="0.3" footer="0.3"/>
  <pageSetup paperSize="9" scale="4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14B15-1273-40A1-82C9-6AB8BACBF8D0}">
  <dimension ref="A1:J4"/>
  <sheetViews>
    <sheetView workbookViewId="0">
      <selection activeCell="G12" sqref="G12"/>
    </sheetView>
  </sheetViews>
  <sheetFormatPr defaultRowHeight="13.5" x14ac:dyDescent="0.35"/>
  <cols>
    <col min="1" max="1" width="13.73046875" style="22" customWidth="1"/>
    <col min="2" max="2" width="12.86328125" style="22" customWidth="1"/>
    <col min="3" max="3" width="19.1328125" style="22" customWidth="1"/>
    <col min="4" max="4" width="6.33203125" style="22" bestFit="1" customWidth="1"/>
    <col min="5" max="5" width="9.06640625" style="22"/>
    <col min="6" max="6" width="6.19921875" style="22" bestFit="1" customWidth="1"/>
    <col min="7" max="7" width="10.19921875" style="22" bestFit="1" customWidth="1"/>
    <col min="8" max="8" width="9.06640625" style="22"/>
    <col min="9" max="9" width="17" style="22" customWidth="1"/>
    <col min="10" max="10" width="24.59765625" style="22" customWidth="1"/>
    <col min="11" max="16384" width="9.06640625" style="22"/>
  </cols>
  <sheetData>
    <row r="1" spans="1:10" ht="13.9" thickBot="1" x14ac:dyDescent="0.4">
      <c r="A1" s="213" t="s">
        <v>537</v>
      </c>
      <c r="B1" s="214"/>
      <c r="C1" s="214"/>
      <c r="D1" s="214"/>
      <c r="E1" s="215"/>
      <c r="F1" s="215"/>
      <c r="G1" s="215"/>
      <c r="H1" s="216"/>
      <c r="I1" s="216"/>
      <c r="J1" s="216"/>
    </row>
    <row r="2" spans="1:10" ht="20.25" x14ac:dyDescent="0.35">
      <c r="A2" s="217"/>
      <c r="B2" s="217" t="s">
        <v>538</v>
      </c>
      <c r="C2" s="217" t="s">
        <v>539</v>
      </c>
      <c r="D2" s="217" t="s">
        <v>540</v>
      </c>
      <c r="E2" s="218" t="s">
        <v>541</v>
      </c>
      <c r="F2" s="218" t="s">
        <v>542</v>
      </c>
      <c r="G2" s="218" t="s">
        <v>543</v>
      </c>
      <c r="H2" s="218" t="s">
        <v>544</v>
      </c>
      <c r="I2" s="218" t="s">
        <v>545</v>
      </c>
      <c r="J2" s="218" t="s">
        <v>550</v>
      </c>
    </row>
    <row r="3" spans="1:10" ht="13.9" thickBot="1" x14ac:dyDescent="0.4">
      <c r="A3" s="202" t="s">
        <v>546</v>
      </c>
      <c r="B3" s="202"/>
      <c r="C3" s="202" t="s">
        <v>547</v>
      </c>
      <c r="D3" s="202"/>
      <c r="E3" s="223">
        <v>7.2</v>
      </c>
      <c r="F3" s="223">
        <v>36</v>
      </c>
      <c r="G3" s="224">
        <f>E3*H3</f>
        <v>1836</v>
      </c>
      <c r="H3" s="202">
        <v>255</v>
      </c>
      <c r="I3" s="225">
        <v>0</v>
      </c>
      <c r="J3" s="226">
        <f>G3*I3</f>
        <v>0</v>
      </c>
    </row>
    <row r="4" spans="1:10" ht="13.9" thickBot="1" x14ac:dyDescent="0.4">
      <c r="A4" s="219" t="s">
        <v>548</v>
      </c>
      <c r="B4" s="219"/>
      <c r="C4" s="219"/>
      <c r="D4" s="219"/>
      <c r="E4" s="220">
        <f>SUM(E3:E3)</f>
        <v>7.2</v>
      </c>
      <c r="F4" s="220"/>
      <c r="G4" s="220">
        <f>SUM(G3:G3)</f>
        <v>1836</v>
      </c>
      <c r="H4" s="221"/>
      <c r="I4" s="222">
        <f>SUM(I3:I3)</f>
        <v>0</v>
      </c>
      <c r="J4" s="222">
        <f>SUM(J3:J3)</f>
        <v>0</v>
      </c>
    </row>
  </sheetData>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5" ma:contentTypeDescription="Een nieuw document maken." ma:contentTypeScope="" ma:versionID="1190bbdb33cf0d5012039d0adaae4ea5">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cb63f9523c4bf59313dbd5cde1c99560"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lcf76f155ced4ddcb4097134ff3c332f xmlns="9e382b6c-e61f-4bce-b859-f21d47fe64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AE2B486-674E-4EE0-AB83-EBCA2046F7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8D08E6-9EDF-497B-B9B5-F0EC6EBC7B0A}">
  <ds:schemaRefs>
    <ds:schemaRef ds:uri="http://schemas.microsoft.com/sharepoint/v3/contenttype/forms"/>
  </ds:schemaRefs>
</ds:datastoreItem>
</file>

<file path=customXml/itemProps3.xml><?xml version="1.0" encoding="utf-8"?>
<ds:datastoreItem xmlns:ds="http://schemas.openxmlformats.org/officeDocument/2006/customXml" ds:itemID="{57DB7400-767B-460B-ACCC-D5003D2234F3}">
  <ds:schemaRefs>
    <ds:schemaRef ds:uri="http://purl.org/dc/dcmitype/"/>
    <ds:schemaRef ds:uri="82e0b6db-396f-4f5a-9786-2ac5d5bde2e3"/>
    <ds:schemaRef ds:uri="http://schemas.openxmlformats.org/package/2006/metadata/core-properties"/>
    <ds:schemaRef ds:uri="http://schemas.microsoft.com/office/2006/metadata/properties"/>
    <ds:schemaRef ds:uri="http://purl.org/dc/terms/"/>
    <ds:schemaRef ds:uri="http://www.w3.org/XML/1998/namespace"/>
    <ds:schemaRef ds:uri="http://schemas.microsoft.com/office/2006/documentManagement/types"/>
    <ds:schemaRef ds:uri="http://schemas.microsoft.com/office/infopath/2007/PartnerControls"/>
    <ds:schemaRef ds:uri="9e382b6c-e61f-4bce-b859-f21d47fe645a"/>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4</vt:i4>
      </vt:variant>
    </vt:vector>
  </HeadingPairs>
  <TitlesOfParts>
    <vt:vector size="10" baseType="lpstr">
      <vt:lpstr>Instructieblad</vt:lpstr>
      <vt:lpstr>Totaalblad</vt:lpstr>
      <vt:lpstr>1. Ruimtestaat</vt:lpstr>
      <vt:lpstr>2. Glasstaat</vt:lpstr>
      <vt:lpstr>3.  Regiewerkzaamheden </vt:lpstr>
      <vt:lpstr>4. Undermanagement</vt:lpstr>
      <vt:lpstr>'1. Ruimtestaat'!Afdrukbereik</vt:lpstr>
      <vt:lpstr>'2. Glasstaat'!Afdrukbereik</vt:lpstr>
      <vt:lpstr>'4. Undermanagement'!Afdrukbereik</vt:lpstr>
      <vt:lpstr>'1. Ruimtestaat'!Afdruktitels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Sjors Penders</dc:creator>
  <cp:lastModifiedBy>Judith Boonen</cp:lastModifiedBy>
  <cp:lastPrinted>2023-10-12T13:33:24Z</cp:lastPrinted>
  <dcterms:created xsi:type="dcterms:W3CDTF">2011-08-31T14:59:29Z</dcterms:created>
  <dcterms:modified xsi:type="dcterms:W3CDTF">2024-03-20T19:55:03Z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Order">
    <vt:r8>7278000</vt:r8>
  </property>
  <property fmtid="{D5CDD505-2E9C-101B-9397-08002B2CF9AE}" pid="4" name="MediaServiceImageTags">
    <vt:lpwstr/>
  </property>
</Properties>
</file>