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-my.sharepoint.com/personal/whogendoorn_svb_nl/Documents/Bureaublad/"/>
    </mc:Choice>
  </mc:AlternateContent>
  <xr:revisionPtr revIDLastSave="6" documentId="8_{10C83588-0DAC-4FD5-ABE9-BC200A69B23A}" xr6:coauthVersionLast="47" xr6:coauthVersionMax="47" xr10:uidLastSave="{903421AE-5325-4E4C-9CAB-D5AC171EF579}"/>
  <bookViews>
    <workbookView xWindow="11606" yWindow="-2091" windowWidth="29691" windowHeight="11948" xr2:uid="{84D2C6AF-7E94-45DE-BF59-3F67589655AA}"/>
  </bookViews>
  <sheets>
    <sheet name="Inschrijfprijs" sheetId="1" r:id="rId1"/>
    <sheet name="A. Implementatie" sheetId="2" r:id="rId2"/>
    <sheet name="B. Transitie" sheetId="13" r:id="rId3"/>
    <sheet name="C. Exploitatie" sheetId="9" r:id="rId4"/>
    <sheet name="D. Optimalisatie" sheetId="14" r:id="rId5"/>
    <sheet name="E. Consultancy" sheetId="15" r:id="rId6"/>
  </sheets>
  <definedNames>
    <definedName name="_xlnm.Print_Area" localSheetId="1">'A. Implementatie'!$A$1:$E$17</definedName>
    <definedName name="_xlnm.Print_Area" localSheetId="2">'B. Transitie'!$A$1:$E$17</definedName>
    <definedName name="_xlnm.Print_Area" localSheetId="3">'C. Exploitatie'!$A$1:$F$17</definedName>
    <definedName name="_xlnm.Print_Area" localSheetId="4">'D. Optimalisatie'!$A$1:$H$9</definedName>
    <definedName name="_xlnm.Print_Area" localSheetId="5">'E. Consultancy'!$A$1:$H$9</definedName>
    <definedName name="_xlnm.Print_Area" localSheetId="0">Inschrijfprijs!$A$1:$F$16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" i="15" l="1"/>
  <c r="F15" i="9"/>
  <c r="E15" i="13"/>
  <c r="E15" i="2"/>
  <c r="L3" i="15"/>
  <c r="E4" i="2"/>
  <c r="E5" i="2"/>
  <c r="E6" i="2"/>
  <c r="E7" i="2"/>
  <c r="E8" i="2"/>
  <c r="E9" i="2"/>
  <c r="E10" i="2"/>
  <c r="E11" i="2"/>
  <c r="E12" i="2"/>
  <c r="E13" i="2"/>
  <c r="E14" i="2"/>
  <c r="E3" i="2"/>
  <c r="H4" i="14"/>
  <c r="H5" i="14"/>
  <c r="G6" i="15"/>
  <c r="H6" i="15" s="1"/>
  <c r="G5" i="15"/>
  <c r="H5" i="15" s="1"/>
  <c r="G4" i="15"/>
  <c r="H4" i="15" s="1"/>
  <c r="G3" i="15"/>
  <c r="H3" i="15" s="1"/>
  <c r="H3" i="14"/>
  <c r="H6" i="14"/>
  <c r="E11" i="13" l="1"/>
  <c r="E12" i="13"/>
  <c r="E13" i="13"/>
  <c r="E14" i="13"/>
  <c r="A4" i="15"/>
  <c r="A5" i="15" s="1"/>
  <c r="A6" i="15" s="1"/>
  <c r="A4" i="14"/>
  <c r="A5" i="14" s="1"/>
  <c r="A6" i="14" s="1"/>
  <c r="A13" i="2" l="1"/>
  <c r="A14" i="2"/>
  <c r="F6" i="9"/>
  <c r="F7" i="9"/>
  <c r="F8" i="9"/>
  <c r="F9" i="9"/>
  <c r="F5" i="9"/>
  <c r="F4" i="9"/>
  <c r="F3" i="9"/>
  <c r="A6" i="13"/>
  <c r="A7" i="13" s="1"/>
  <c r="A8" i="13" s="1"/>
  <c r="A9" i="13" s="1"/>
  <c r="A10" i="13" s="1"/>
  <c r="A11" i="13" s="1"/>
  <c r="A12" i="13" s="1"/>
  <c r="A13" i="13" s="1"/>
  <c r="A14" i="13" s="1"/>
  <c r="E5" i="13"/>
  <c r="E6" i="13"/>
  <c r="E4" i="13"/>
  <c r="E7" i="13"/>
  <c r="E8" i="13"/>
  <c r="E9" i="13"/>
  <c r="E10" i="13"/>
  <c r="E3" i="13"/>
  <c r="A4" i="13"/>
  <c r="A5" i="13" s="1"/>
  <c r="F13" i="9"/>
  <c r="F14" i="9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D4" i="1" l="1"/>
  <c r="D5" i="1"/>
  <c r="F5" i="1" s="1"/>
  <c r="F4" i="1" l="1"/>
  <c r="F12" i="9"/>
  <c r="F10" i="9"/>
  <c r="F11" i="9"/>
  <c r="D6" i="1" l="1"/>
  <c r="F6" i="1" l="1"/>
  <c r="A4" i="2"/>
  <c r="A5" i="2" l="1"/>
  <c r="A6" i="2" s="1"/>
  <c r="A7" i="2" s="1"/>
  <c r="A8" i="2" s="1"/>
  <c r="A9" i="2" s="1"/>
  <c r="A10" i="2" s="1"/>
  <c r="A11" i="2" s="1"/>
  <c r="A12" i="2" s="1"/>
  <c r="D8" i="1"/>
  <c r="H7" i="14"/>
  <c r="D7" i="1" s="1"/>
  <c r="F7" i="1" s="1"/>
  <c r="F8" i="1" l="1"/>
  <c r="F9" i="1" s="1"/>
  <c r="D9" i="1"/>
</calcChain>
</file>

<file path=xl/sharedStrings.xml><?xml version="1.0" encoding="utf-8"?>
<sst xmlns="http://schemas.openxmlformats.org/spreadsheetml/2006/main" count="114" uniqueCount="72">
  <si>
    <t>A</t>
  </si>
  <si>
    <t>eenmalig</t>
  </si>
  <si>
    <t>B</t>
  </si>
  <si>
    <t xml:space="preserve">Inschrijfprijs </t>
  </si>
  <si>
    <t>exclusief btw</t>
  </si>
  <si>
    <t>Naam Deelnemer</t>
  </si>
  <si>
    <t>Rechtsgeldig ondertekend door:</t>
  </si>
  <si>
    <t>Naam ondertekenaar</t>
  </si>
  <si>
    <t>Functie ondertekenaar</t>
  </si>
  <si>
    <t>Handtekening</t>
  </si>
  <si>
    <t>Datum</t>
  </si>
  <si>
    <t>vrij in te vullen door Deelnemer</t>
  </si>
  <si>
    <t>Totale Implementatie-kosten (exclusief btw)</t>
  </si>
  <si>
    <t>Exploitatie-kosten</t>
  </si>
  <si>
    <t>TOTAAL</t>
  </si>
  <si>
    <t>Aantallen</t>
  </si>
  <si>
    <t>Totaal</t>
  </si>
  <si>
    <t>Looptijd in maanden</t>
  </si>
  <si>
    <t>Kosten per maand</t>
  </si>
  <si>
    <t>Aantal</t>
  </si>
  <si>
    <t xml:space="preserve">Tarief </t>
  </si>
  <si>
    <t>Eenmalige kosten inrichting raportages</t>
  </si>
  <si>
    <t>*</t>
  </si>
  <si>
    <t>Implementatie-kosten *</t>
  </si>
  <si>
    <t>Exploitatie-kosten *</t>
  </si>
  <si>
    <t>Totale Exploitatie-kosten (exclusief btw)</t>
  </si>
  <si>
    <t>C</t>
  </si>
  <si>
    <t>Implementatie-kosten (zie tab A)</t>
  </si>
  <si>
    <t>Transitie-kosten (zie tab B)</t>
  </si>
  <si>
    <t>Exploitatie-kosten (zie tab C)</t>
  </si>
  <si>
    <t>Maandelijkse licentiekosten per Identiteit</t>
  </si>
  <si>
    <t>Maandelijkse hostingkosten per Identiteit</t>
  </si>
  <si>
    <t>Maandelijkse onderhoudskosten per Identiteit</t>
  </si>
  <si>
    <t>Jaar 2</t>
  </si>
  <si>
    <t>Jaar 3</t>
  </si>
  <si>
    <t>Jaar 4</t>
  </si>
  <si>
    <t>Jaar 5</t>
  </si>
  <si>
    <t>Ingeschatte uren Projectleider</t>
  </si>
  <si>
    <t>Ingeschatte uren Senior Consultant</t>
  </si>
  <si>
    <t>Ingeschatte uren Medior/Junior Consultant</t>
  </si>
  <si>
    <t>Ingeschatte uren Trainer</t>
  </si>
  <si>
    <t>Jaar 6</t>
  </si>
  <si>
    <t>Jaar 7</t>
  </si>
  <si>
    <t>Jaar 8</t>
  </si>
  <si>
    <t>D</t>
  </si>
  <si>
    <t>E</t>
  </si>
  <si>
    <t>Optimalisatie-kosten (zie tab D)</t>
  </si>
  <si>
    <t>Consultancy-kosten (zie tab E)</t>
  </si>
  <si>
    <t>48 maanden</t>
  </si>
  <si>
    <t>Eenmalige projectkosten</t>
  </si>
  <si>
    <t>ABSOLUTE INSCHRIJFPRIJS</t>
  </si>
  <si>
    <t>VIRTUELE INSCHRIJFPRIJS</t>
  </si>
  <si>
    <t>WEGING</t>
  </si>
  <si>
    <t>Eenmalige ontwerpkosten</t>
  </si>
  <si>
    <t>Eenmalige trainingskosten (inclusief documentatie)</t>
  </si>
  <si>
    <t>Eenmalige inrichtingskosten IAM-processen</t>
  </si>
  <si>
    <t>Totale Transitie-kosten (exclusief btw)</t>
  </si>
  <si>
    <t>Totale Optimalisatie-kosten (exclusief btw)</t>
  </si>
  <si>
    <t>Totale Consultancy-kosten (exclusief btw)</t>
  </si>
  <si>
    <t>Transitie-kosten *</t>
  </si>
  <si>
    <t>Ingeschatte uren Junior/Medior Consultant</t>
  </si>
  <si>
    <t>Zie paragraaf 5.9.2 van het Beschrijvend document, voor de geldende randvoorwaarden bij invulling van dit Prijzenblad.</t>
  </si>
  <si>
    <t>Eenmalige installatiekosten productie-omgeving (P)</t>
  </si>
  <si>
    <t>Eenmalige installatiekosten test-en accepatatie-omgeving (A)</t>
  </si>
  <si>
    <t>Eenmalige kosten Koppelingen tussen Bronsysteem en P/A omgevingen</t>
  </si>
  <si>
    <t>Eenmalige kosten Koppelingen tussen Doelstemen en P/A omgevingen</t>
  </si>
  <si>
    <t>Tarief</t>
  </si>
  <si>
    <t>Optimalisatie-kosten (optioneel) *</t>
  </si>
  <si>
    <t>Consultancy-kosten (optioneel) *</t>
  </si>
  <si>
    <t xml:space="preserve">EA2023047 Identity and Access Management: Bijlage C - Subgunningscriterium Prijs </t>
  </si>
  <si>
    <t>Jaar 9</t>
  </si>
  <si>
    <t>108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</si>
</sst>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3" formatCode="_ * #,##0.00_ ;_ * \-#,##0.00_ ;_ * &quot;-&quot;??_ ;_ @_ "/>
    <numFmt numFmtId="164" formatCode="&quot;€&quot;\ #,##0"/>
    <numFmt numFmtId="165" formatCode="&quot;€&quot;\ #,##0.00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8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1" fillId="0" borderId="0" xfId="0" applyFont="1"/>
    <xf numFmtId="42" fontId="1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2" fillId="2" borderId="2" xfId="0" applyFont="1" applyFill="1" applyBorder="1"/>
    <xf numFmtId="164" fontId="0" fillId="2" borderId="2" xfId="0" applyNumberFormat="1" applyFill="1" applyBorder="1"/>
    <xf numFmtId="42" fontId="0" fillId="0" borderId="0" xfId="0" applyNumberFormat="1"/>
    <xf numFmtId="0" fontId="3" fillId="3" borderId="0" xfId="0" applyFont="1" applyFill="1" applyAlignment="1">
      <alignment horizontal="left"/>
    </xf>
    <xf numFmtId="164" fontId="1" fillId="0" borderId="3" xfId="0" applyNumberFormat="1" applyFont="1" applyBorder="1"/>
    <xf numFmtId="0" fontId="3" fillId="3" borderId="0" xfId="0" applyFont="1" applyFill="1" applyAlignment="1">
      <alignment horizontal="left" vertical="center"/>
    </xf>
    <xf numFmtId="0" fontId="0" fillId="3" borderId="2" xfId="0" applyFill="1" applyBorder="1"/>
    <xf numFmtId="0" fontId="0" fillId="0" borderId="2" xfId="0" applyBorder="1"/>
    <xf numFmtId="0" fontId="5" fillId="0" borderId="0" xfId="0" applyFont="1"/>
    <xf numFmtId="0" fontId="0" fillId="0" borderId="0" xfId="0" applyAlignment="1">
      <alignment horizontal="left" vertical="center" wrapText="1"/>
    </xf>
    <xf numFmtId="3" fontId="0" fillId="4" borderId="5" xfId="0" applyNumberFormat="1" applyFill="1" applyBorder="1" applyAlignment="1">
      <alignment horizontal="center"/>
    </xf>
    <xf numFmtId="164" fontId="0" fillId="0" borderId="2" xfId="0" applyNumberFormat="1" applyBorder="1"/>
    <xf numFmtId="165" fontId="0" fillId="2" borderId="2" xfId="0" applyNumberFormat="1" applyFill="1" applyBorder="1"/>
    <xf numFmtId="164" fontId="1" fillId="0" borderId="1" xfId="0" applyNumberFormat="1" applyFont="1" applyBorder="1"/>
    <xf numFmtId="0" fontId="3" fillId="0" borderId="0" xfId="0" applyFont="1" applyAlignment="1">
      <alignment horizontal="left" vertical="center" wrapText="1"/>
    </xf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165" fontId="0" fillId="0" borderId="0" xfId="0" applyNumberFormat="1"/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164" fontId="0" fillId="3" borderId="2" xfId="0" applyNumberFormat="1" applyFill="1" applyBorder="1"/>
    <xf numFmtId="42" fontId="2" fillId="0" borderId="0" xfId="0" applyNumberFormat="1" applyFont="1"/>
    <xf numFmtId="0" fontId="5" fillId="2" borderId="0" xfId="0" applyFont="1" applyFill="1"/>
    <xf numFmtId="166" fontId="0" fillId="2" borderId="2" xfId="1" applyNumberFormat="1" applyFont="1" applyFill="1" applyBorder="1"/>
    <xf numFmtId="3" fontId="0" fillId="2" borderId="4" xfId="0" applyNumberFormat="1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right" wrapText="1"/>
    </xf>
    <xf numFmtId="166" fontId="0" fillId="3" borderId="2" xfId="1" applyNumberFormat="1" applyFont="1" applyFill="1" applyBorder="1"/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9" fontId="8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0" fillId="3" borderId="2" xfId="0" applyNumberFormat="1" applyFill="1" applyBorder="1" applyAlignment="1">
      <alignment horizontal="right"/>
    </xf>
    <xf numFmtId="0" fontId="0" fillId="2" borderId="2" xfId="0" applyFill="1" applyBorder="1"/>
    <xf numFmtId="0" fontId="0" fillId="0" borderId="2" xfId="0" applyBorder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2" borderId="2" xfId="0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08080"/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40986</xdr:colOff>
      <xdr:row>0</xdr:row>
      <xdr:rowOff>88093</xdr:rowOff>
    </xdr:from>
    <xdr:to>
      <xdr:col>2</xdr:col>
      <xdr:colOff>149571</xdr:colOff>
      <xdr:row>0</xdr:row>
      <xdr:rowOff>914400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3CDF5-7621-46AF-BF2F-C21323CC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86" y="88093"/>
          <a:ext cx="2553335" cy="8263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4B0BC9B-174B-439D-8DE2-3EA637725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219" y="89363"/>
          <a:ext cx="25527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4EBC63-F152-4DCD-9CE8-80F842D3B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86822</xdr:rowOff>
    </xdr:from>
    <xdr:to>
      <xdr:col>1</xdr:col>
      <xdr:colOff>2591146</xdr:colOff>
      <xdr:row>0</xdr:row>
      <xdr:rowOff>932995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34C04A-5A84-4B96-958D-5F1B442CA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6822"/>
          <a:ext cx="2552700" cy="8339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689B48-D2EA-4F31-8C23-B3B4B51B8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E2F5FB9-7669-4B06-8DA0-F035357D7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D65-6514-4941-9829-0DBF5AE3BFC6}">
  <sheetPr>
    <pageSetUpPr fitToPage="1"/>
  </sheetPr>
  <dimension ref="A1:G17"/>
  <sheetViews>
    <sheetView tabSelected="1" zoomScaleNormal="100" workbookViewId="0"/>
  </sheetViews>
  <sheetFormatPr defaultRowHeight="14.4" x14ac:dyDescent="0.3"/>
  <cols>
    <col min="1" max="1" width="3.6640625" style="4" customWidth="1"/>
    <col min="2" max="2" width="35.6640625" style="4" customWidth="1"/>
    <col min="3" max="3" width="55" customWidth="1"/>
    <col min="4" max="4" width="15.6640625" customWidth="1"/>
    <col min="5" max="5" width="15.6640625" style="40" customWidth="1"/>
    <col min="6" max="6" width="15.6640625" customWidth="1"/>
    <col min="7" max="7" width="11.44140625" bestFit="1" customWidth="1"/>
    <col min="9" max="9" width="12.6640625" bestFit="1" customWidth="1"/>
  </cols>
  <sheetData>
    <row r="1" spans="1:7" ht="81" customHeight="1" x14ac:dyDescent="0.3">
      <c r="A1" s="24"/>
      <c r="B1" s="24"/>
      <c r="C1" s="25"/>
      <c r="D1" s="25"/>
      <c r="E1" s="39"/>
      <c r="F1" s="25"/>
    </row>
    <row r="2" spans="1:7" ht="45" customHeight="1" x14ac:dyDescent="0.3">
      <c r="A2"/>
      <c r="B2" s="50" t="s">
        <v>69</v>
      </c>
      <c r="C2" s="51"/>
      <c r="D2" s="51"/>
      <c r="E2" s="51"/>
    </row>
    <row r="3" spans="1:7" s="43" customFormat="1" ht="34.049999999999997" customHeight="1" x14ac:dyDescent="0.3">
      <c r="B3" s="42"/>
      <c r="C3" s="42"/>
      <c r="D3" s="44" t="s">
        <v>50</v>
      </c>
      <c r="E3" s="44" t="s">
        <v>52</v>
      </c>
      <c r="F3" s="44" t="s">
        <v>51</v>
      </c>
    </row>
    <row r="4" spans="1:7" s="1" customFormat="1" ht="19.95" customHeight="1" x14ac:dyDescent="0.3">
      <c r="A4" s="4" t="s">
        <v>0</v>
      </c>
      <c r="B4" t="s">
        <v>27</v>
      </c>
      <c r="C4" t="s">
        <v>1</v>
      </c>
      <c r="D4" s="8">
        <f>'A. Implementatie'!E15</f>
        <v>0</v>
      </c>
      <c r="E4" s="45">
        <v>0.9</v>
      </c>
      <c r="F4" s="30">
        <f>D4*E4</f>
        <v>0</v>
      </c>
    </row>
    <row r="5" spans="1:7" s="1" customFormat="1" ht="19.95" customHeight="1" x14ac:dyDescent="0.3">
      <c r="A5" s="4" t="s">
        <v>2</v>
      </c>
      <c r="B5" t="s">
        <v>28</v>
      </c>
      <c r="C5" t="s">
        <v>1</v>
      </c>
      <c r="D5" s="8">
        <f>'B. Transitie'!E15</f>
        <v>0</v>
      </c>
      <c r="E5" s="45">
        <v>0.9</v>
      </c>
      <c r="F5" s="30">
        <f t="shared" ref="F5:F8" si="0">D5*E5</f>
        <v>0</v>
      </c>
    </row>
    <row r="6" spans="1:7" s="1" customFormat="1" ht="19.95" customHeight="1" x14ac:dyDescent="0.3">
      <c r="A6" s="4" t="s">
        <v>26</v>
      </c>
      <c r="B6" t="s">
        <v>29</v>
      </c>
      <c r="C6" t="s">
        <v>71</v>
      </c>
      <c r="D6" s="8">
        <f>'C. Exploitatie'!F15</f>
        <v>0</v>
      </c>
      <c r="E6" s="45">
        <v>1.1000000000000001</v>
      </c>
      <c r="F6" s="30">
        <f t="shared" si="0"/>
        <v>0</v>
      </c>
    </row>
    <row r="7" spans="1:7" s="1" customFormat="1" ht="19.95" customHeight="1" x14ac:dyDescent="0.3">
      <c r="A7" s="4" t="s">
        <v>44</v>
      </c>
      <c r="B7" t="s">
        <v>46</v>
      </c>
      <c r="C7" t="s">
        <v>48</v>
      </c>
      <c r="D7" s="8">
        <f>'D. Optimalisatie'!H7</f>
        <v>0</v>
      </c>
      <c r="E7" s="45">
        <v>0.9</v>
      </c>
      <c r="F7" s="30">
        <f t="shared" si="0"/>
        <v>0</v>
      </c>
    </row>
    <row r="8" spans="1:7" s="1" customFormat="1" ht="19.95" customHeight="1" x14ac:dyDescent="0.3">
      <c r="A8" s="4" t="s">
        <v>45</v>
      </c>
      <c r="B8" t="s">
        <v>47</v>
      </c>
      <c r="C8" t="s">
        <v>48</v>
      </c>
      <c r="D8" s="8">
        <f>'E. Consultancy'!H7</f>
        <v>0</v>
      </c>
      <c r="E8" s="45">
        <v>0.9</v>
      </c>
      <c r="F8" s="30">
        <f t="shared" si="0"/>
        <v>0</v>
      </c>
    </row>
    <row r="9" spans="1:7" ht="19.95" customHeight="1" thickBot="1" x14ac:dyDescent="0.35">
      <c r="B9" s="2" t="s">
        <v>3</v>
      </c>
      <c r="C9" s="2" t="s">
        <v>4</v>
      </c>
      <c r="D9" s="3">
        <f>SUM(D4:D8)</f>
        <v>0</v>
      </c>
      <c r="E9" s="41"/>
      <c r="F9" s="3">
        <f>SUM(F4:F8)</f>
        <v>0</v>
      </c>
      <c r="G9" s="8"/>
    </row>
    <row r="10" spans="1:7" ht="19.95" customHeight="1" thickTop="1" x14ac:dyDescent="0.3"/>
    <row r="11" spans="1:7" ht="19.95" customHeight="1" x14ac:dyDescent="0.3">
      <c r="B11" s="21" t="s">
        <v>5</v>
      </c>
      <c r="C11" s="52"/>
      <c r="D11" s="49"/>
    </row>
    <row r="12" spans="1:7" ht="19.95" customHeight="1" x14ac:dyDescent="0.3">
      <c r="B12" s="22"/>
      <c r="C12" s="5" t="s">
        <v>6</v>
      </c>
      <c r="E12" s="4"/>
      <c r="F12" s="2"/>
    </row>
    <row r="13" spans="1:7" ht="19.95" customHeight="1" x14ac:dyDescent="0.3">
      <c r="B13" s="21" t="s">
        <v>7</v>
      </c>
      <c r="C13" s="48"/>
      <c r="D13" s="49"/>
    </row>
    <row r="14" spans="1:7" ht="19.95" customHeight="1" x14ac:dyDescent="0.3">
      <c r="B14" s="21" t="s">
        <v>8</v>
      </c>
      <c r="C14" s="48"/>
      <c r="D14" s="49"/>
    </row>
    <row r="15" spans="1:7" ht="72.599999999999994" customHeight="1" x14ac:dyDescent="0.3">
      <c r="B15" s="23" t="s">
        <v>9</v>
      </c>
      <c r="C15" s="48"/>
      <c r="D15" s="49"/>
    </row>
    <row r="16" spans="1:7" ht="21.45" customHeight="1" x14ac:dyDescent="0.3">
      <c r="B16" s="21" t="s">
        <v>10</v>
      </c>
      <c r="C16" s="48"/>
      <c r="D16" s="49"/>
    </row>
    <row r="17" ht="24" customHeight="1" x14ac:dyDescent="0.3"/>
  </sheetData>
  <mergeCells count="6">
    <mergeCell ref="C16:D16"/>
    <mergeCell ref="B2:E2"/>
    <mergeCell ref="C11:D11"/>
    <mergeCell ref="C13:D13"/>
    <mergeCell ref="C14:D14"/>
    <mergeCell ref="C15:D15"/>
  </mergeCells>
  <phoneticPr fontId="6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ACD2-1286-41D3-B20C-54B8B9F3FA64}">
  <sheetPr>
    <pageSetUpPr fitToPage="1"/>
  </sheetPr>
  <dimension ref="A1:F26"/>
  <sheetViews>
    <sheetView zoomScaleNormal="100" workbookViewId="0"/>
  </sheetViews>
  <sheetFormatPr defaultRowHeight="14.4" x14ac:dyDescent="0.3"/>
  <cols>
    <col min="1" max="1" width="3.6640625" style="2" customWidth="1"/>
    <col min="2" max="2" width="90.6640625" customWidth="1"/>
    <col min="3" max="5" width="15.6640625" customWidth="1"/>
    <col min="6" max="6" width="9.33203125" customWidth="1"/>
  </cols>
  <sheetData>
    <row r="1" spans="1:6" ht="81" customHeight="1" x14ac:dyDescent="0.3">
      <c r="A1" s="24"/>
      <c r="B1" s="25"/>
      <c r="C1" s="25"/>
      <c r="D1" s="25"/>
      <c r="E1" s="25"/>
    </row>
    <row r="2" spans="1:6" s="5" customFormat="1" ht="45" customHeight="1" x14ac:dyDescent="0.4">
      <c r="A2" s="9"/>
      <c r="B2" s="11" t="s">
        <v>23</v>
      </c>
      <c r="C2" s="27" t="s">
        <v>19</v>
      </c>
      <c r="D2" s="28" t="s">
        <v>66</v>
      </c>
      <c r="E2" s="27" t="s">
        <v>16</v>
      </c>
    </row>
    <row r="3" spans="1:6" ht="20.399999999999999" customHeight="1" x14ac:dyDescent="0.3">
      <c r="A3" s="4">
        <v>1</v>
      </c>
      <c r="B3" s="12" t="s">
        <v>62</v>
      </c>
      <c r="C3" s="32">
        <v>1</v>
      </c>
      <c r="D3" s="7"/>
      <c r="E3" s="29">
        <f>C3*D3</f>
        <v>0</v>
      </c>
    </row>
    <row r="4" spans="1:6" ht="20.399999999999999" customHeight="1" x14ac:dyDescent="0.3">
      <c r="A4" s="4">
        <f t="shared" ref="A4:A14" si="0">A3+1</f>
        <v>2</v>
      </c>
      <c r="B4" s="12" t="s">
        <v>63</v>
      </c>
      <c r="C4" s="32">
        <v>1</v>
      </c>
      <c r="D4" s="7"/>
      <c r="E4" s="29">
        <f t="shared" ref="E4:E14" si="1">C4*D4</f>
        <v>0</v>
      </c>
    </row>
    <row r="5" spans="1:6" ht="20.399999999999999" customHeight="1" x14ac:dyDescent="0.3">
      <c r="A5" s="4">
        <f t="shared" si="0"/>
        <v>3</v>
      </c>
      <c r="B5" s="12" t="s">
        <v>64</v>
      </c>
      <c r="C5" s="32">
        <v>1</v>
      </c>
      <c r="D5" s="7"/>
      <c r="E5" s="29">
        <f t="shared" si="1"/>
        <v>0</v>
      </c>
    </row>
    <row r="6" spans="1:6" ht="20.399999999999999" customHeight="1" x14ac:dyDescent="0.3">
      <c r="A6" s="4">
        <f t="shared" si="0"/>
        <v>4</v>
      </c>
      <c r="B6" s="12" t="s">
        <v>53</v>
      </c>
      <c r="C6" s="32">
        <v>1</v>
      </c>
      <c r="D6" s="7"/>
      <c r="E6" s="29">
        <f t="shared" si="1"/>
        <v>0</v>
      </c>
    </row>
    <row r="7" spans="1:6" ht="20.399999999999999" customHeight="1" x14ac:dyDescent="0.3">
      <c r="A7" s="4">
        <f t="shared" si="0"/>
        <v>5</v>
      </c>
      <c r="B7" s="12" t="s">
        <v>49</v>
      </c>
      <c r="C7" s="32">
        <v>1</v>
      </c>
      <c r="D7" s="7"/>
      <c r="E7" s="29">
        <f t="shared" si="1"/>
        <v>0</v>
      </c>
    </row>
    <row r="8" spans="1:6" ht="20.399999999999999" customHeight="1" x14ac:dyDescent="0.3">
      <c r="A8" s="4">
        <f t="shared" si="0"/>
        <v>6</v>
      </c>
      <c r="B8" s="12" t="s">
        <v>54</v>
      </c>
      <c r="C8" s="32">
        <v>1</v>
      </c>
      <c r="D8" s="7"/>
      <c r="E8" s="29">
        <f t="shared" si="1"/>
        <v>0</v>
      </c>
    </row>
    <row r="9" spans="1:6" ht="20.399999999999999" customHeight="1" x14ac:dyDescent="0.3">
      <c r="A9" s="4">
        <f t="shared" si="0"/>
        <v>7</v>
      </c>
      <c r="B9" s="6" t="s">
        <v>11</v>
      </c>
      <c r="C9" s="6"/>
      <c r="D9" s="7"/>
      <c r="E9" s="29">
        <f t="shared" si="1"/>
        <v>0</v>
      </c>
    </row>
    <row r="10" spans="1:6" ht="20.399999999999999" customHeight="1" x14ac:dyDescent="0.3">
      <c r="A10" s="4">
        <f t="shared" si="0"/>
        <v>8</v>
      </c>
      <c r="B10" s="6" t="s">
        <v>11</v>
      </c>
      <c r="C10" s="6"/>
      <c r="D10" s="7"/>
      <c r="E10" s="29">
        <f t="shared" si="1"/>
        <v>0</v>
      </c>
    </row>
    <row r="11" spans="1:6" ht="20.399999999999999" customHeight="1" x14ac:dyDescent="0.3">
      <c r="A11" s="4">
        <f t="shared" si="0"/>
        <v>9</v>
      </c>
      <c r="B11" s="6" t="s">
        <v>11</v>
      </c>
      <c r="C11" s="6"/>
      <c r="D11" s="7"/>
      <c r="E11" s="29">
        <f t="shared" si="1"/>
        <v>0</v>
      </c>
    </row>
    <row r="12" spans="1:6" ht="20.399999999999999" customHeight="1" x14ac:dyDescent="0.3">
      <c r="A12" s="4">
        <f t="shared" si="0"/>
        <v>10</v>
      </c>
      <c r="B12" s="6" t="s">
        <v>11</v>
      </c>
      <c r="C12" s="6"/>
      <c r="D12" s="7"/>
      <c r="E12" s="29">
        <f t="shared" si="1"/>
        <v>0</v>
      </c>
    </row>
    <row r="13" spans="1:6" ht="20.399999999999999" customHeight="1" x14ac:dyDescent="0.3">
      <c r="A13" s="4">
        <f t="shared" si="0"/>
        <v>11</v>
      </c>
      <c r="B13" s="6" t="s">
        <v>11</v>
      </c>
      <c r="C13" s="6"/>
      <c r="D13" s="7"/>
      <c r="E13" s="29">
        <f t="shared" si="1"/>
        <v>0</v>
      </c>
    </row>
    <row r="14" spans="1:6" ht="20.399999999999999" customHeight="1" x14ac:dyDescent="0.3">
      <c r="A14" s="4">
        <f t="shared" si="0"/>
        <v>12</v>
      </c>
      <c r="B14" s="6" t="s">
        <v>11</v>
      </c>
      <c r="C14" s="6"/>
      <c r="D14" s="7"/>
      <c r="E14" s="29">
        <f t="shared" si="1"/>
        <v>0</v>
      </c>
    </row>
    <row r="15" spans="1:6" ht="24" customHeight="1" thickBot="1" x14ac:dyDescent="0.35">
      <c r="B15" s="2" t="s">
        <v>12</v>
      </c>
      <c r="C15" s="2"/>
      <c r="D15" s="2"/>
      <c r="E15" s="10">
        <f>SUM(E3:E14)</f>
        <v>0</v>
      </c>
      <c r="F15" s="1"/>
    </row>
    <row r="16" spans="1:6" ht="15" thickTop="1" x14ac:dyDescent="0.3"/>
    <row r="17" spans="1:4" x14ac:dyDescent="0.3">
      <c r="A17" s="35" t="s">
        <v>22</v>
      </c>
      <c r="B17" s="14" t="s">
        <v>61</v>
      </c>
      <c r="C17" s="14"/>
      <c r="D17" s="14"/>
    </row>
    <row r="18" spans="1:4" x14ac:dyDescent="0.3">
      <c r="A18" s="35"/>
      <c r="B18" s="14"/>
      <c r="C18" s="14"/>
      <c r="D18" s="14"/>
    </row>
    <row r="19" spans="1:4" x14ac:dyDescent="0.3">
      <c r="A19" s="35"/>
      <c r="B19" s="14"/>
      <c r="C19" s="14"/>
      <c r="D19" s="14"/>
    </row>
    <row r="20" spans="1:4" x14ac:dyDescent="0.3">
      <c r="A20" s="35"/>
      <c r="B20" s="14"/>
      <c r="C20" s="14"/>
      <c r="D20" s="14"/>
    </row>
    <row r="21" spans="1:4" x14ac:dyDescent="0.3">
      <c r="A21" s="35"/>
      <c r="B21" s="14"/>
      <c r="C21" s="14"/>
      <c r="D21" s="14"/>
    </row>
    <row r="22" spans="1:4" x14ac:dyDescent="0.3">
      <c r="A22" s="35"/>
      <c r="B22" s="14"/>
      <c r="C22" s="14"/>
      <c r="D22" s="14"/>
    </row>
    <row r="23" spans="1:4" x14ac:dyDescent="0.3">
      <c r="A23" s="35"/>
      <c r="B23" s="14"/>
      <c r="C23" s="14"/>
      <c r="D23" s="14"/>
    </row>
    <row r="24" spans="1:4" x14ac:dyDescent="0.3">
      <c r="A24" s="35"/>
      <c r="B24" s="31"/>
      <c r="C24" s="14"/>
      <c r="D24" s="14"/>
    </row>
    <row r="25" spans="1:4" x14ac:dyDescent="0.3">
      <c r="B25" s="14"/>
      <c r="C25" s="14"/>
      <c r="D25" s="14"/>
    </row>
    <row r="26" spans="1:4" x14ac:dyDescent="0.3">
      <c r="B26" s="14"/>
      <c r="C26" s="14"/>
      <c r="D26" s="14"/>
    </row>
  </sheetData>
  <phoneticPr fontId="6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DA126-D10D-43FC-B793-4B6C90EAD371}">
  <sheetPr>
    <pageSetUpPr fitToPage="1"/>
  </sheetPr>
  <dimension ref="A1:F25"/>
  <sheetViews>
    <sheetView zoomScaleNormal="100" workbookViewId="0"/>
  </sheetViews>
  <sheetFormatPr defaultRowHeight="14.4" x14ac:dyDescent="0.3"/>
  <cols>
    <col min="1" max="1" width="3.6640625" style="2" customWidth="1"/>
    <col min="2" max="2" width="90.6640625" customWidth="1"/>
    <col min="3" max="5" width="15.6640625" customWidth="1"/>
    <col min="6" max="6" width="9.33203125" customWidth="1"/>
  </cols>
  <sheetData>
    <row r="1" spans="1:6" ht="81" customHeight="1" x14ac:dyDescent="0.3">
      <c r="A1" s="24"/>
      <c r="B1" s="25"/>
      <c r="C1" s="25"/>
      <c r="D1" s="25"/>
      <c r="E1" s="25"/>
    </row>
    <row r="2" spans="1:6" s="5" customFormat="1" ht="45" customHeight="1" x14ac:dyDescent="0.4">
      <c r="A2" s="9"/>
      <c r="B2" s="11" t="s">
        <v>59</v>
      </c>
      <c r="C2" s="27" t="s">
        <v>19</v>
      </c>
      <c r="D2" s="28" t="s">
        <v>20</v>
      </c>
      <c r="E2" s="27" t="s">
        <v>16</v>
      </c>
    </row>
    <row r="3" spans="1:6" ht="20.399999999999999" customHeight="1" x14ac:dyDescent="0.3">
      <c r="A3" s="4">
        <v>1</v>
      </c>
      <c r="B3" s="12" t="s">
        <v>65</v>
      </c>
      <c r="C3" s="32">
        <v>14</v>
      </c>
      <c r="D3" s="7"/>
      <c r="E3" s="29">
        <f>SUM(C3*D3)</f>
        <v>0</v>
      </c>
    </row>
    <row r="4" spans="1:6" ht="20.399999999999999" customHeight="1" x14ac:dyDescent="0.3">
      <c r="A4" s="4">
        <f t="shared" ref="A4:A14" si="0">A3+1</f>
        <v>2</v>
      </c>
      <c r="B4" s="12" t="s">
        <v>55</v>
      </c>
      <c r="C4" s="32">
        <v>1</v>
      </c>
      <c r="D4" s="7"/>
      <c r="E4" s="29">
        <f>SUM(C4*D4)</f>
        <v>0</v>
      </c>
    </row>
    <row r="5" spans="1:6" ht="20.399999999999999" customHeight="1" x14ac:dyDescent="0.3">
      <c r="A5" s="4">
        <f t="shared" si="0"/>
        <v>3</v>
      </c>
      <c r="B5" s="12" t="s">
        <v>53</v>
      </c>
      <c r="C5" s="32">
        <v>1</v>
      </c>
      <c r="D5" s="7"/>
      <c r="E5" s="29">
        <f t="shared" ref="E5:E6" si="1">SUM(C5*D5)</f>
        <v>0</v>
      </c>
    </row>
    <row r="6" spans="1:6" ht="20.399999999999999" customHeight="1" x14ac:dyDescent="0.3">
      <c r="A6" s="4">
        <f t="shared" si="0"/>
        <v>4</v>
      </c>
      <c r="B6" s="12" t="s">
        <v>49</v>
      </c>
      <c r="C6" s="32">
        <v>1</v>
      </c>
      <c r="D6" s="7"/>
      <c r="E6" s="29">
        <f t="shared" si="1"/>
        <v>0</v>
      </c>
    </row>
    <row r="7" spans="1:6" ht="20.399999999999999" customHeight="1" x14ac:dyDescent="0.3">
      <c r="A7" s="4">
        <f t="shared" si="0"/>
        <v>5</v>
      </c>
      <c r="B7" s="12" t="s">
        <v>54</v>
      </c>
      <c r="C7" s="32">
        <v>1</v>
      </c>
      <c r="D7" s="7"/>
      <c r="E7" s="29">
        <f t="shared" ref="E7:E14" si="2">SUM(C7*D7)</f>
        <v>0</v>
      </c>
    </row>
    <row r="8" spans="1:6" ht="20.399999999999999" customHeight="1" x14ac:dyDescent="0.3">
      <c r="A8" s="4">
        <f t="shared" si="0"/>
        <v>6</v>
      </c>
      <c r="B8" s="12" t="s">
        <v>21</v>
      </c>
      <c r="C8" s="32">
        <v>1</v>
      </c>
      <c r="D8" s="7"/>
      <c r="E8" s="29">
        <f t="shared" si="2"/>
        <v>0</v>
      </c>
    </row>
    <row r="9" spans="1:6" ht="20.399999999999999" customHeight="1" x14ac:dyDescent="0.3">
      <c r="A9" s="4">
        <f t="shared" si="0"/>
        <v>7</v>
      </c>
      <c r="B9" s="6" t="s">
        <v>11</v>
      </c>
      <c r="C9" s="6"/>
      <c r="D9" s="7"/>
      <c r="E9" s="29">
        <f t="shared" si="2"/>
        <v>0</v>
      </c>
    </row>
    <row r="10" spans="1:6" ht="20.399999999999999" customHeight="1" x14ac:dyDescent="0.3">
      <c r="A10" s="4">
        <f t="shared" si="0"/>
        <v>8</v>
      </c>
      <c r="B10" s="6" t="s">
        <v>11</v>
      </c>
      <c r="C10" s="6"/>
      <c r="D10" s="7"/>
      <c r="E10" s="29">
        <f t="shared" si="2"/>
        <v>0</v>
      </c>
    </row>
    <row r="11" spans="1:6" ht="20.399999999999999" customHeight="1" x14ac:dyDescent="0.3">
      <c r="A11" s="4">
        <f t="shared" si="0"/>
        <v>9</v>
      </c>
      <c r="B11" s="6" t="s">
        <v>11</v>
      </c>
      <c r="C11" s="6"/>
      <c r="D11" s="7"/>
      <c r="E11" s="29">
        <f t="shared" si="2"/>
        <v>0</v>
      </c>
    </row>
    <row r="12" spans="1:6" ht="20.399999999999999" customHeight="1" x14ac:dyDescent="0.3">
      <c r="A12" s="4">
        <f t="shared" si="0"/>
        <v>10</v>
      </c>
      <c r="B12" s="6" t="s">
        <v>11</v>
      </c>
      <c r="C12" s="6"/>
      <c r="D12" s="7"/>
      <c r="E12" s="29">
        <f t="shared" si="2"/>
        <v>0</v>
      </c>
    </row>
    <row r="13" spans="1:6" ht="20.399999999999999" customHeight="1" x14ac:dyDescent="0.3">
      <c r="A13" s="4">
        <f t="shared" si="0"/>
        <v>11</v>
      </c>
      <c r="B13" s="6" t="s">
        <v>11</v>
      </c>
      <c r="C13" s="6"/>
      <c r="D13" s="7"/>
      <c r="E13" s="29">
        <f t="shared" si="2"/>
        <v>0</v>
      </c>
    </row>
    <row r="14" spans="1:6" ht="20.399999999999999" customHeight="1" x14ac:dyDescent="0.3">
      <c r="A14" s="4">
        <f t="shared" si="0"/>
        <v>12</v>
      </c>
      <c r="B14" s="6" t="s">
        <v>11</v>
      </c>
      <c r="C14" s="6"/>
      <c r="D14" s="7"/>
      <c r="E14" s="29">
        <f t="shared" si="2"/>
        <v>0</v>
      </c>
    </row>
    <row r="15" spans="1:6" ht="24" customHeight="1" thickBot="1" x14ac:dyDescent="0.35">
      <c r="B15" s="2" t="s">
        <v>56</v>
      </c>
      <c r="C15" s="2"/>
      <c r="D15" s="2"/>
      <c r="E15" s="10">
        <f>SUM(E3:E14)</f>
        <v>0</v>
      </c>
      <c r="F15" s="1"/>
    </row>
    <row r="16" spans="1:6" ht="15" thickTop="1" x14ac:dyDescent="0.3"/>
    <row r="17" spans="1:4" x14ac:dyDescent="0.3">
      <c r="A17" s="35" t="s">
        <v>22</v>
      </c>
      <c r="B17" s="14" t="s">
        <v>61</v>
      </c>
      <c r="C17" s="14"/>
      <c r="D17" s="14"/>
    </row>
    <row r="18" spans="1:4" x14ac:dyDescent="0.3">
      <c r="A18" s="4"/>
      <c r="B18" s="14"/>
      <c r="C18" s="14"/>
      <c r="D18" s="14"/>
    </row>
    <row r="19" spans="1:4" x14ac:dyDescent="0.3">
      <c r="A19" s="4"/>
      <c r="B19" s="14"/>
      <c r="C19" s="14"/>
      <c r="D19" s="14"/>
    </row>
    <row r="20" spans="1:4" x14ac:dyDescent="0.3">
      <c r="A20" s="4"/>
      <c r="B20" s="14"/>
      <c r="C20" s="14"/>
      <c r="D20" s="14"/>
    </row>
    <row r="21" spans="1:4" x14ac:dyDescent="0.3">
      <c r="A21" s="4"/>
      <c r="B21" s="14"/>
      <c r="C21" s="14"/>
      <c r="D21" s="14"/>
    </row>
    <row r="22" spans="1:4" x14ac:dyDescent="0.3">
      <c r="A22" s="4"/>
      <c r="B22" s="14"/>
      <c r="C22" s="14"/>
      <c r="D22" s="14"/>
    </row>
    <row r="23" spans="1:4" x14ac:dyDescent="0.3">
      <c r="A23" s="4"/>
      <c r="B23" s="14"/>
      <c r="C23" s="14"/>
      <c r="D23" s="14"/>
    </row>
    <row r="24" spans="1:4" x14ac:dyDescent="0.3">
      <c r="B24" s="14"/>
      <c r="C24" s="14"/>
      <c r="D24" s="14"/>
    </row>
    <row r="25" spans="1:4" x14ac:dyDescent="0.3">
      <c r="B25" s="14"/>
      <c r="C25" s="14"/>
      <c r="D25" s="14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0347-F877-4424-B8A7-A726F669F80C}">
  <sheetPr>
    <pageSetUpPr fitToPage="1"/>
  </sheetPr>
  <dimension ref="A1:H26"/>
  <sheetViews>
    <sheetView zoomScaleNormal="100" workbookViewId="0"/>
  </sheetViews>
  <sheetFormatPr defaultRowHeight="14.4" x14ac:dyDescent="0.3"/>
  <cols>
    <col min="1" max="1" width="3.6640625" style="2" customWidth="1"/>
    <col min="2" max="2" width="75" customWidth="1"/>
    <col min="3" max="6" width="15.6640625" customWidth="1"/>
    <col min="8" max="8" width="11.21875" bestFit="1" customWidth="1"/>
  </cols>
  <sheetData>
    <row r="1" spans="1:8" ht="81" customHeight="1" x14ac:dyDescent="0.3">
      <c r="A1" s="25"/>
      <c r="B1" s="25"/>
      <c r="C1" s="25"/>
      <c r="D1" s="25"/>
      <c r="E1" s="25"/>
      <c r="F1" s="25"/>
    </row>
    <row r="2" spans="1:8" s="5" customFormat="1" ht="45" customHeight="1" x14ac:dyDescent="0.3">
      <c r="A2" s="15"/>
      <c r="B2" s="20" t="s">
        <v>24</v>
      </c>
      <c r="C2" s="15" t="s">
        <v>15</v>
      </c>
      <c r="D2" s="15" t="s">
        <v>18</v>
      </c>
      <c r="E2" s="15" t="s">
        <v>17</v>
      </c>
      <c r="F2" s="15" t="s">
        <v>13</v>
      </c>
    </row>
    <row r="3" spans="1:8" ht="20.399999999999999" customHeight="1" x14ac:dyDescent="0.3">
      <c r="A3" s="4">
        <v>1</v>
      </c>
      <c r="B3" s="12" t="s">
        <v>30</v>
      </c>
      <c r="C3" s="16">
        <v>5000</v>
      </c>
      <c r="D3" s="18">
        <v>0</v>
      </c>
      <c r="E3" s="13">
        <v>108</v>
      </c>
      <c r="F3" s="17">
        <f>C3*E3*D3</f>
        <v>0</v>
      </c>
      <c r="H3" s="26"/>
    </row>
    <row r="4" spans="1:8" ht="20.399999999999999" customHeight="1" x14ac:dyDescent="0.3">
      <c r="A4" s="4">
        <f>A3+1</f>
        <v>2</v>
      </c>
      <c r="B4" s="12" t="s">
        <v>31</v>
      </c>
      <c r="C4" s="16">
        <v>5000</v>
      </c>
      <c r="D4" s="18">
        <v>0</v>
      </c>
      <c r="E4" s="13">
        <v>108</v>
      </c>
      <c r="F4" s="17">
        <f>C4*E4*D4</f>
        <v>0</v>
      </c>
    </row>
    <row r="5" spans="1:8" ht="20.399999999999999" customHeight="1" x14ac:dyDescent="0.3">
      <c r="A5" s="4">
        <f t="shared" ref="A5:A14" si="0">A4+1</f>
        <v>3</v>
      </c>
      <c r="B5" s="12" t="s">
        <v>32</v>
      </c>
      <c r="C5" s="16">
        <v>5000</v>
      </c>
      <c r="D5" s="18">
        <v>0</v>
      </c>
      <c r="E5" s="13">
        <v>108</v>
      </c>
      <c r="F5" s="17">
        <f>C5*E5*D5</f>
        <v>0</v>
      </c>
    </row>
    <row r="6" spans="1:8" ht="20.399999999999999" customHeight="1" x14ac:dyDescent="0.3">
      <c r="A6" s="4">
        <f t="shared" si="0"/>
        <v>4</v>
      </c>
      <c r="B6" s="6" t="s">
        <v>11</v>
      </c>
      <c r="C6" s="34"/>
      <c r="D6" s="18">
        <v>0</v>
      </c>
      <c r="E6" s="13">
        <v>108</v>
      </c>
      <c r="F6" s="7">
        <f t="shared" ref="F6:F9" si="1">C6*E6*D6</f>
        <v>0</v>
      </c>
    </row>
    <row r="7" spans="1:8" ht="20.399999999999999" customHeight="1" x14ac:dyDescent="0.3">
      <c r="A7" s="4">
        <f t="shared" si="0"/>
        <v>5</v>
      </c>
      <c r="B7" s="6" t="s">
        <v>11</v>
      </c>
      <c r="C7" s="34"/>
      <c r="D7" s="18">
        <v>0</v>
      </c>
      <c r="E7" s="13">
        <v>108</v>
      </c>
      <c r="F7" s="7">
        <f t="shared" si="1"/>
        <v>0</v>
      </c>
    </row>
    <row r="8" spans="1:8" ht="20.399999999999999" customHeight="1" x14ac:dyDescent="0.3">
      <c r="A8" s="4">
        <f t="shared" si="0"/>
        <v>6</v>
      </c>
      <c r="B8" s="6" t="s">
        <v>11</v>
      </c>
      <c r="C8" s="34"/>
      <c r="D8" s="18">
        <v>0</v>
      </c>
      <c r="E8" s="13">
        <v>108</v>
      </c>
      <c r="F8" s="7">
        <f t="shared" si="1"/>
        <v>0</v>
      </c>
    </row>
    <row r="9" spans="1:8" ht="20.399999999999999" customHeight="1" x14ac:dyDescent="0.3">
      <c r="A9" s="4">
        <f t="shared" si="0"/>
        <v>7</v>
      </c>
      <c r="B9" s="6" t="s">
        <v>11</v>
      </c>
      <c r="C9" s="34"/>
      <c r="D9" s="18">
        <v>0</v>
      </c>
      <c r="E9" s="13">
        <v>108</v>
      </c>
      <c r="F9" s="7">
        <f t="shared" si="1"/>
        <v>0</v>
      </c>
    </row>
    <row r="10" spans="1:8" ht="20.399999999999999" customHeight="1" x14ac:dyDescent="0.3">
      <c r="A10" s="4">
        <f t="shared" si="0"/>
        <v>8</v>
      </c>
      <c r="B10" s="6" t="s">
        <v>11</v>
      </c>
      <c r="C10" s="33"/>
      <c r="D10" s="18">
        <v>0</v>
      </c>
      <c r="E10" s="13">
        <v>108</v>
      </c>
      <c r="F10" s="7">
        <f t="shared" ref="F10:F14" si="2">C10*E10*D10</f>
        <v>0</v>
      </c>
    </row>
    <row r="11" spans="1:8" ht="20.399999999999999" customHeight="1" x14ac:dyDescent="0.3">
      <c r="A11" s="4">
        <f t="shared" si="0"/>
        <v>9</v>
      </c>
      <c r="B11" s="6" t="s">
        <v>11</v>
      </c>
      <c r="C11" s="33"/>
      <c r="D11" s="18">
        <v>0</v>
      </c>
      <c r="E11" s="13">
        <v>108</v>
      </c>
      <c r="F11" s="7">
        <f t="shared" si="2"/>
        <v>0</v>
      </c>
    </row>
    <row r="12" spans="1:8" ht="20.399999999999999" customHeight="1" x14ac:dyDescent="0.3">
      <c r="A12" s="4">
        <f t="shared" si="0"/>
        <v>10</v>
      </c>
      <c r="B12" s="6" t="s">
        <v>11</v>
      </c>
      <c r="C12" s="33"/>
      <c r="D12" s="18">
        <v>0</v>
      </c>
      <c r="E12" s="13">
        <v>108</v>
      </c>
      <c r="F12" s="7">
        <f t="shared" ref="F12:F13" si="3">C12*E12*D12</f>
        <v>0</v>
      </c>
    </row>
    <row r="13" spans="1:8" ht="20.399999999999999" customHeight="1" x14ac:dyDescent="0.3">
      <c r="A13" s="4">
        <f t="shared" si="0"/>
        <v>11</v>
      </c>
      <c r="B13" s="6" t="s">
        <v>11</v>
      </c>
      <c r="C13" s="33"/>
      <c r="D13" s="18">
        <v>0</v>
      </c>
      <c r="E13" s="13">
        <v>108</v>
      </c>
      <c r="F13" s="7">
        <f t="shared" si="3"/>
        <v>0</v>
      </c>
    </row>
    <row r="14" spans="1:8" ht="20.399999999999999" customHeight="1" x14ac:dyDescent="0.3">
      <c r="A14" s="4">
        <f t="shared" si="0"/>
        <v>12</v>
      </c>
      <c r="B14" s="6" t="s">
        <v>11</v>
      </c>
      <c r="C14" s="33"/>
      <c r="D14" s="18">
        <v>0</v>
      </c>
      <c r="E14" s="13">
        <v>108</v>
      </c>
      <c r="F14" s="7">
        <f t="shared" si="2"/>
        <v>0</v>
      </c>
    </row>
    <row r="15" spans="1:8" ht="24" customHeight="1" thickBot="1" x14ac:dyDescent="0.35">
      <c r="B15" s="2" t="s">
        <v>25</v>
      </c>
      <c r="E15" s="2" t="s">
        <v>14</v>
      </c>
      <c r="F15" s="19">
        <f>SUM(F3:F14)</f>
        <v>0</v>
      </c>
    </row>
    <row r="16" spans="1:8" ht="15" thickTop="1" x14ac:dyDescent="0.3"/>
    <row r="17" spans="1:4" x14ac:dyDescent="0.3">
      <c r="A17" s="35" t="s">
        <v>22</v>
      </c>
      <c r="B17" s="14" t="s">
        <v>61</v>
      </c>
      <c r="C17" s="14"/>
      <c r="D17" s="14"/>
    </row>
    <row r="19" spans="1:4" x14ac:dyDescent="0.3">
      <c r="A19" s="4"/>
      <c r="B19" s="14"/>
    </row>
    <row r="20" spans="1:4" x14ac:dyDescent="0.3">
      <c r="A20" s="4"/>
      <c r="B20" s="14"/>
    </row>
    <row r="21" spans="1:4" x14ac:dyDescent="0.3">
      <c r="A21" s="4"/>
      <c r="B21" s="14"/>
    </row>
    <row r="22" spans="1:4" x14ac:dyDescent="0.3">
      <c r="A22" s="4"/>
      <c r="B22" s="14"/>
    </row>
    <row r="23" spans="1:4" x14ac:dyDescent="0.3">
      <c r="A23" s="4"/>
      <c r="B23" s="14"/>
    </row>
    <row r="24" spans="1:4" x14ac:dyDescent="0.3">
      <c r="A24" s="4"/>
      <c r="B24" s="14"/>
    </row>
    <row r="25" spans="1:4" x14ac:dyDescent="0.3">
      <c r="A25" s="4"/>
      <c r="B25" s="14"/>
    </row>
    <row r="26" spans="1:4" x14ac:dyDescent="0.3">
      <c r="A26" s="4"/>
      <c r="B26" s="14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A47D-8447-44EC-A2E1-92BD0A4A1CFD}">
  <sheetPr>
    <pageSetUpPr fitToPage="1"/>
  </sheetPr>
  <dimension ref="A1:I10"/>
  <sheetViews>
    <sheetView zoomScaleNormal="100" workbookViewId="0"/>
  </sheetViews>
  <sheetFormatPr defaultRowHeight="14.4" x14ac:dyDescent="0.3"/>
  <cols>
    <col min="1" max="1" width="3.6640625" style="2" customWidth="1"/>
    <col min="2" max="2" width="43.77734375" customWidth="1"/>
    <col min="3" max="8" width="15.6640625" customWidth="1"/>
    <col min="9" max="9" width="9.33203125" customWidth="1"/>
  </cols>
  <sheetData>
    <row r="1" spans="1:9" ht="81" customHeight="1" x14ac:dyDescent="0.3">
      <c r="A1" s="24"/>
      <c r="B1" s="25"/>
      <c r="C1" s="25"/>
      <c r="D1" s="25"/>
      <c r="E1" s="25"/>
      <c r="F1" s="25"/>
      <c r="G1" s="25"/>
      <c r="H1" s="25"/>
    </row>
    <row r="2" spans="1:9" s="5" customFormat="1" ht="45" customHeight="1" x14ac:dyDescent="0.4">
      <c r="A2" s="9"/>
      <c r="B2" s="11" t="s">
        <v>67</v>
      </c>
      <c r="C2" s="36" t="s">
        <v>33</v>
      </c>
      <c r="D2" s="36" t="s">
        <v>34</v>
      </c>
      <c r="E2" s="36" t="s">
        <v>35</v>
      </c>
      <c r="F2" s="36" t="s">
        <v>36</v>
      </c>
      <c r="G2" s="37" t="s">
        <v>20</v>
      </c>
      <c r="H2" s="36" t="s">
        <v>16</v>
      </c>
    </row>
    <row r="3" spans="1:9" ht="20.399999999999999" customHeight="1" x14ac:dyDescent="0.3">
      <c r="A3" s="4">
        <v>1</v>
      </c>
      <c r="B3" s="12" t="s">
        <v>37</v>
      </c>
      <c r="C3" s="38">
        <v>300</v>
      </c>
      <c r="D3" s="38">
        <v>250</v>
      </c>
      <c r="E3" s="38">
        <v>200</v>
      </c>
      <c r="F3" s="38">
        <v>50</v>
      </c>
      <c r="G3" s="7">
        <v>0</v>
      </c>
      <c r="H3" s="47" t="str">
        <f>IF(OR(G3&lt;100,G3&gt;200),"FOUTE INVOER !!",((C3+D3+E3+F3)*G3))</f>
        <v>FOUTE INVOER !!</v>
      </c>
    </row>
    <row r="4" spans="1:9" ht="20.399999999999999" customHeight="1" x14ac:dyDescent="0.3">
      <c r="A4" s="4">
        <f t="shared" ref="A4:A6" si="0">A3+1</f>
        <v>2</v>
      </c>
      <c r="B4" s="12" t="s">
        <v>38</v>
      </c>
      <c r="C4" s="38">
        <v>350</v>
      </c>
      <c r="D4" s="38">
        <v>250</v>
      </c>
      <c r="E4" s="38">
        <v>150</v>
      </c>
      <c r="F4" s="38">
        <v>100</v>
      </c>
      <c r="G4" s="7">
        <v>0</v>
      </c>
      <c r="H4" s="47" t="str">
        <f>IF(OR(G4&lt;100,G4&gt;200),"FOUTE INVOER !!",((C4+D4+E4+F4)*G4))</f>
        <v>FOUTE INVOER !!</v>
      </c>
    </row>
    <row r="5" spans="1:9" ht="20.399999999999999" customHeight="1" x14ac:dyDescent="0.3">
      <c r="A5" s="4">
        <f t="shared" si="0"/>
        <v>3</v>
      </c>
      <c r="B5" s="12" t="s">
        <v>60</v>
      </c>
      <c r="C5" s="38">
        <v>300</v>
      </c>
      <c r="D5" s="38">
        <v>200</v>
      </c>
      <c r="E5" s="38">
        <v>100</v>
      </c>
      <c r="F5" s="38">
        <v>50</v>
      </c>
      <c r="G5" s="7">
        <v>0</v>
      </c>
      <c r="H5" s="47" t="str">
        <f>IF(OR(G5&lt;75,G5&gt;150),"FOUTE INVOER !!",((C5+D5+E5+F5)*G5))</f>
        <v>FOUTE INVOER !!</v>
      </c>
    </row>
    <row r="6" spans="1:9" ht="20.399999999999999" customHeight="1" x14ac:dyDescent="0.3">
      <c r="A6" s="4">
        <f t="shared" si="0"/>
        <v>4</v>
      </c>
      <c r="B6" s="12" t="s">
        <v>40</v>
      </c>
      <c r="C6" s="38">
        <v>50</v>
      </c>
      <c r="D6" s="38">
        <v>50</v>
      </c>
      <c r="E6" s="38">
        <v>50</v>
      </c>
      <c r="F6" s="38">
        <v>50</v>
      </c>
      <c r="G6" s="7">
        <v>0</v>
      </c>
      <c r="H6" s="47" t="str">
        <f t="shared" ref="H6" si="1">IF(OR(G6&lt;100,G6&gt;200),"FOUTE INVOER !!",((C6+D6+E6+F6)*G6))</f>
        <v>FOUTE INVOER !!</v>
      </c>
    </row>
    <row r="7" spans="1:9" ht="24" customHeight="1" thickBot="1" x14ac:dyDescent="0.35">
      <c r="B7" s="2" t="s">
        <v>57</v>
      </c>
      <c r="C7" s="2"/>
      <c r="D7" s="2"/>
      <c r="E7" s="2"/>
      <c r="F7" s="2"/>
      <c r="G7" s="2"/>
      <c r="H7" s="10">
        <f>SUM(H3:H6)</f>
        <v>0</v>
      </c>
      <c r="I7" s="1"/>
    </row>
    <row r="8" spans="1:9" ht="15" thickTop="1" x14ac:dyDescent="0.3"/>
    <row r="9" spans="1:9" x14ac:dyDescent="0.3">
      <c r="A9" s="35" t="s">
        <v>22</v>
      </c>
      <c r="B9" s="14" t="s">
        <v>61</v>
      </c>
      <c r="C9" s="14"/>
      <c r="D9" s="14"/>
    </row>
    <row r="10" spans="1:9" x14ac:dyDescent="0.3">
      <c r="B10" s="14"/>
      <c r="C10" s="14"/>
      <c r="D10" s="14"/>
      <c r="E10" s="14"/>
      <c r="F10" s="14"/>
      <c r="G10" s="14"/>
    </row>
  </sheetData>
  <pageMargins left="0.7" right="0.7" top="0.75" bottom="0.75" header="0.3" footer="0.3"/>
  <pageSetup paperSize="9" scale="93" fitToHeight="0" orientation="landscape" r:id="rId1"/>
  <ignoredErrors>
    <ignoredError sqref="H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D9267-7B58-4B9A-8E6F-84A70D2ECF92}">
  <sheetPr>
    <pageSetUpPr fitToPage="1"/>
  </sheetPr>
  <dimension ref="A1:L10"/>
  <sheetViews>
    <sheetView zoomScaleNormal="100" workbookViewId="0"/>
  </sheetViews>
  <sheetFormatPr defaultRowHeight="14.4" x14ac:dyDescent="0.3"/>
  <cols>
    <col min="1" max="1" width="3.6640625" style="2" customWidth="1"/>
    <col min="2" max="2" width="43.88671875" customWidth="1"/>
    <col min="3" max="8" width="15.6640625" customWidth="1"/>
    <col min="9" max="9" width="9.33203125" customWidth="1"/>
  </cols>
  <sheetData>
    <row r="1" spans="1:12" ht="81" customHeight="1" x14ac:dyDescent="0.3">
      <c r="A1" s="24"/>
      <c r="B1" s="25"/>
      <c r="C1" s="25"/>
      <c r="D1" s="25"/>
      <c r="E1" s="25"/>
      <c r="F1" s="25"/>
      <c r="G1" s="25"/>
      <c r="H1" s="25"/>
    </row>
    <row r="2" spans="1:12" s="5" customFormat="1" ht="45" customHeight="1" x14ac:dyDescent="0.4">
      <c r="A2" s="9"/>
      <c r="B2" s="11" t="s">
        <v>68</v>
      </c>
      <c r="C2" s="36" t="s">
        <v>41</v>
      </c>
      <c r="D2" s="36" t="s">
        <v>42</v>
      </c>
      <c r="E2" s="36" t="s">
        <v>43</v>
      </c>
      <c r="F2" s="36" t="s">
        <v>70</v>
      </c>
      <c r="G2" s="37" t="s">
        <v>20</v>
      </c>
      <c r="H2" s="36" t="s">
        <v>16</v>
      </c>
    </row>
    <row r="3" spans="1:12" ht="20.399999999999999" customHeight="1" x14ac:dyDescent="0.3">
      <c r="A3" s="4">
        <v>1</v>
      </c>
      <c r="B3" s="12" t="s">
        <v>37</v>
      </c>
      <c r="C3" s="38">
        <v>50</v>
      </c>
      <c r="D3" s="38">
        <v>50</v>
      </c>
      <c r="E3" s="38">
        <v>50</v>
      </c>
      <c r="F3" s="38">
        <v>50</v>
      </c>
      <c r="G3" s="29">
        <f>'D. Optimalisatie'!G3</f>
        <v>0</v>
      </c>
      <c r="H3" s="47" t="str">
        <f>IF(OR(G3&lt;100,G3&gt;200),"FOUTE INVOER !!",((C3+D3+E3+F3)*G3))</f>
        <v>FOUTE INVOER !!</v>
      </c>
      <c r="L3">
        <f>9*12</f>
        <v>108</v>
      </c>
    </row>
    <row r="4" spans="1:12" ht="20.399999999999999" customHeight="1" x14ac:dyDescent="0.3">
      <c r="A4" s="4">
        <f t="shared" ref="A4:A6" si="0">A3+1</f>
        <v>2</v>
      </c>
      <c r="B4" s="12" t="s">
        <v>38</v>
      </c>
      <c r="C4" s="38">
        <v>100</v>
      </c>
      <c r="D4" s="38">
        <v>100</v>
      </c>
      <c r="E4" s="38">
        <v>100</v>
      </c>
      <c r="F4" s="38">
        <v>50</v>
      </c>
      <c r="G4" s="29">
        <f>'D. Optimalisatie'!G4</f>
        <v>0</v>
      </c>
      <c r="H4" s="47" t="str">
        <f>IF(OR(G4&lt;100,G4&gt;200),"FOUTE INVOER !!",((C4+D4+E4+F4)*G4))</f>
        <v>FOUTE INVOER !!</v>
      </c>
    </row>
    <row r="5" spans="1:12" ht="20.399999999999999" customHeight="1" x14ac:dyDescent="0.3">
      <c r="A5" s="4">
        <f t="shared" si="0"/>
        <v>3</v>
      </c>
      <c r="B5" s="12" t="s">
        <v>39</v>
      </c>
      <c r="C5" s="38">
        <v>50</v>
      </c>
      <c r="D5" s="38">
        <v>50</v>
      </c>
      <c r="E5" s="38">
        <v>50</v>
      </c>
      <c r="F5" s="38">
        <v>0</v>
      </c>
      <c r="G5" s="29">
        <f>'D. Optimalisatie'!G5</f>
        <v>0</v>
      </c>
      <c r="H5" s="47" t="str">
        <f>IF(OR(G5&lt;100,G5&gt;200),"FOUTE INVOER !!",((C5+D5+E5+F5)*G5))</f>
        <v>FOUTE INVOER !!</v>
      </c>
    </row>
    <row r="6" spans="1:12" ht="20.399999999999999" customHeight="1" x14ac:dyDescent="0.3">
      <c r="A6" s="4">
        <f t="shared" si="0"/>
        <v>4</v>
      </c>
      <c r="B6" s="12" t="s">
        <v>40</v>
      </c>
      <c r="C6" s="38">
        <v>0</v>
      </c>
      <c r="D6" s="38">
        <v>0</v>
      </c>
      <c r="E6" s="38">
        <v>0</v>
      </c>
      <c r="F6" s="38">
        <v>0</v>
      </c>
      <c r="G6" s="29">
        <f>'D. Optimalisatie'!G6</f>
        <v>0</v>
      </c>
      <c r="H6" s="47" t="str">
        <f>IF(OR(G6&lt;100,G6&gt;200),"FOUTE INVOER !!",((C6+D6+E6+F6)*G6))</f>
        <v>FOUTE INVOER !!</v>
      </c>
      <c r="J6" s="46"/>
    </row>
    <row r="7" spans="1:12" ht="24" customHeight="1" thickBot="1" x14ac:dyDescent="0.35">
      <c r="B7" s="2" t="s">
        <v>58</v>
      </c>
      <c r="C7" s="2"/>
      <c r="D7" s="2"/>
      <c r="E7" s="2"/>
      <c r="F7" s="2"/>
      <c r="G7" s="2"/>
      <c r="H7" s="10">
        <f>SUM(H3:H6)</f>
        <v>0</v>
      </c>
      <c r="I7" s="1"/>
    </row>
    <row r="8" spans="1:12" ht="15" thickTop="1" x14ac:dyDescent="0.3"/>
    <row r="9" spans="1:12" x14ac:dyDescent="0.3">
      <c r="A9" s="35" t="s">
        <v>22</v>
      </c>
      <c r="B9" s="14" t="s">
        <v>61</v>
      </c>
      <c r="C9" s="14"/>
      <c r="D9" s="14"/>
    </row>
    <row r="10" spans="1:12" x14ac:dyDescent="0.3">
      <c r="B10" s="14"/>
      <c r="C10" s="14"/>
      <c r="D10" s="14"/>
      <c r="E10" s="14"/>
      <c r="F10" s="14"/>
      <c r="G10" s="14"/>
    </row>
  </sheetData>
  <phoneticPr fontId="6" type="noConversion"/>
  <pageMargins left="0.7" right="0.7" top="0.75" bottom="0.75" header="0.3" footer="0.3"/>
  <pageSetup paperSize="9" scale="9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 xsi:nil="true"/>
    <lcf76f155ced4ddcb4097134ff3c332f xmlns="177e7095-e77f-4a3b-b81c-ca32f2c1630f">
      <Terms xmlns="http://schemas.microsoft.com/office/infopath/2007/PartnerControls"/>
    </lcf76f155ced4ddcb4097134ff3c332f>
    <tags xmlns="177e7095-e77f-4a3b-b81c-ca32f2c1630f">
      <UserInfo>
        <DisplayName/>
        <AccountId xsi:nil="true"/>
        <AccountType/>
      </UserInfo>
    </tags>
    <Tagss xmlns="177e7095-e77f-4a3b-b81c-ca32f2c1630f" xsi:nil="true"/>
    <zoeken xmlns="177e7095-e77f-4a3b-b81c-ca32f2c1630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9C2353B1826F4885CB451552DB2E4B" ma:contentTypeVersion="21" ma:contentTypeDescription="Create a new document." ma:contentTypeScope="" ma:versionID="5924b08e436db057d3db0d2ef6eea561">
  <xsd:schema xmlns:xsd="http://www.w3.org/2001/XMLSchema" xmlns:xs="http://www.w3.org/2001/XMLSchema" xmlns:p="http://schemas.microsoft.com/office/2006/metadata/properties" xmlns:ns2="177e7095-e77f-4a3b-b81c-ca32f2c1630f" xmlns:ns3="bc9775d2-d883-4528-9390-1bdeb28d4904" xmlns:ns4="d3a92735-4626-485d-b499-1eae95cc67aa" targetNamespace="http://schemas.microsoft.com/office/2006/metadata/properties" ma:root="true" ma:fieldsID="ded20bc79c75c51ecf87a321a8e1dbaa" ns2:_="" ns3:_="" ns4:_="">
    <xsd:import namespace="177e7095-e77f-4a3b-b81c-ca32f2c1630f"/>
    <xsd:import namespace="bc9775d2-d883-4528-9390-1bdeb28d4904"/>
    <xsd:import namespace="d3a92735-4626-485d-b499-1eae95cc67aa"/>
    <xsd:element name="properties">
      <xsd:complexType>
        <xsd:sequence>
          <xsd:element name="documentManagement">
            <xsd:complexType>
              <xsd:all>
                <xsd:element ref="ns2:Tags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tags" minOccurs="0"/>
                <xsd:element ref="ns2:zoeken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7e7095-e77f-4a3b-b81c-ca32f2c1630f" elementFormDefault="qualified">
    <xsd:import namespace="http://schemas.microsoft.com/office/2006/documentManagement/types"/>
    <xsd:import namespace="http://schemas.microsoft.com/office/infopath/2007/PartnerControls"/>
    <xsd:element name="Tagss" ma:index="2" nillable="true" ma:displayName="Tagss" ma:format="Dropdown" ma:internalName="Tagss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tags" ma:index="17" nillable="true" ma:displayName="tags" ma:description="water berg paars" ma:format="Dropdown" ma:hidden="true" ma:list="UserInfo" ma:SharePointGroup="0" ma:internalName="tags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zoeken" ma:index="19" nillable="true" ma:displayName="zoeken" ma:format="Dropdown" ma:list="68f64c90-44d5-42dc-8200-c2826c656f2d" ma:internalName="zoeken" ma:showField="Title">
      <xsd:simpleType>
        <xsd:restriction base="dms:Lookup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775d2-d883-4528-9390-1bdeb28d4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fd4f48a-3454-4ea7-a163-093d0bb9d6d7}" ma:internalName="TaxCatchAll" ma:showField="CatchAllData" ma:web="bc9775d2-d883-4528-9390-1bdeb28d49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1C82FC-6EF9-4A50-8298-53E547625AA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bc9775d2-d883-4528-9390-1bdeb28d4904"/>
    <ds:schemaRef ds:uri="http://schemas.microsoft.com/office/infopath/2007/PartnerControls"/>
    <ds:schemaRef ds:uri="http://purl.org/dc/terms/"/>
    <ds:schemaRef ds:uri="d3a92735-4626-485d-b499-1eae95cc67aa"/>
    <ds:schemaRef ds:uri="http://schemas.openxmlformats.org/package/2006/metadata/core-properties"/>
    <ds:schemaRef ds:uri="177e7095-e77f-4a3b-b81c-ca32f2c1630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7B2F0C-F367-44A1-82DD-C08103D29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7e7095-e77f-4a3b-b81c-ca32f2c1630f"/>
    <ds:schemaRef ds:uri="bc9775d2-d883-4528-9390-1bdeb28d4904"/>
    <ds:schemaRef ds:uri="d3a92735-4626-485d-b499-1eae95cc6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803E45-C8FA-4397-9669-97C711744EF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Inschrijfprijs</vt:lpstr>
      <vt:lpstr>A. Implementatie</vt:lpstr>
      <vt:lpstr>B. Transitie</vt:lpstr>
      <vt:lpstr>C. Exploitatie</vt:lpstr>
      <vt:lpstr>D. Optimalisatie</vt:lpstr>
      <vt:lpstr>E. Consultancy</vt:lpstr>
      <vt:lpstr>'A. Implementatie'!Afdrukbereik</vt:lpstr>
      <vt:lpstr>'B. Transitie'!Afdrukbereik</vt:lpstr>
      <vt:lpstr>'C. Exploitatie'!Afdrukbereik</vt:lpstr>
      <vt:lpstr>'D. Optimalisatie'!Afdrukbereik</vt:lpstr>
      <vt:lpstr>'E. Consultancy'!Afdrukbereik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Hogendoorn, Wim (AV)</dc:creator>
  <cp:keywords/>
  <dc:description/>
  <cp:lastModifiedBy>Hogendoorn, Wim (AV)</cp:lastModifiedBy>
  <cp:revision/>
  <cp:lastPrinted>2023-05-18T13:47:30Z</cp:lastPrinted>
  <dcterms:created xsi:type="dcterms:W3CDTF">2022-02-07T14:56:40Z</dcterms:created>
  <dcterms:modified xsi:type="dcterms:W3CDTF">2024-02-18T20:32:02Z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0x010100ED9C2353B1826F4885CB451552DB2E4B</vt:lpwstr>
  </property>
  <property fmtid="{D5CDD505-2E9C-101B-9397-08002B2CF9AE}" pid="3" name="MediaServiceImageTags">
    <vt:lpwstr/>
  </property>
</Properties>
</file>