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promereorbv.sharepoint.com/sites/prj-SSOESchoonmaak/Gedeelde documenten/03. Nota van inlichtingen/Nota van inlichtingen/"/>
    </mc:Choice>
  </mc:AlternateContent>
  <xr:revisionPtr revIDLastSave="636" documentId="11_5D3D71CD156ED08BFCC636F8B60D6BEBF68406CF" xr6:coauthVersionLast="47" xr6:coauthVersionMax="47" xr10:uidLastSave="{1EFF9921-0450-4555-8077-A50B59A89E6A}"/>
  <bookViews>
    <workbookView xWindow="-110" yWindow="-110" windowWidth="19420" windowHeight="11500" activeTab="1" xr2:uid="{00000000-000D-0000-FFFF-FFFF00000000}"/>
  </bookViews>
  <sheets>
    <sheet name="Handleiding" sheetId="1" r:id="rId1"/>
    <sheet name="Prijswens 1" sheetId="10" r:id="rId2"/>
    <sheet name="Prijswens 2" sheetId="7" r:id="rId3"/>
    <sheet name="Prijswens 3" sheetId="8" r:id="rId4"/>
  </sheets>
  <definedNames>
    <definedName name="_xlnm.Print_Area" localSheetId="1">'Prijswens 1'!$A$1:$D$15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0" l="1"/>
  <c r="D8" i="10"/>
  <c r="D7" i="10"/>
  <c r="D8" i="7"/>
  <c r="D5" i="10"/>
  <c r="D6" i="10"/>
  <c r="D4" i="10"/>
  <c r="D10" i="10" l="1"/>
  <c r="D4" i="7"/>
  <c r="D5" i="7"/>
  <c r="D6" i="7"/>
  <c r="D7" i="7"/>
  <c r="D11" i="7"/>
  <c r="D10" i="7"/>
  <c r="D19" i="8" l="1"/>
  <c r="C18" i="8"/>
  <c r="D15" i="8"/>
  <c r="C14" i="8"/>
  <c r="D27" i="8" l="1"/>
  <c r="D23" i="8"/>
  <c r="D11" i="8"/>
  <c r="D5" i="8" l="1"/>
  <c r="D6" i="8"/>
  <c r="C10" i="8"/>
  <c r="C22" i="8"/>
  <c r="C26" i="8"/>
  <c r="E41" i="8"/>
  <c r="E42" i="8" s="1"/>
  <c r="F41" i="8"/>
  <c r="F42" i="8" s="1"/>
  <c r="D7" i="8" l="1"/>
  <c r="D9" i="7" l="1"/>
  <c r="D12" i="7" s="1"/>
</calcChain>
</file>

<file path=xl/sharedStrings.xml><?xml version="1.0" encoding="utf-8"?>
<sst xmlns="http://schemas.openxmlformats.org/spreadsheetml/2006/main" count="101" uniqueCount="78">
  <si>
    <t>Algemeen</t>
  </si>
  <si>
    <t>Prijzen</t>
  </si>
  <si>
    <t>1. De tabbladen van deze spreadsheet, corresponderen met de prijswensen zoals beschreven in de Uitnodiging tot Inschrijving. Inschrijver dient de geel gearceerde cellen van alle tabbladen te voorzien van de gevraagde informatie.</t>
  </si>
  <si>
    <t>2. Niet invullen van prijswensen, of onderdelen van een prijswens, leidt tot ongeldigheid en dus uitsluiting. Ingediende prijzen/opslagen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</si>
  <si>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</si>
  <si>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leidt tot ongeldigverklaring van uw inschrijving en derhalve tot uitsluiting. </t>
  </si>
  <si>
    <t>5. Strategisch inschrijven is toegestaan.</t>
  </si>
  <si>
    <t>Annex III Prijzenblad</t>
  </si>
  <si>
    <t>Locatie</t>
  </si>
  <si>
    <t>Prijswens 1</t>
  </si>
  <si>
    <t>Tarieven inclusief: alle middelen, materialen, en de in te zetten machines zoals hoogwerkers die bij het reinigen worden verbruikt. De afroepprijzen zijn gelijk aan het reguliere bedrag.</t>
  </si>
  <si>
    <t>Totale gemiddelde prijs per m2</t>
  </si>
  <si>
    <t>Subtotaal gemiddelde prijs per m2</t>
  </si>
  <si>
    <r>
      <t>Prijs per m</t>
    </r>
    <r>
      <rPr>
        <b/>
        <sz val="10"/>
        <color indexed="8"/>
        <rFont val="Calibri"/>
        <family val="2"/>
      </rPr>
      <t>² - Separatieglas</t>
    </r>
  </si>
  <si>
    <t>Prijswens 2</t>
  </si>
  <si>
    <r>
      <t xml:space="preserve">Aanbestedende dienst is </t>
    </r>
    <r>
      <rPr>
        <b/>
        <sz val="11"/>
        <color theme="1"/>
        <rFont val="Calibri"/>
        <family val="2"/>
        <scheme val="minor"/>
      </rPr>
      <t>niet</t>
    </r>
    <r>
      <rPr>
        <sz val="11"/>
        <color theme="1"/>
        <rFont val="Calibri"/>
        <family val="2"/>
        <scheme val="minor"/>
      </rPr>
      <t xml:space="preserve"> verplicht deze diensten af te nnemen bij winnende Inschrijver</t>
    </r>
  </si>
  <si>
    <t>Dit zijn de uiteindelijke punten die een Inschrijver krijgt toegekend op Prijswens 3</t>
  </si>
  <si>
    <t xml:space="preserve"> &lt;---------</t>
  </si>
  <si>
    <t>Totaal</t>
  </si>
  <si>
    <t>Per strekkende m</t>
  </si>
  <si>
    <t>m²</t>
  </si>
  <si>
    <t>Prijs per m2 Bonnet methode</t>
  </si>
  <si>
    <t>Prijs per m2 sproei-extractie</t>
  </si>
  <si>
    <t xml:space="preserve">Tapijt reinigen (incl in- en uitruimen) </t>
  </si>
  <si>
    <t>Punten inschrijver Y</t>
  </si>
  <si>
    <t>Punten inschriver X</t>
  </si>
  <si>
    <t>Prijs inschrijver Y</t>
  </si>
  <si>
    <t>Prijs inschijver X</t>
  </si>
  <si>
    <t xml:space="preserve"> Tarieven inclusief: alle middelen, materialen, voorrijkosten, in te zetten machines en overige bijkomende kosten.</t>
  </si>
  <si>
    <t>Totaal werkzaamheden</t>
  </si>
  <si>
    <t>Subtotaal</t>
  </si>
  <si>
    <t>Prijs per strekkende m</t>
  </si>
  <si>
    <t>Reinigen hoge balkconstructies, armaturen boven 3m.</t>
  </si>
  <si>
    <t>Reinigen stoelen (stoffen bekleding)</t>
  </si>
  <si>
    <t xml:space="preserve">Prijs per stuk </t>
  </si>
  <si>
    <t>Stoelreiniging</t>
  </si>
  <si>
    <t>Vanaf 100 m2</t>
  </si>
  <si>
    <t>Tot 100 m2</t>
  </si>
  <si>
    <t>Tapijt reinigen inclusief in- en uitruimen</t>
  </si>
  <si>
    <t>Prijswens 3</t>
  </si>
  <si>
    <t xml:space="preserve">6. Het indienen van nulprijzen en opslagen die 0 % bedragen is toegestaan. In dat geval zal de ingediende prijs en/of opslag worden gewaardeerd en beoordeeld als respectievelijk € 0,01 of 0,01 %. 
</t>
  </si>
  <si>
    <t xml:space="preserve">7. Het indienen van negatieve prijzen en opslagen is toegestaan. In dat geval zal de ingediende prijs en/of opslag worden gewaardeerd en beoordeeld als respectievelijk € 0,01 of 0,01 %. 
</t>
  </si>
  <si>
    <t xml:space="preserve">* Een strategische inschrijving is een prijsindiening waarmee Inschrijver in staat is het maximale aantal punten te behalen op het programma van wensen ‘prijs’ zonder daarmee de werking van het gunningscriterium te frustreren. Dit is de tegenhanger voor de zogenoemde ‘manipulatieve inschrijving’ waarmee een Inschrijver in staat is het maximale aantal punten op het programma van wensen ‘prijs’ te behalen, maar daarmee het gunningscriterium te frustreren. Dit kan bijvoorbeeld door een dusdanige systematiek te hanteren dat in de praktijk de prijsindiening niet de beste prijsindiening blijkt.
</t>
  </si>
  <si>
    <t xml:space="preserve">Stofvrij maken </t>
  </si>
  <si>
    <t>Reinigen roosters conform uitvraag</t>
  </si>
  <si>
    <t>Dieptereiniging sanitair*</t>
  </si>
  <si>
    <t>Dieptereiniging per m2</t>
  </si>
  <si>
    <t>Prijs per m2</t>
  </si>
  <si>
    <t>Reinigen ventilatieroosters glas**</t>
  </si>
  <si>
    <t>* Alle onderdelen van de sanitaire installaties zowel in- als uitwendig gereinigd, ontkalkt en gedesinfecteerd, ook op de moeilijk bereikbare plaatsen. Denkt u daarbij aan toiletten, wastafels en douche- en kleedruimten, inclusief sifons, buizen, consoles en de voor- en achterzijde van spiegels en planchetten.  Onder een dieptereiniging wordt verstaan het zich ontdoen van opgebouwde, niet altijd zichtbare verontreiniging zoals: zeepresten maar ook kalkafzetting en bacteriën die zich voornamelijk in de voegen en op het tegelwerk hebben genesteld (door o.a. urine). Daarnaast worden ook alle onderdelen van objecten geïnspecteerd. Defecte onderdelen als sifons, kraandelen, perlators en afvoerroosters worden na akkoord van prijsuitvraag vervangen. Tevens dienen potten/urinoir/wasbak gedemonteerd te worden en voorzien van nieuwe kitranden.</t>
  </si>
  <si>
    <t xml:space="preserve">** Reinigen van het rooster met een klamvochtige doek. Het uitspuiten van de roosters met een compressor en luchtdrukpistool. </t>
  </si>
  <si>
    <t>Voorbeeld</t>
  </si>
  <si>
    <t>Reinigen raamroosters</t>
  </si>
  <si>
    <t>Reinigen hoge balkconstructies</t>
  </si>
  <si>
    <t xml:space="preserve">Schoonmaken van wanden </t>
  </si>
  <si>
    <t>Betreft afwasbare wanden in lokalen, verkeersruimten etc.</t>
  </si>
  <si>
    <r>
      <t>Prijs per m</t>
    </r>
    <r>
      <rPr>
        <b/>
        <sz val="10"/>
        <color indexed="8"/>
        <rFont val="Calibri"/>
        <family val="2"/>
      </rPr>
      <t>² - Gevel(glas</t>
    </r>
    <r>
      <rPr>
        <b/>
        <sz val="10"/>
        <color theme="1"/>
        <rFont val="Calibri"/>
        <family val="2"/>
        <scheme val="minor"/>
      </rPr>
      <t>)</t>
    </r>
  </si>
  <si>
    <t>Zonnepanelen*</t>
  </si>
  <si>
    <t xml:space="preserve">* Betreft schoonmaken bovenzijde zonnepanelen. </t>
  </si>
  <si>
    <t>MBS Eindhoven Venetiëstraat</t>
  </si>
  <si>
    <t>MBS Eindhoven Leuvenlaan</t>
  </si>
  <si>
    <t>Mytylschool Toledolaan</t>
  </si>
  <si>
    <t>Antoon van Dijkschool</t>
  </si>
  <si>
    <t>Route040</t>
  </si>
  <si>
    <t>Gemiddelde prijs glasbewassing</t>
  </si>
  <si>
    <t>Oppervlakte i.o.</t>
  </si>
  <si>
    <t>Totale jaarlijkse vaste aanneemsom schoonmaakdiensten</t>
  </si>
  <si>
    <t>Tarieven conform bestek inclusief:  alle middelen, materialen, afvalzakken en de in te zetten machines.</t>
  </si>
  <si>
    <r>
      <t>Prijs per m</t>
    </r>
    <r>
      <rPr>
        <b/>
        <sz val="10"/>
        <color indexed="8"/>
        <rFont val="Calibri"/>
        <family val="2"/>
      </rPr>
      <t>² per jaar</t>
    </r>
    <r>
      <rPr>
        <b/>
        <sz val="10"/>
        <color theme="1"/>
        <rFont val="Calibri"/>
        <family val="2"/>
        <scheme val="minor"/>
      </rPr>
      <t xml:space="preserve"> min € 18,00 max € 22,00</t>
    </r>
  </si>
  <si>
    <t>Gevelglas enkel binnenzijde</t>
  </si>
  <si>
    <t>Reinigen trespa/beplating/koepel</t>
  </si>
  <si>
    <t>Antoon van Dijkschool BSO vakanties</t>
  </si>
  <si>
    <t>Subtotaal op basis van 210 werkdagen</t>
  </si>
  <si>
    <t>Doorberekening naar 55 werkdagen in de vakanties</t>
  </si>
  <si>
    <t>&lt;------------</t>
  </si>
  <si>
    <t>Doorberekening naar 2 dagen per week op basis van 205 werkdagen (41 weken)</t>
  </si>
  <si>
    <t>maximaal € 0,70 per m2</t>
  </si>
  <si>
    <t>maximaal € 0,90 per 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</si>
</sst>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2]\ * #,##0.00_);_([$€-2]\ * \(#,##0.00\);_([$€-2]\ * &quot;-&quot;??_);_(@_)"/>
    <numFmt numFmtId="165" formatCode="_(&quot;€&quot;\ * #,##0.00_);_(&quot;€&quot;\ * \(#,##0.00\);_(&quot;€&quot;\ * &quot;-&quot;??_);_(@_)"/>
  </numFmts>
  <fonts count="26">
    <font>
      <sz val="11"/>
      <color theme="1"/>
      <name val="Calibri"/>
      <family val="2"/>
      <scheme val="minor"/>
    </font>
    <font>
      <b/>
      <sz val="24"/>
      <name val="Calibri"/>
      <family val="2"/>
      <scheme val="minor"/>
    </font>
    <font>
      <i/>
      <u/>
      <sz val="11"/>
      <color theme="1"/>
      <name val="Calibri"/>
      <family val="2"/>
      <scheme val="minor"/>
    </font>
    <font>
      <sz val="11"/>
      <color indexed="8"/>
      <name val="Calibri"/>
      <family val="2"/>
    </font>
    <font>
      <sz val="11"/>
      <color indexed="8"/>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i/>
      <sz val="8"/>
      <color theme="1"/>
      <name val="Calibri"/>
      <family val="2"/>
      <scheme val="minor"/>
    </font>
    <font>
      <b/>
      <sz val="10"/>
      <color theme="1"/>
      <name val="Calibri"/>
      <family val="2"/>
      <scheme val="minor"/>
    </font>
    <font>
      <sz val="10"/>
      <color rgb="FF000000"/>
      <name val="Calibri"/>
      <family val="2"/>
      <scheme val="minor"/>
    </font>
    <font>
      <sz val="10"/>
      <color theme="1"/>
      <name val="Calibri"/>
      <family val="2"/>
      <scheme val="minor"/>
    </font>
    <font>
      <b/>
      <sz val="10"/>
      <color indexed="8"/>
      <name val="Calibri"/>
      <family val="2"/>
    </font>
    <font>
      <sz val="8"/>
      <color theme="1"/>
      <name val="Calibri"/>
      <family val="2"/>
    </font>
    <font>
      <b/>
      <sz val="14"/>
      <name val="Calibri"/>
      <family val="2"/>
      <scheme val="minor"/>
    </font>
    <font>
      <sz val="8"/>
      <color rgb="FF000000"/>
      <name val="Calibri"/>
      <family val="2"/>
      <scheme val="minor"/>
    </font>
    <font>
      <sz val="10"/>
      <color theme="1"/>
      <name val="Verdana"/>
      <family val="2"/>
    </font>
    <font>
      <sz val="10"/>
      <name val="Arial"/>
      <family val="2"/>
    </font>
    <font>
      <sz val="10"/>
      <name val="Calibri"/>
      <family val="2"/>
      <scheme val="minor"/>
    </font>
    <font>
      <sz val="9"/>
      <name val="Geneva"/>
    </font>
    <font>
      <sz val="9"/>
      <name val="Calibri"/>
      <family val="2"/>
      <scheme val="minor"/>
    </font>
    <font>
      <b/>
      <sz val="10"/>
      <name val="Calibri"/>
      <family val="2"/>
      <scheme val="minor"/>
    </font>
    <font>
      <sz val="8"/>
      <name val="Calibri"/>
      <family val="2"/>
      <scheme val="minor"/>
    </font>
    <font>
      <b/>
      <sz val="10"/>
      <color indexed="8"/>
      <name val="Calibri"/>
      <family val="2"/>
      <scheme val="minor"/>
    </font>
    <font>
      <sz val="10"/>
      <color indexed="8"/>
      <name val="Calibri"/>
      <family val="2"/>
      <scheme val="minor"/>
    </font>
    <font>
      <b/>
      <sz val="10"/>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B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43" fontId="5" fillId="0" borderId="0" applyFont="0" applyFill="0" applyBorder="0" applyAlignment="0" applyProtection="0"/>
    <xf numFmtId="44" fontId="5" fillId="0" borderId="0" applyFont="0" applyFill="0" applyBorder="0" applyAlignment="0" applyProtection="0"/>
    <xf numFmtId="0" fontId="17" fillId="0" borderId="0"/>
    <xf numFmtId="0" fontId="19" fillId="0" borderId="0"/>
    <xf numFmtId="165" fontId="17" fillId="0" borderId="0" applyFont="0" applyFill="0" applyBorder="0" applyAlignment="0" applyProtection="0"/>
  </cellStyleXfs>
  <cellXfs count="101">
    <xf numFmtId="0" fontId="0" fillId="0" borderId="0" xfId="0"/>
    <xf numFmtId="0" fontId="0" fillId="2" borderId="0" xfId="0" applyFill="1"/>
    <xf numFmtId="0" fontId="2" fillId="2" borderId="0" xfId="0" applyFont="1" applyFill="1" applyAlignment="1">
      <alignment wrapText="1"/>
    </xf>
    <xf numFmtId="0" fontId="0" fillId="2" borderId="0" xfId="0" applyFill="1" applyAlignment="1">
      <alignment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0" fillId="2" borderId="1" xfId="0" applyFill="1" applyBorder="1" applyAlignment="1">
      <alignment vertical="top" wrapText="1"/>
    </xf>
    <xf numFmtId="0" fontId="1" fillId="4" borderId="1" xfId="0" applyFont="1" applyFill="1" applyBorder="1" applyAlignment="1">
      <alignment horizontal="center"/>
    </xf>
    <xf numFmtId="0" fontId="0" fillId="0" borderId="0" xfId="0" applyAlignment="1">
      <alignment horizontal="left"/>
    </xf>
    <xf numFmtId="0" fontId="0" fillId="0" borderId="2" xfId="0" applyBorder="1" applyAlignment="1">
      <alignment horizontal="left"/>
    </xf>
    <xf numFmtId="0" fontId="8" fillId="2" borderId="5" xfId="0" applyFont="1" applyFill="1" applyBorder="1" applyAlignment="1">
      <alignment horizontal="left" vertical="top" wrapText="1"/>
    </xf>
    <xf numFmtId="44" fontId="10" fillId="0" borderId="9" xfId="2" applyFont="1" applyBorder="1" applyAlignment="1">
      <alignment horizontal="left" vertical="center" wrapText="1"/>
    </xf>
    <xf numFmtId="44" fontId="11" fillId="3" borderId="1" xfId="2" applyFont="1" applyFill="1" applyBorder="1" applyAlignment="1" applyProtection="1">
      <alignment horizontal="left" vertical="center"/>
      <protection locked="0"/>
    </xf>
    <xf numFmtId="0" fontId="11" fillId="2" borderId="10" xfId="0" applyFont="1" applyFill="1" applyBorder="1" applyAlignment="1">
      <alignment horizontal="left" wrapText="1"/>
    </xf>
    <xf numFmtId="0" fontId="9" fillId="5" borderId="9" xfId="0" applyFont="1" applyFill="1" applyBorder="1" applyAlignment="1">
      <alignment horizontal="left" wrapText="1"/>
    </xf>
    <xf numFmtId="0" fontId="9" fillId="5" borderId="1" xfId="0" applyFont="1" applyFill="1" applyBorder="1" applyAlignment="1">
      <alignment horizontal="left" wrapText="1"/>
    </xf>
    <xf numFmtId="0" fontId="9" fillId="5" borderId="10" xfId="0" applyFont="1" applyFill="1" applyBorder="1" applyAlignment="1">
      <alignment horizontal="left" wrapText="1"/>
    </xf>
    <xf numFmtId="0" fontId="13" fillId="0" borderId="11" xfId="0" applyFont="1" applyBorder="1" applyAlignment="1">
      <alignment horizontal="left"/>
    </xf>
    <xf numFmtId="44" fontId="0" fillId="0" borderId="0" xfId="0" applyNumberFormat="1" applyAlignment="1">
      <alignment horizontal="left"/>
    </xf>
    <xf numFmtId="0" fontId="8" fillId="2" borderId="16" xfId="0" applyFont="1" applyFill="1" applyBorder="1" applyAlignment="1">
      <alignment horizontal="left" vertical="top" wrapText="1"/>
    </xf>
    <xf numFmtId="3" fontId="15" fillId="0" borderId="0" xfId="0" applyNumberFormat="1" applyFont="1" applyAlignment="1">
      <alignment horizontal="left" vertical="center" wrapText="1"/>
    </xf>
    <xf numFmtId="44" fontId="7" fillId="2" borderId="0" xfId="2" applyFont="1" applyFill="1" applyAlignment="1">
      <alignment horizontal="left" vertical="center"/>
    </xf>
    <xf numFmtId="0" fontId="15" fillId="0" borderId="0" xfId="0" applyFont="1" applyAlignment="1">
      <alignment horizontal="left" vertical="center" wrapText="1"/>
    </xf>
    <xf numFmtId="44" fontId="9" fillId="2" borderId="18" xfId="2" applyFont="1" applyFill="1" applyBorder="1" applyAlignment="1">
      <alignment horizontal="left" vertical="center"/>
    </xf>
    <xf numFmtId="0" fontId="16" fillId="0" borderId="0" xfId="0" applyFont="1" applyAlignment="1">
      <alignment horizontal="left"/>
    </xf>
    <xf numFmtId="0" fontId="5" fillId="0" borderId="0" xfId="0" applyFont="1"/>
    <xf numFmtId="43" fontId="6" fillId="6" borderId="1" xfId="0" applyNumberFormat="1" applyFont="1" applyFill="1" applyBorder="1"/>
    <xf numFmtId="0" fontId="6" fillId="0" borderId="0" xfId="0" applyFont="1"/>
    <xf numFmtId="43" fontId="5" fillId="0" borderId="1" xfId="0" applyNumberFormat="1" applyFont="1" applyBorder="1"/>
    <xf numFmtId="0" fontId="18" fillId="0" borderId="22" xfId="3" applyFont="1" applyBorder="1" applyAlignment="1">
      <alignment vertical="top" wrapText="1"/>
    </xf>
    <xf numFmtId="43" fontId="5" fillId="3" borderId="1" xfId="1" applyFill="1" applyBorder="1"/>
    <xf numFmtId="164" fontId="20" fillId="3" borderId="1" xfId="4" applyNumberFormat="1" applyFont="1" applyFill="1" applyBorder="1" applyProtection="1">
      <protection locked="0"/>
    </xf>
    <xf numFmtId="0" fontId="18" fillId="0" borderId="17" xfId="4" applyFont="1" applyBorder="1"/>
    <xf numFmtId="0" fontId="21" fillId="5" borderId="10" xfId="3" applyFont="1" applyFill="1" applyBorder="1" applyAlignment="1">
      <alignment horizontal="left" vertical="top" wrapText="1"/>
    </xf>
    <xf numFmtId="0" fontId="16" fillId="0" borderId="0" xfId="0" applyFont="1"/>
    <xf numFmtId="0" fontId="22" fillId="0" borderId="1" xfId="0" applyFont="1" applyBorder="1" applyAlignment="1">
      <alignment horizontal="left" vertical="top" wrapText="1"/>
    </xf>
    <xf numFmtId="0" fontId="11" fillId="0" borderId="0" xfId="0" applyFont="1" applyAlignment="1">
      <alignment horizontal="left"/>
    </xf>
    <xf numFmtId="165" fontId="23" fillId="2" borderId="23" xfId="5" applyFont="1" applyFill="1" applyBorder="1" applyAlignment="1">
      <alignment horizontal="left" vertical="top"/>
    </xf>
    <xf numFmtId="165" fontId="23" fillId="2" borderId="8" xfId="5" applyFont="1" applyFill="1" applyBorder="1" applyAlignment="1">
      <alignment horizontal="left" vertical="top"/>
    </xf>
    <xf numFmtId="165" fontId="23" fillId="2" borderId="24" xfId="5" applyFont="1" applyFill="1" applyBorder="1" applyAlignment="1">
      <alignment horizontal="left" vertical="top"/>
    </xf>
    <xf numFmtId="165" fontId="23" fillId="2" borderId="5" xfId="5" applyFont="1" applyFill="1" applyBorder="1" applyAlignment="1">
      <alignment horizontal="left" vertical="top"/>
    </xf>
    <xf numFmtId="165" fontId="24" fillId="3" borderId="1" xfId="5" applyFont="1" applyFill="1" applyBorder="1" applyAlignment="1">
      <alignment horizontal="left" vertical="top"/>
    </xf>
    <xf numFmtId="0" fontId="18" fillId="0" borderId="10" xfId="3" applyFont="1" applyBorder="1" applyAlignment="1">
      <alignment horizontal="left" vertical="top" wrapText="1"/>
    </xf>
    <xf numFmtId="0" fontId="21" fillId="5" borderId="1" xfId="3" applyFont="1" applyFill="1" applyBorder="1" applyAlignment="1">
      <alignment horizontal="left" vertical="top" wrapText="1"/>
    </xf>
    <xf numFmtId="165" fontId="23" fillId="2" borderId="3" xfId="5" applyFont="1" applyFill="1" applyBorder="1" applyAlignment="1">
      <alignment horizontal="left" vertical="top"/>
    </xf>
    <xf numFmtId="0" fontId="18" fillId="0" borderId="20" xfId="3" applyFont="1" applyBorder="1" applyAlignment="1">
      <alignment horizontal="left" vertical="top" wrapText="1"/>
    </xf>
    <xf numFmtId="165" fontId="23" fillId="2" borderId="21" xfId="5" applyFont="1" applyFill="1" applyBorder="1" applyAlignment="1">
      <alignment horizontal="left" vertical="top"/>
    </xf>
    <xf numFmtId="0" fontId="21" fillId="5" borderId="23" xfId="3" applyFont="1" applyFill="1" applyBorder="1" applyAlignment="1">
      <alignment horizontal="left" vertical="top" wrapText="1"/>
    </xf>
    <xf numFmtId="0" fontId="21" fillId="5" borderId="17" xfId="3" applyFont="1" applyFill="1" applyBorder="1" applyAlignment="1">
      <alignment horizontal="left" vertical="top" wrapText="1"/>
    </xf>
    <xf numFmtId="165" fontId="23" fillId="0" borderId="25" xfId="5" applyFont="1" applyBorder="1" applyAlignment="1">
      <alignment horizontal="left" vertical="top"/>
    </xf>
    <xf numFmtId="165" fontId="23" fillId="0" borderId="0" xfId="5" applyFont="1" applyAlignment="1">
      <alignment horizontal="left" vertical="top"/>
    </xf>
    <xf numFmtId="165" fontId="23" fillId="2" borderId="0" xfId="5" applyFont="1" applyFill="1" applyAlignment="1">
      <alignment horizontal="left" vertical="top"/>
    </xf>
    <xf numFmtId="165" fontId="23" fillId="2" borderId="26" xfId="5" applyFont="1" applyFill="1" applyBorder="1" applyAlignment="1">
      <alignment horizontal="left" vertical="top"/>
    </xf>
    <xf numFmtId="165" fontId="23" fillId="2" borderId="6" xfId="5" applyFont="1" applyFill="1" applyBorder="1" applyAlignment="1">
      <alignment horizontal="left" vertical="top"/>
    </xf>
    <xf numFmtId="165" fontId="24" fillId="2" borderId="9" xfId="5" applyFont="1" applyFill="1" applyBorder="1" applyAlignment="1">
      <alignment horizontal="left" vertical="top"/>
    </xf>
    <xf numFmtId="0" fontId="21" fillId="5" borderId="9" xfId="3" applyFont="1" applyFill="1" applyBorder="1" applyAlignment="1">
      <alignment horizontal="left" vertical="top" wrapText="1"/>
    </xf>
    <xf numFmtId="0" fontId="16" fillId="0" borderId="25" xfId="0" applyFont="1" applyBorder="1" applyAlignment="1">
      <alignment horizontal="left"/>
    </xf>
    <xf numFmtId="0" fontId="16" fillId="0" borderId="20" xfId="0" applyFont="1" applyBorder="1" applyAlignment="1">
      <alignment horizontal="left"/>
    </xf>
    <xf numFmtId="0" fontId="14" fillId="0" borderId="25" xfId="0" applyFont="1" applyBorder="1" applyAlignment="1">
      <alignment horizontal="left"/>
    </xf>
    <xf numFmtId="0" fontId="14" fillId="0" borderId="0" xfId="0" applyFont="1" applyAlignment="1">
      <alignment horizontal="left"/>
    </xf>
    <xf numFmtId="0" fontId="14" fillId="0" borderId="20" xfId="0" applyFont="1" applyBorder="1" applyAlignment="1">
      <alignment horizontal="left"/>
    </xf>
    <xf numFmtId="0" fontId="3" fillId="0" borderId="1" xfId="0" applyFont="1" applyBorder="1" applyAlignment="1">
      <alignment vertical="top" wrapText="1"/>
    </xf>
    <xf numFmtId="165" fontId="24" fillId="2" borderId="17" xfId="5" applyFont="1" applyFill="1" applyBorder="1" applyAlignment="1">
      <alignment horizontal="left" vertical="top"/>
    </xf>
    <xf numFmtId="165" fontId="24" fillId="2" borderId="23" xfId="5" applyFont="1" applyFill="1" applyBorder="1" applyAlignment="1">
      <alignment horizontal="left" vertical="top"/>
    </xf>
    <xf numFmtId="165" fontId="23" fillId="2" borderId="0" xfId="5" applyFont="1" applyFill="1" applyBorder="1" applyAlignment="1">
      <alignment horizontal="left" vertical="top"/>
    </xf>
    <xf numFmtId="0" fontId="20" fillId="0" borderId="10" xfId="3" applyFont="1" applyBorder="1" applyAlignment="1">
      <alignment horizontal="left" vertical="top" wrapText="1"/>
    </xf>
    <xf numFmtId="0" fontId="22" fillId="0" borderId="30" xfId="0" applyFont="1" applyBorder="1" applyAlignment="1">
      <alignment vertical="top" wrapText="1"/>
    </xf>
    <xf numFmtId="0" fontId="18" fillId="0" borderId="0" xfId="3" applyFont="1" applyAlignment="1">
      <alignment horizontal="left" vertical="top" wrapText="1"/>
    </xf>
    <xf numFmtId="165" fontId="23" fillId="2" borderId="25" xfId="5" applyFont="1" applyFill="1" applyBorder="1" applyAlignment="1">
      <alignment horizontal="left" vertical="top"/>
    </xf>
    <xf numFmtId="0" fontId="11" fillId="2" borderId="1" xfId="2" applyNumberFormat="1" applyFont="1" applyFill="1" applyBorder="1" applyAlignment="1" applyProtection="1">
      <alignment horizontal="left" vertical="center"/>
      <protection locked="0"/>
    </xf>
    <xf numFmtId="0" fontId="11" fillId="2" borderId="31" xfId="0" applyFont="1" applyFill="1" applyBorder="1" applyAlignment="1">
      <alignment horizontal="left" wrapText="1"/>
    </xf>
    <xf numFmtId="0" fontId="11" fillId="2" borderId="30" xfId="2" applyNumberFormat="1" applyFont="1" applyFill="1" applyBorder="1" applyAlignment="1" applyProtection="1">
      <alignment horizontal="left" vertical="center"/>
      <protection locked="0"/>
    </xf>
    <xf numFmtId="0" fontId="6" fillId="0" borderId="0" xfId="0" applyFont="1" applyAlignment="1">
      <alignment horizontal="left"/>
    </xf>
    <xf numFmtId="0" fontId="8" fillId="2" borderId="0" xfId="0" applyFont="1" applyFill="1" applyAlignment="1">
      <alignment horizontal="left" vertical="top" wrapText="1"/>
    </xf>
    <xf numFmtId="44" fontId="11" fillId="2" borderId="1" xfId="2" applyFont="1" applyFill="1" applyBorder="1" applyAlignment="1" applyProtection="1">
      <alignment horizontal="left" vertical="center"/>
      <protection locked="0"/>
    </xf>
    <xf numFmtId="44" fontId="25" fillId="0" borderId="9" xfId="2" applyFont="1" applyBorder="1" applyAlignment="1">
      <alignment horizontal="left" vertical="center" wrapText="1"/>
    </xf>
    <xf numFmtId="0" fontId="11" fillId="2" borderId="1" xfId="0" applyFont="1" applyFill="1" applyBorder="1" applyAlignment="1">
      <alignment horizontal="center" wrapText="1"/>
    </xf>
    <xf numFmtId="44" fontId="25" fillId="0" borderId="32" xfId="2" applyFont="1" applyBorder="1" applyAlignment="1">
      <alignment horizontal="left" vertical="center" wrapText="1"/>
    </xf>
    <xf numFmtId="0" fontId="7" fillId="2" borderId="4" xfId="0" applyFont="1" applyFill="1" applyBorder="1" applyAlignment="1">
      <alignment horizontal="left" vertical="top" wrapText="1"/>
    </xf>
    <xf numFmtId="0" fontId="7" fillId="2" borderId="3" xfId="0" applyFont="1" applyFill="1" applyBorder="1" applyAlignment="1">
      <alignment horizontal="left" vertical="top" wrapText="1"/>
    </xf>
    <xf numFmtId="0" fontId="14" fillId="5" borderId="15" xfId="0" applyFont="1" applyFill="1" applyBorder="1" applyAlignment="1">
      <alignment horizontal="center"/>
    </xf>
    <xf numFmtId="0" fontId="14" fillId="5" borderId="14" xfId="0" applyFont="1" applyFill="1" applyBorder="1" applyAlignment="1">
      <alignment horizontal="center"/>
    </xf>
    <xf numFmtId="0" fontId="14" fillId="5" borderId="13" xfId="0" applyFont="1" applyFill="1" applyBorder="1" applyAlignment="1">
      <alignment horizontal="center"/>
    </xf>
    <xf numFmtId="0" fontId="13" fillId="0" borderId="12" xfId="0" applyFont="1" applyBorder="1" applyAlignment="1">
      <alignment horizontal="left"/>
    </xf>
    <xf numFmtId="0" fontId="13" fillId="0" borderId="3" xfId="0" applyFont="1" applyBorder="1" applyAlignment="1">
      <alignment horizontal="left"/>
    </xf>
    <xf numFmtId="0" fontId="9" fillId="0" borderId="8" xfId="0" applyFont="1" applyBorder="1" applyAlignment="1">
      <alignment horizontal="center"/>
    </xf>
    <xf numFmtId="0" fontId="8" fillId="2" borderId="0" xfId="0" applyFont="1" applyFill="1" applyAlignment="1">
      <alignment horizontal="left" vertical="top" wrapText="1"/>
    </xf>
    <xf numFmtId="0" fontId="7" fillId="2" borderId="7" xfId="0" applyFont="1" applyFill="1" applyBorder="1" applyAlignment="1">
      <alignment horizontal="left" vertical="top" wrapText="1"/>
    </xf>
    <xf numFmtId="0" fontId="7" fillId="2" borderId="6" xfId="0" applyFont="1" applyFill="1" applyBorder="1" applyAlignment="1">
      <alignment horizontal="left" vertical="top" wrapText="1"/>
    </xf>
    <xf numFmtId="0" fontId="9" fillId="2" borderId="19" xfId="0" applyFont="1" applyFill="1" applyBorder="1" applyAlignment="1">
      <alignment horizontal="left" wrapText="1"/>
    </xf>
    <xf numFmtId="0" fontId="9" fillId="2" borderId="18" xfId="0" applyFont="1" applyFill="1" applyBorder="1" applyAlignment="1">
      <alignment horizontal="left" wrapText="1"/>
    </xf>
    <xf numFmtId="0" fontId="7" fillId="2" borderId="1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16" xfId="0" applyFont="1" applyFill="1" applyBorder="1" applyAlignment="1">
      <alignment horizontal="left" vertical="top" wrapText="1"/>
    </xf>
    <xf numFmtId="165" fontId="24" fillId="2" borderId="17" xfId="5" applyFont="1" applyFill="1" applyBorder="1" applyAlignment="1">
      <alignment horizontal="left" vertical="top"/>
    </xf>
    <xf numFmtId="165" fontId="24" fillId="2" borderId="23" xfId="5" applyFont="1" applyFill="1" applyBorder="1" applyAlignment="1">
      <alignment horizontal="left" vertical="top"/>
    </xf>
    <xf numFmtId="0" fontId="14" fillId="5" borderId="29" xfId="0" applyFont="1" applyFill="1" applyBorder="1" applyAlignment="1">
      <alignment horizontal="center"/>
    </xf>
    <xf numFmtId="0" fontId="14" fillId="5" borderId="28" xfId="0" applyFont="1" applyFill="1" applyBorder="1" applyAlignment="1">
      <alignment horizontal="center"/>
    </xf>
    <xf numFmtId="0" fontId="14" fillId="5" borderId="27" xfId="0" applyFont="1" applyFill="1" applyBorder="1" applyAlignment="1">
      <alignment horizontal="center"/>
    </xf>
    <xf numFmtId="0" fontId="21" fillId="5" borderId="17" xfId="3" applyFont="1" applyFill="1" applyBorder="1" applyAlignment="1">
      <alignment horizontal="left" vertical="top" wrapText="1"/>
    </xf>
    <xf numFmtId="0" fontId="21" fillId="5" borderId="23" xfId="3" applyFont="1" applyFill="1" applyBorder="1" applyAlignment="1">
      <alignment horizontal="left" vertical="top" wrapText="1"/>
    </xf>
  </cellXfs>
  <cellStyles count="6">
    <cellStyle name="Euro" xfId="5" xr:uid="{990648CD-01F2-48BA-8398-268D61AD3E1C}"/>
    <cellStyle name="Komma" xfId="1" builtinId="3"/>
    <cellStyle name="Normal_AFRPPRIJS.xls" xfId="4" xr:uid="{1B0FFDFF-3A71-4A6B-890A-29C1A70EBD6C}"/>
    <cellStyle name="Standaard" xfId="0" builtinId="0"/>
    <cellStyle name="Standaard 2" xfId="3" xr:uid="{FB2C1153-5EB5-46CC-B52C-3C19E17BFB2B}"/>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opLeftCell="A5" zoomScale="85" zoomScaleNormal="85" zoomScalePageLayoutView="85" workbookViewId="0">
      <selection activeCell="H11" sqref="H11"/>
    </sheetView>
  </sheetViews>
  <sheetFormatPr defaultColWidth="9.140625" defaultRowHeight="15"/>
  <cols>
    <col min="1" max="1" width="103.42578125" style="1" customWidth="1"/>
    <col min="2" max="16384" width="9.140625" style="1"/>
  </cols>
  <sheetData>
    <row r="1" spans="1:1" ht="31.5">
      <c r="A1" s="7" t="s">
        <v>7</v>
      </c>
    </row>
    <row r="2" spans="1:1" s="3" customFormat="1">
      <c r="A2" s="2" t="s">
        <v>0</v>
      </c>
    </row>
    <row r="3" spans="1:1" s="3" customFormat="1" ht="45">
      <c r="A3" s="4" t="s">
        <v>2</v>
      </c>
    </row>
    <row r="4" spans="1:1" s="3" customFormat="1" ht="45">
      <c r="A4" s="4" t="s">
        <v>3</v>
      </c>
    </row>
    <row r="5" spans="1:1" s="3" customFormat="1" ht="45">
      <c r="A5" s="5" t="s">
        <v>4</v>
      </c>
    </row>
    <row r="6" spans="1:1" s="3" customFormat="1">
      <c r="A6" s="6" t="s">
        <v>5</v>
      </c>
    </row>
    <row r="7" spans="1:1" s="3" customFormat="1">
      <c r="A7" s="2" t="s">
        <v>1</v>
      </c>
    </row>
    <row r="8" spans="1:1" s="3" customFormat="1">
      <c r="A8" s="5" t="s">
        <v>6</v>
      </c>
    </row>
    <row r="9" spans="1:1" s="3" customFormat="1" ht="60">
      <c r="A9" s="4" t="s">
        <v>40</v>
      </c>
    </row>
    <row r="10" spans="1:1" s="3" customFormat="1" ht="60">
      <c r="A10" s="4" t="s">
        <v>41</v>
      </c>
    </row>
    <row r="11" spans="1:1" ht="105">
      <c r="A11" s="61" t="s">
        <v>42</v>
      </c>
    </row>
  </sheetData>
  <pageMargins left="0.70866141732283472" right="0.70866141732283472" top="0.74803149606299213" bottom="0.74803149606299213" header="0.31496062992125984" footer="0.31496062992125984"/>
  <pageSetup paperSize="9" scale="8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6C938-9603-4318-86B9-F112979637FF}">
  <sheetPr>
    <pageSetUpPr fitToPage="1"/>
  </sheetPr>
  <dimension ref="A1:F15"/>
  <sheetViews>
    <sheetView showGridLines="0" tabSelected="1" zoomScale="110" zoomScaleNormal="110" workbookViewId="0">
      <selection activeCell="A10" sqref="A10:C10"/>
    </sheetView>
  </sheetViews>
  <sheetFormatPr defaultColWidth="9.140625" defaultRowHeight="15"/>
  <cols>
    <col min="1" max="1" width="29.7109375" style="8" customWidth="1"/>
    <col min="2" max="2" width="16.5703125" style="8" bestFit="1" customWidth="1"/>
    <col min="3" max="3" width="29.140625" style="8" customWidth="1"/>
    <col min="4" max="4" width="20.7109375" style="8" customWidth="1"/>
  </cols>
  <sheetData>
    <row r="1" spans="1:6" ht="18.75">
      <c r="A1" s="80" t="s">
        <v>9</v>
      </c>
      <c r="B1" s="81"/>
      <c r="C1" s="81"/>
      <c r="D1" s="82"/>
    </row>
    <row r="2" spans="1:6">
      <c r="A2" s="83"/>
      <c r="B2" s="84"/>
      <c r="C2" s="84"/>
      <c r="D2" s="17"/>
    </row>
    <row r="3" spans="1:6" ht="26.25">
      <c r="A3" s="16" t="s">
        <v>8</v>
      </c>
      <c r="B3" s="15" t="s">
        <v>65</v>
      </c>
      <c r="C3" s="15" t="s">
        <v>68</v>
      </c>
      <c r="D3" s="14" t="s">
        <v>72</v>
      </c>
    </row>
    <row r="4" spans="1:6" ht="18.600000000000001" customHeight="1">
      <c r="A4" s="13" t="s">
        <v>59</v>
      </c>
      <c r="B4" s="76">
        <v>4459</v>
      </c>
      <c r="C4" s="12">
        <v>0</v>
      </c>
      <c r="D4" s="11">
        <f>B4*C4</f>
        <v>0</v>
      </c>
    </row>
    <row r="5" spans="1:6" ht="18.600000000000001" customHeight="1">
      <c r="A5" s="13" t="s">
        <v>60</v>
      </c>
      <c r="B5" s="76">
        <v>2546.5</v>
      </c>
      <c r="C5" s="12">
        <v>0</v>
      </c>
      <c r="D5" s="11">
        <f t="shared" ref="D5:D6" si="0">B5*C5</f>
        <v>0</v>
      </c>
    </row>
    <row r="6" spans="1:6" ht="18.600000000000001" customHeight="1">
      <c r="A6" s="13" t="s">
        <v>61</v>
      </c>
      <c r="B6" s="76">
        <v>4705</v>
      </c>
      <c r="C6" s="12">
        <v>0</v>
      </c>
      <c r="D6" s="11">
        <f t="shared" si="0"/>
        <v>0</v>
      </c>
    </row>
    <row r="7" spans="1:6" ht="18.600000000000001" customHeight="1">
      <c r="A7" s="13" t="s">
        <v>62</v>
      </c>
      <c r="B7" s="76">
        <v>5694.35</v>
      </c>
      <c r="C7" s="12">
        <v>0</v>
      </c>
      <c r="D7" s="11">
        <f t="shared" ref="D7" si="1">B7*C7</f>
        <v>0</v>
      </c>
    </row>
    <row r="8" spans="1:6" ht="18.600000000000001" customHeight="1">
      <c r="A8" s="13" t="s">
        <v>71</v>
      </c>
      <c r="B8" s="76">
        <v>704.39</v>
      </c>
      <c r="C8" s="12">
        <v>0</v>
      </c>
      <c r="D8" s="11">
        <f>B8*C8/210*55</f>
        <v>0</v>
      </c>
      <c r="E8" t="s">
        <v>74</v>
      </c>
      <c r="F8" t="s">
        <v>73</v>
      </c>
    </row>
    <row r="9" spans="1:6" ht="18.600000000000001" customHeight="1" thickBot="1">
      <c r="A9" s="13" t="s">
        <v>63</v>
      </c>
      <c r="B9" s="76">
        <v>287.13</v>
      </c>
      <c r="C9" s="12">
        <v>0</v>
      </c>
      <c r="D9" s="11">
        <f>B9*C9/205*82</f>
        <v>0</v>
      </c>
      <c r="E9" t="s">
        <v>74</v>
      </c>
      <c r="F9" t="s">
        <v>75</v>
      </c>
    </row>
    <row r="10" spans="1:6" ht="15.75" thickBot="1">
      <c r="A10" s="85" t="s">
        <v>66</v>
      </c>
      <c r="B10" s="85"/>
      <c r="C10" s="85"/>
      <c r="D10" s="77">
        <f>SUM(D4:D9)</f>
        <v>0</v>
      </c>
    </row>
    <row r="11" spans="1:6">
      <c r="A11" s="86"/>
      <c r="B11" s="86"/>
      <c r="C11" s="86"/>
      <c r="D11" s="73"/>
    </row>
    <row r="14" spans="1:6">
      <c r="A14" s="87" t="s">
        <v>67</v>
      </c>
      <c r="B14" s="88"/>
      <c r="C14" s="88"/>
      <c r="D14" s="10"/>
    </row>
    <row r="15" spans="1:6" ht="4.9000000000000004" customHeight="1">
      <c r="A15" s="78"/>
      <c r="B15" s="79"/>
      <c r="C15" s="79"/>
      <c r="D15" s="9"/>
    </row>
  </sheetData>
  <sheetProtection selectLockedCells="1"/>
  <mergeCells count="6">
    <mergeCell ref="A15:C15"/>
    <mergeCell ref="A1:D1"/>
    <mergeCell ref="A2:C2"/>
    <mergeCell ref="A10:C10"/>
    <mergeCell ref="A11:C11"/>
    <mergeCell ref="A14:C14"/>
  </mergeCells>
  <pageMargins left="0.7" right="0.7" top="0.75" bottom="0.75" header="0.3" footer="0.3"/>
  <pageSetup paperSize="9"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90CF7-0EE1-4AB8-A82E-BA1F12C61DAC}">
  <dimension ref="A1:G15"/>
  <sheetViews>
    <sheetView showGridLines="0" zoomScale="110" zoomScaleNormal="110" workbookViewId="0">
      <selection activeCell="E18" sqref="E18"/>
    </sheetView>
  </sheetViews>
  <sheetFormatPr defaultColWidth="9.140625" defaultRowHeight="15"/>
  <cols>
    <col min="1" max="1" width="27.5703125" style="8" customWidth="1"/>
    <col min="2" max="2" width="22.5703125" style="8" customWidth="1"/>
    <col min="3" max="3" width="26.85546875" style="8" bestFit="1" customWidth="1"/>
    <col min="4" max="4" width="29.5703125" style="8" customWidth="1"/>
    <col min="5" max="16384" width="9.140625" style="8"/>
  </cols>
  <sheetData>
    <row r="1" spans="1:7" ht="18.75">
      <c r="A1" s="80" t="s">
        <v>14</v>
      </c>
      <c r="B1" s="81"/>
      <c r="C1" s="81"/>
      <c r="D1" s="82"/>
    </row>
    <row r="2" spans="1:7">
      <c r="A2" s="83"/>
      <c r="B2" s="84"/>
      <c r="C2" s="84"/>
      <c r="D2" s="17"/>
    </row>
    <row r="3" spans="1:7">
      <c r="A3" s="16" t="s">
        <v>8</v>
      </c>
      <c r="B3" s="15" t="s">
        <v>13</v>
      </c>
      <c r="C3" s="15" t="s">
        <v>56</v>
      </c>
      <c r="D3" s="14" t="s">
        <v>12</v>
      </c>
      <c r="G3" s="18"/>
    </row>
    <row r="4" spans="1:7">
      <c r="A4" s="13" t="s">
        <v>59</v>
      </c>
      <c r="B4" s="12">
        <v>0</v>
      </c>
      <c r="C4" s="12">
        <v>0</v>
      </c>
      <c r="D4" s="11">
        <f>(B4*1+C4*3)/4</f>
        <v>0</v>
      </c>
      <c r="G4" s="18"/>
    </row>
    <row r="5" spans="1:7">
      <c r="A5" s="13" t="s">
        <v>60</v>
      </c>
      <c r="B5" s="12">
        <v>0</v>
      </c>
      <c r="C5" s="12">
        <v>0</v>
      </c>
      <c r="D5" s="11">
        <f t="shared" ref="D5:D8" si="0">(B5*1+C5*3)/4</f>
        <v>0</v>
      </c>
      <c r="G5" s="18"/>
    </row>
    <row r="6" spans="1:7">
      <c r="A6" s="13" t="s">
        <v>61</v>
      </c>
      <c r="B6" s="12">
        <v>0</v>
      </c>
      <c r="C6" s="12">
        <v>0</v>
      </c>
      <c r="D6" s="11">
        <f t="shared" si="0"/>
        <v>0</v>
      </c>
      <c r="G6" s="18"/>
    </row>
    <row r="7" spans="1:7">
      <c r="A7" s="13" t="s">
        <v>62</v>
      </c>
      <c r="B7" s="12">
        <v>0</v>
      </c>
      <c r="C7" s="12">
        <v>0</v>
      </c>
      <c r="D7" s="11">
        <f t="shared" si="0"/>
        <v>0</v>
      </c>
      <c r="G7" s="18"/>
    </row>
    <row r="8" spans="1:7">
      <c r="A8" s="13" t="s">
        <v>63</v>
      </c>
      <c r="B8" s="12">
        <v>0</v>
      </c>
      <c r="C8" s="12">
        <v>0</v>
      </c>
      <c r="D8" s="11">
        <f t="shared" si="0"/>
        <v>0</v>
      </c>
      <c r="E8" s="8" t="s">
        <v>69</v>
      </c>
      <c r="G8" s="18"/>
    </row>
    <row r="9" spans="1:7">
      <c r="A9" s="13" t="s">
        <v>64</v>
      </c>
      <c r="B9" s="74"/>
      <c r="C9" s="74"/>
      <c r="D9" s="75">
        <f>AVERAGE(D4:D8)</f>
        <v>0</v>
      </c>
      <c r="E9" s="72" t="s">
        <v>76</v>
      </c>
      <c r="G9" s="18"/>
    </row>
    <row r="10" spans="1:7">
      <c r="A10" s="13" t="s">
        <v>70</v>
      </c>
      <c r="B10" s="69"/>
      <c r="C10" s="12">
        <v>0</v>
      </c>
      <c r="D10" s="11">
        <f>C10</f>
        <v>0</v>
      </c>
    </row>
    <row r="11" spans="1:7" ht="15.75" thickBot="1">
      <c r="A11" s="70" t="s">
        <v>57</v>
      </c>
      <c r="B11" s="71"/>
      <c r="C11" s="12">
        <v>0</v>
      </c>
      <c r="D11" s="11">
        <f>C11</f>
        <v>0</v>
      </c>
    </row>
    <row r="12" spans="1:7" ht="15.75" thickBot="1">
      <c r="A12" s="89"/>
      <c r="B12" s="90"/>
      <c r="C12" s="23" t="s">
        <v>11</v>
      </c>
      <c r="D12" s="11">
        <f>SUM(D9*2.5,D10*0.4,D11*0.1)/3</f>
        <v>0</v>
      </c>
      <c r="E12" s="72" t="s">
        <v>77</v>
      </c>
    </row>
    <row r="13" spans="1:7">
      <c r="A13" s="22"/>
      <c r="B13" s="20"/>
      <c r="C13" s="21"/>
      <c r="D13" s="20"/>
    </row>
    <row r="14" spans="1:7" ht="23.1" customHeight="1">
      <c r="A14" s="91" t="s">
        <v>10</v>
      </c>
      <c r="B14" s="92"/>
      <c r="C14" s="92"/>
      <c r="D14" s="93"/>
    </row>
    <row r="15" spans="1:7" ht="14.45" customHeight="1">
      <c r="A15" s="91" t="s">
        <v>58</v>
      </c>
      <c r="B15" s="92"/>
      <c r="C15" s="92"/>
      <c r="D15" s="19"/>
    </row>
  </sheetData>
  <mergeCells count="5">
    <mergeCell ref="A1:D1"/>
    <mergeCell ref="A2:C2"/>
    <mergeCell ref="A12:B12"/>
    <mergeCell ref="A14:D14"/>
    <mergeCell ref="A15:C15"/>
  </mergeCells>
  <phoneticPr fontId="2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088F4-389A-476A-9552-BAD789EEB06D}">
  <dimension ref="A1:Q44"/>
  <sheetViews>
    <sheetView showGridLines="0" zoomScale="110" zoomScaleNormal="110" workbookViewId="0">
      <selection activeCell="E31" sqref="A29:E31"/>
    </sheetView>
  </sheetViews>
  <sheetFormatPr defaultRowHeight="12.75"/>
  <cols>
    <col min="1" max="1" width="54.140625" style="24" customWidth="1"/>
    <col min="2" max="2" width="19" style="24" bestFit="1" customWidth="1"/>
    <col min="3" max="3" width="20.5703125" style="24" bestFit="1" customWidth="1"/>
    <col min="4" max="4" width="16.140625" style="24" bestFit="1" customWidth="1"/>
    <col min="5" max="5" width="18.42578125" style="24" bestFit="1" customWidth="1"/>
    <col min="6" max="6" width="18.85546875" style="24" bestFit="1" customWidth="1"/>
    <col min="7" max="252" width="8.85546875" style="24"/>
    <col min="253" max="253" width="54.140625" style="24" customWidth="1"/>
    <col min="254" max="258" width="20.5703125" style="24" customWidth="1"/>
    <col min="259" max="259" width="22" style="24" customWidth="1"/>
    <col min="260" max="508" width="8.85546875" style="24"/>
    <col min="509" max="509" width="54.140625" style="24" customWidth="1"/>
    <col min="510" max="514" width="20.5703125" style="24" customWidth="1"/>
    <col min="515" max="515" width="22" style="24" customWidth="1"/>
    <col min="516" max="764" width="8.85546875" style="24"/>
    <col min="765" max="765" width="54.140625" style="24" customWidth="1"/>
    <col min="766" max="770" width="20.5703125" style="24" customWidth="1"/>
    <col min="771" max="771" width="22" style="24" customWidth="1"/>
    <col min="772" max="1020" width="8.85546875" style="24"/>
    <col min="1021" max="1021" width="54.140625" style="24" customWidth="1"/>
    <col min="1022" max="1026" width="20.5703125" style="24" customWidth="1"/>
    <col min="1027" max="1027" width="22" style="24" customWidth="1"/>
    <col min="1028" max="1276" width="8.85546875" style="24"/>
    <col min="1277" max="1277" width="54.140625" style="24" customWidth="1"/>
    <col min="1278" max="1282" width="20.5703125" style="24" customWidth="1"/>
    <col min="1283" max="1283" width="22" style="24" customWidth="1"/>
    <col min="1284" max="1532" width="8.85546875" style="24"/>
    <col min="1533" max="1533" width="54.140625" style="24" customWidth="1"/>
    <col min="1534" max="1538" width="20.5703125" style="24" customWidth="1"/>
    <col min="1539" max="1539" width="22" style="24" customWidth="1"/>
    <col min="1540" max="1788" width="8.85546875" style="24"/>
    <col min="1789" max="1789" width="54.140625" style="24" customWidth="1"/>
    <col min="1790" max="1794" width="20.5703125" style="24" customWidth="1"/>
    <col min="1795" max="1795" width="22" style="24" customWidth="1"/>
    <col min="1796" max="2044" width="8.85546875" style="24"/>
    <col min="2045" max="2045" width="54.140625" style="24" customWidth="1"/>
    <col min="2046" max="2050" width="20.5703125" style="24" customWidth="1"/>
    <col min="2051" max="2051" width="22" style="24" customWidth="1"/>
    <col min="2052" max="2300" width="8.85546875" style="24"/>
    <col min="2301" max="2301" width="54.140625" style="24" customWidth="1"/>
    <col min="2302" max="2306" width="20.5703125" style="24" customWidth="1"/>
    <col min="2307" max="2307" width="22" style="24" customWidth="1"/>
    <col min="2308" max="2556" width="8.85546875" style="24"/>
    <col min="2557" max="2557" width="54.140625" style="24" customWidth="1"/>
    <col min="2558" max="2562" width="20.5703125" style="24" customWidth="1"/>
    <col min="2563" max="2563" width="22" style="24" customWidth="1"/>
    <col min="2564" max="2812" width="8.85546875" style="24"/>
    <col min="2813" max="2813" width="54.140625" style="24" customWidth="1"/>
    <col min="2814" max="2818" width="20.5703125" style="24" customWidth="1"/>
    <col min="2819" max="2819" width="22" style="24" customWidth="1"/>
    <col min="2820" max="3068" width="8.85546875" style="24"/>
    <col min="3069" max="3069" width="54.140625" style="24" customWidth="1"/>
    <col min="3070" max="3074" width="20.5703125" style="24" customWidth="1"/>
    <col min="3075" max="3075" width="22" style="24" customWidth="1"/>
    <col min="3076" max="3324" width="8.85546875" style="24"/>
    <col min="3325" max="3325" width="54.140625" style="24" customWidth="1"/>
    <col min="3326" max="3330" width="20.5703125" style="24" customWidth="1"/>
    <col min="3331" max="3331" width="22" style="24" customWidth="1"/>
    <col min="3332" max="3580" width="8.85546875" style="24"/>
    <col min="3581" max="3581" width="54.140625" style="24" customWidth="1"/>
    <col min="3582" max="3586" width="20.5703125" style="24" customWidth="1"/>
    <col min="3587" max="3587" width="22" style="24" customWidth="1"/>
    <col min="3588" max="3836" width="8.85546875" style="24"/>
    <col min="3837" max="3837" width="54.140625" style="24" customWidth="1"/>
    <col min="3838" max="3842" width="20.5703125" style="24" customWidth="1"/>
    <col min="3843" max="3843" width="22" style="24" customWidth="1"/>
    <col min="3844" max="4092" width="8.85546875" style="24"/>
    <col min="4093" max="4093" width="54.140625" style="24" customWidth="1"/>
    <col min="4094" max="4098" width="20.5703125" style="24" customWidth="1"/>
    <col min="4099" max="4099" width="22" style="24" customWidth="1"/>
    <col min="4100" max="4348" width="8.85546875" style="24"/>
    <col min="4349" max="4349" width="54.140625" style="24" customWidth="1"/>
    <col min="4350" max="4354" width="20.5703125" style="24" customWidth="1"/>
    <col min="4355" max="4355" width="22" style="24" customWidth="1"/>
    <col min="4356" max="4604" width="8.85546875" style="24"/>
    <col min="4605" max="4605" width="54.140625" style="24" customWidth="1"/>
    <col min="4606" max="4610" width="20.5703125" style="24" customWidth="1"/>
    <col min="4611" max="4611" width="22" style="24" customWidth="1"/>
    <col min="4612" max="4860" width="8.85546875" style="24"/>
    <col min="4861" max="4861" width="54.140625" style="24" customWidth="1"/>
    <col min="4862" max="4866" width="20.5703125" style="24" customWidth="1"/>
    <col min="4867" max="4867" width="22" style="24" customWidth="1"/>
    <col min="4868" max="5116" width="8.85546875" style="24"/>
    <col min="5117" max="5117" width="54.140625" style="24" customWidth="1"/>
    <col min="5118" max="5122" width="20.5703125" style="24" customWidth="1"/>
    <col min="5123" max="5123" width="22" style="24" customWidth="1"/>
    <col min="5124" max="5372" width="8.85546875" style="24"/>
    <col min="5373" max="5373" width="54.140625" style="24" customWidth="1"/>
    <col min="5374" max="5378" width="20.5703125" style="24" customWidth="1"/>
    <col min="5379" max="5379" width="22" style="24" customWidth="1"/>
    <col min="5380" max="5628" width="8.85546875" style="24"/>
    <col min="5629" max="5629" width="54.140625" style="24" customWidth="1"/>
    <col min="5630" max="5634" width="20.5703125" style="24" customWidth="1"/>
    <col min="5635" max="5635" width="22" style="24" customWidth="1"/>
    <col min="5636" max="5884" width="8.85546875" style="24"/>
    <col min="5885" max="5885" width="54.140625" style="24" customWidth="1"/>
    <col min="5886" max="5890" width="20.5703125" style="24" customWidth="1"/>
    <col min="5891" max="5891" width="22" style="24" customWidth="1"/>
    <col min="5892" max="6140" width="8.85546875" style="24"/>
    <col min="6141" max="6141" width="54.140625" style="24" customWidth="1"/>
    <col min="6142" max="6146" width="20.5703125" style="24" customWidth="1"/>
    <col min="6147" max="6147" width="22" style="24" customWidth="1"/>
    <col min="6148" max="6396" width="8.85546875" style="24"/>
    <col min="6397" max="6397" width="54.140625" style="24" customWidth="1"/>
    <col min="6398" max="6402" width="20.5703125" style="24" customWidth="1"/>
    <col min="6403" max="6403" width="22" style="24" customWidth="1"/>
    <col min="6404" max="6652" width="8.85546875" style="24"/>
    <col min="6653" max="6653" width="54.140625" style="24" customWidth="1"/>
    <col min="6654" max="6658" width="20.5703125" style="24" customWidth="1"/>
    <col min="6659" max="6659" width="22" style="24" customWidth="1"/>
    <col min="6660" max="6908" width="8.85546875" style="24"/>
    <col min="6909" max="6909" width="54.140625" style="24" customWidth="1"/>
    <col min="6910" max="6914" width="20.5703125" style="24" customWidth="1"/>
    <col min="6915" max="6915" width="22" style="24" customWidth="1"/>
    <col min="6916" max="7164" width="8.85546875" style="24"/>
    <col min="7165" max="7165" width="54.140625" style="24" customWidth="1"/>
    <col min="7166" max="7170" width="20.5703125" style="24" customWidth="1"/>
    <col min="7171" max="7171" width="22" style="24" customWidth="1"/>
    <col min="7172" max="7420" width="8.85546875" style="24"/>
    <col min="7421" max="7421" width="54.140625" style="24" customWidth="1"/>
    <col min="7422" max="7426" width="20.5703125" style="24" customWidth="1"/>
    <col min="7427" max="7427" width="22" style="24" customWidth="1"/>
    <col min="7428" max="7676" width="8.85546875" style="24"/>
    <col min="7677" max="7677" width="54.140625" style="24" customWidth="1"/>
    <col min="7678" max="7682" width="20.5703125" style="24" customWidth="1"/>
    <col min="7683" max="7683" width="22" style="24" customWidth="1"/>
    <col min="7684" max="7932" width="8.85546875" style="24"/>
    <col min="7933" max="7933" width="54.140625" style="24" customWidth="1"/>
    <col min="7934" max="7938" width="20.5703125" style="24" customWidth="1"/>
    <col min="7939" max="7939" width="22" style="24" customWidth="1"/>
    <col min="7940" max="8188" width="8.85546875" style="24"/>
    <col min="8189" max="8189" width="54.140625" style="24" customWidth="1"/>
    <col min="8190" max="8194" width="20.5703125" style="24" customWidth="1"/>
    <col min="8195" max="8195" width="22" style="24" customWidth="1"/>
    <col min="8196" max="8444" width="8.85546875" style="24"/>
    <col min="8445" max="8445" width="54.140625" style="24" customWidth="1"/>
    <col min="8446" max="8450" width="20.5703125" style="24" customWidth="1"/>
    <col min="8451" max="8451" width="22" style="24" customWidth="1"/>
    <col min="8452" max="8700" width="8.85546875" style="24"/>
    <col min="8701" max="8701" width="54.140625" style="24" customWidth="1"/>
    <col min="8702" max="8706" width="20.5703125" style="24" customWidth="1"/>
    <col min="8707" max="8707" width="22" style="24" customWidth="1"/>
    <col min="8708" max="8956" width="8.85546875" style="24"/>
    <col min="8957" max="8957" width="54.140625" style="24" customWidth="1"/>
    <col min="8958" max="8962" width="20.5703125" style="24" customWidth="1"/>
    <col min="8963" max="8963" width="22" style="24" customWidth="1"/>
    <col min="8964" max="9212" width="8.85546875" style="24"/>
    <col min="9213" max="9213" width="54.140625" style="24" customWidth="1"/>
    <col min="9214" max="9218" width="20.5703125" style="24" customWidth="1"/>
    <col min="9219" max="9219" width="22" style="24" customWidth="1"/>
    <col min="9220" max="9468" width="8.85546875" style="24"/>
    <col min="9469" max="9469" width="54.140625" style="24" customWidth="1"/>
    <col min="9470" max="9474" width="20.5703125" style="24" customWidth="1"/>
    <col min="9475" max="9475" width="22" style="24" customWidth="1"/>
    <col min="9476" max="9724" width="8.85546875" style="24"/>
    <col min="9725" max="9725" width="54.140625" style="24" customWidth="1"/>
    <col min="9726" max="9730" width="20.5703125" style="24" customWidth="1"/>
    <col min="9731" max="9731" width="22" style="24" customWidth="1"/>
    <col min="9732" max="9980" width="8.85546875" style="24"/>
    <col min="9981" max="9981" width="54.140625" style="24" customWidth="1"/>
    <col min="9982" max="9986" width="20.5703125" style="24" customWidth="1"/>
    <col min="9987" max="9987" width="22" style="24" customWidth="1"/>
    <col min="9988" max="10236" width="8.85546875" style="24"/>
    <col min="10237" max="10237" width="54.140625" style="24" customWidth="1"/>
    <col min="10238" max="10242" width="20.5703125" style="24" customWidth="1"/>
    <col min="10243" max="10243" width="22" style="24" customWidth="1"/>
    <col min="10244" max="10492" width="8.85546875" style="24"/>
    <col min="10493" max="10493" width="54.140625" style="24" customWidth="1"/>
    <col min="10494" max="10498" width="20.5703125" style="24" customWidth="1"/>
    <col min="10499" max="10499" width="22" style="24" customWidth="1"/>
    <col min="10500" max="10748" width="8.85546875" style="24"/>
    <col min="10749" max="10749" width="54.140625" style="24" customWidth="1"/>
    <col min="10750" max="10754" width="20.5703125" style="24" customWidth="1"/>
    <col min="10755" max="10755" width="22" style="24" customWidth="1"/>
    <col min="10756" max="11004" width="8.85546875" style="24"/>
    <col min="11005" max="11005" width="54.140625" style="24" customWidth="1"/>
    <col min="11006" max="11010" width="20.5703125" style="24" customWidth="1"/>
    <col min="11011" max="11011" width="22" style="24" customWidth="1"/>
    <col min="11012" max="11260" width="8.85546875" style="24"/>
    <col min="11261" max="11261" width="54.140625" style="24" customWidth="1"/>
    <col min="11262" max="11266" width="20.5703125" style="24" customWidth="1"/>
    <col min="11267" max="11267" width="22" style="24" customWidth="1"/>
    <col min="11268" max="11516" width="8.85546875" style="24"/>
    <col min="11517" max="11517" width="54.140625" style="24" customWidth="1"/>
    <col min="11518" max="11522" width="20.5703125" style="24" customWidth="1"/>
    <col min="11523" max="11523" width="22" style="24" customWidth="1"/>
    <col min="11524" max="11772" width="8.85546875" style="24"/>
    <col min="11773" max="11773" width="54.140625" style="24" customWidth="1"/>
    <col min="11774" max="11778" width="20.5703125" style="24" customWidth="1"/>
    <col min="11779" max="11779" width="22" style="24" customWidth="1"/>
    <col min="11780" max="12028" width="8.85546875" style="24"/>
    <col min="12029" max="12029" width="54.140625" style="24" customWidth="1"/>
    <col min="12030" max="12034" width="20.5703125" style="24" customWidth="1"/>
    <col min="12035" max="12035" width="22" style="24" customWidth="1"/>
    <col min="12036" max="12284" width="8.85546875" style="24"/>
    <col min="12285" max="12285" width="54.140625" style="24" customWidth="1"/>
    <col min="12286" max="12290" width="20.5703125" style="24" customWidth="1"/>
    <col min="12291" max="12291" width="22" style="24" customWidth="1"/>
    <col min="12292" max="12540" width="8.85546875" style="24"/>
    <col min="12541" max="12541" width="54.140625" style="24" customWidth="1"/>
    <col min="12542" max="12546" width="20.5703125" style="24" customWidth="1"/>
    <col min="12547" max="12547" width="22" style="24" customWidth="1"/>
    <col min="12548" max="12796" width="8.85546875" style="24"/>
    <col min="12797" max="12797" width="54.140625" style="24" customWidth="1"/>
    <col min="12798" max="12802" width="20.5703125" style="24" customWidth="1"/>
    <col min="12803" max="12803" width="22" style="24" customWidth="1"/>
    <col min="12804" max="13052" width="8.85546875" style="24"/>
    <col min="13053" max="13053" width="54.140625" style="24" customWidth="1"/>
    <col min="13054" max="13058" width="20.5703125" style="24" customWidth="1"/>
    <col min="13059" max="13059" width="22" style="24" customWidth="1"/>
    <col min="13060" max="13308" width="8.85546875" style="24"/>
    <col min="13309" max="13309" width="54.140625" style="24" customWidth="1"/>
    <col min="13310" max="13314" width="20.5703125" style="24" customWidth="1"/>
    <col min="13315" max="13315" width="22" style="24" customWidth="1"/>
    <col min="13316" max="13564" width="8.85546875" style="24"/>
    <col min="13565" max="13565" width="54.140625" style="24" customWidth="1"/>
    <col min="13566" max="13570" width="20.5703125" style="24" customWidth="1"/>
    <col min="13571" max="13571" width="22" style="24" customWidth="1"/>
    <col min="13572" max="13820" width="8.85546875" style="24"/>
    <col min="13821" max="13821" width="54.140625" style="24" customWidth="1"/>
    <col min="13822" max="13826" width="20.5703125" style="24" customWidth="1"/>
    <col min="13827" max="13827" width="22" style="24" customWidth="1"/>
    <col min="13828" max="14076" width="8.85546875" style="24"/>
    <col min="14077" max="14077" width="54.140625" style="24" customWidth="1"/>
    <col min="14078" max="14082" width="20.5703125" style="24" customWidth="1"/>
    <col min="14083" max="14083" width="22" style="24" customWidth="1"/>
    <col min="14084" max="14332" width="8.85546875" style="24"/>
    <col min="14333" max="14333" width="54.140625" style="24" customWidth="1"/>
    <col min="14334" max="14338" width="20.5703125" style="24" customWidth="1"/>
    <col min="14339" max="14339" width="22" style="24" customWidth="1"/>
    <col min="14340" max="14588" width="8.85546875" style="24"/>
    <col min="14589" max="14589" width="54.140625" style="24" customWidth="1"/>
    <col min="14590" max="14594" width="20.5703125" style="24" customWidth="1"/>
    <col min="14595" max="14595" width="22" style="24" customWidth="1"/>
    <col min="14596" max="14844" width="8.85546875" style="24"/>
    <col min="14845" max="14845" width="54.140625" style="24" customWidth="1"/>
    <col min="14846" max="14850" width="20.5703125" style="24" customWidth="1"/>
    <col min="14851" max="14851" width="22" style="24" customWidth="1"/>
    <col min="14852" max="15100" width="8.85546875" style="24"/>
    <col min="15101" max="15101" width="54.140625" style="24" customWidth="1"/>
    <col min="15102" max="15106" width="20.5703125" style="24" customWidth="1"/>
    <col min="15107" max="15107" width="22" style="24" customWidth="1"/>
    <col min="15108" max="15356" width="8.85546875" style="24"/>
    <col min="15357" max="15357" width="54.140625" style="24" customWidth="1"/>
    <col min="15358" max="15362" width="20.5703125" style="24" customWidth="1"/>
    <col min="15363" max="15363" width="22" style="24" customWidth="1"/>
    <col min="15364" max="15612" width="8.85546875" style="24"/>
    <col min="15613" max="15613" width="54.140625" style="24" customWidth="1"/>
    <col min="15614" max="15618" width="20.5703125" style="24" customWidth="1"/>
    <col min="15619" max="15619" width="22" style="24" customWidth="1"/>
    <col min="15620" max="15868" width="8.85546875" style="24"/>
    <col min="15869" max="15869" width="54.140625" style="24" customWidth="1"/>
    <col min="15870" max="15874" width="20.5703125" style="24" customWidth="1"/>
    <col min="15875" max="15875" width="22" style="24" customWidth="1"/>
    <col min="15876" max="16124" width="8.85546875" style="24"/>
    <col min="16125" max="16125" width="54.140625" style="24" customWidth="1"/>
    <col min="16126" max="16130" width="20.5703125" style="24" customWidth="1"/>
    <col min="16131" max="16131" width="22" style="24" customWidth="1"/>
    <col min="16132" max="16384" width="8.85546875" style="24"/>
  </cols>
  <sheetData>
    <row r="1" spans="1:4" ht="18.75">
      <c r="A1" s="96" t="s">
        <v>39</v>
      </c>
      <c r="B1" s="97"/>
      <c r="C1" s="97"/>
      <c r="D1" s="98"/>
    </row>
    <row r="2" spans="1:4" ht="18.75">
      <c r="A2" s="60"/>
      <c r="B2" s="59"/>
      <c r="C2" s="59"/>
      <c r="D2" s="58"/>
    </row>
    <row r="3" spans="1:4">
      <c r="A3" s="57"/>
      <c r="D3" s="56"/>
    </row>
    <row r="4" spans="1:4">
      <c r="A4" s="33" t="s">
        <v>38</v>
      </c>
      <c r="B4" s="43" t="s">
        <v>37</v>
      </c>
      <c r="C4" s="43" t="s">
        <v>36</v>
      </c>
      <c r="D4" s="55" t="s">
        <v>30</v>
      </c>
    </row>
    <row r="5" spans="1:4">
      <c r="A5" s="42" t="s">
        <v>22</v>
      </c>
      <c r="B5" s="41">
        <v>0</v>
      </c>
      <c r="C5" s="41">
        <v>0</v>
      </c>
      <c r="D5" s="54">
        <f>B5+C5</f>
        <v>0</v>
      </c>
    </row>
    <row r="6" spans="1:4">
      <c r="A6" s="42" t="s">
        <v>21</v>
      </c>
      <c r="B6" s="41">
        <v>0</v>
      </c>
      <c r="C6" s="41">
        <v>0</v>
      </c>
      <c r="D6" s="54">
        <f>B6+C6</f>
        <v>0</v>
      </c>
    </row>
    <row r="7" spans="1:4">
      <c r="A7" s="45"/>
      <c r="B7" s="40"/>
      <c r="C7" s="46" t="s">
        <v>29</v>
      </c>
      <c r="D7" s="39">
        <f>D5+D6</f>
        <v>0</v>
      </c>
    </row>
    <row r="8" spans="1:4">
      <c r="A8" s="45"/>
      <c r="B8" s="44"/>
      <c r="C8" s="38"/>
      <c r="D8" s="37"/>
    </row>
    <row r="9" spans="1:4">
      <c r="A9" s="33" t="s">
        <v>35</v>
      </c>
      <c r="B9" s="43" t="s">
        <v>34</v>
      </c>
      <c r="C9" s="99" t="s">
        <v>30</v>
      </c>
      <c r="D9" s="100"/>
    </row>
    <row r="10" spans="1:4">
      <c r="A10" s="42" t="s">
        <v>33</v>
      </c>
      <c r="B10" s="41">
        <v>0</v>
      </c>
      <c r="C10" s="94">
        <f>B10</f>
        <v>0</v>
      </c>
      <c r="D10" s="95"/>
    </row>
    <row r="11" spans="1:4">
      <c r="A11" s="45"/>
      <c r="B11" s="40"/>
      <c r="C11" s="46" t="s">
        <v>29</v>
      </c>
      <c r="D11" s="39">
        <f>B10</f>
        <v>0</v>
      </c>
    </row>
    <row r="12" spans="1:4">
      <c r="A12" s="45"/>
      <c r="B12" s="44"/>
      <c r="C12" s="38"/>
      <c r="D12" s="37"/>
    </row>
    <row r="13" spans="1:4">
      <c r="A13" s="33" t="s">
        <v>45</v>
      </c>
      <c r="B13" s="43" t="s">
        <v>47</v>
      </c>
      <c r="C13" s="48" t="s">
        <v>30</v>
      </c>
      <c r="D13" s="47"/>
    </row>
    <row r="14" spans="1:4">
      <c r="A14" s="65" t="s">
        <v>46</v>
      </c>
      <c r="B14" s="41">
        <v>0</v>
      </c>
      <c r="C14" s="62">
        <f>B14</f>
        <v>0</v>
      </c>
      <c r="D14" s="63"/>
    </row>
    <row r="15" spans="1:4">
      <c r="A15" s="45"/>
      <c r="B15" s="40"/>
      <c r="C15" s="46" t="s">
        <v>29</v>
      </c>
      <c r="D15" s="39">
        <f>B14</f>
        <v>0</v>
      </c>
    </row>
    <row r="16" spans="1:4">
      <c r="A16" s="45"/>
      <c r="B16" s="64"/>
      <c r="C16" s="64"/>
      <c r="D16" s="68"/>
    </row>
    <row r="17" spans="1:4">
      <c r="A17" s="33" t="s">
        <v>54</v>
      </c>
      <c r="B17" s="43" t="s">
        <v>31</v>
      </c>
      <c r="C17" s="48" t="s">
        <v>30</v>
      </c>
      <c r="D17" s="47"/>
    </row>
    <row r="18" spans="1:4">
      <c r="A18" s="65" t="s">
        <v>55</v>
      </c>
      <c r="B18" s="41">
        <v>0</v>
      </c>
      <c r="C18" s="62">
        <f>B18</f>
        <v>0</v>
      </c>
      <c r="D18" s="63"/>
    </row>
    <row r="19" spans="1:4">
      <c r="A19" s="45"/>
      <c r="B19" s="40"/>
      <c r="C19" s="46" t="s">
        <v>29</v>
      </c>
      <c r="D19" s="39">
        <f>B18</f>
        <v>0</v>
      </c>
    </row>
    <row r="20" spans="1:4">
      <c r="A20" s="45"/>
      <c r="B20" s="51"/>
      <c r="C20" s="53"/>
      <c r="D20" s="52"/>
    </row>
    <row r="21" spans="1:4" ht="14.45" customHeight="1">
      <c r="A21" s="33" t="s">
        <v>32</v>
      </c>
      <c r="B21" s="43" t="s">
        <v>31</v>
      </c>
      <c r="C21" s="48" t="s">
        <v>30</v>
      </c>
      <c r="D21" s="47"/>
    </row>
    <row r="22" spans="1:4">
      <c r="A22" s="42" t="s">
        <v>43</v>
      </c>
      <c r="B22" s="41">
        <v>0</v>
      </c>
      <c r="C22" s="94">
        <f>B22</f>
        <v>0</v>
      </c>
      <c r="D22" s="95"/>
    </row>
    <row r="23" spans="1:4">
      <c r="A23" s="45"/>
      <c r="B23" s="40"/>
      <c r="C23" s="46" t="s">
        <v>29</v>
      </c>
      <c r="D23" s="39">
        <f>B22</f>
        <v>0</v>
      </c>
    </row>
    <row r="24" spans="1:4">
      <c r="A24" s="45"/>
      <c r="B24" s="51"/>
      <c r="C24" s="50"/>
      <c r="D24" s="49"/>
    </row>
    <row r="25" spans="1:4" ht="14.1" customHeight="1">
      <c r="A25" s="33" t="s">
        <v>48</v>
      </c>
      <c r="B25" s="43" t="s">
        <v>31</v>
      </c>
      <c r="C25" s="48" t="s">
        <v>30</v>
      </c>
      <c r="D25" s="47"/>
    </row>
    <row r="26" spans="1:4">
      <c r="A26" s="42" t="s">
        <v>44</v>
      </c>
      <c r="B26" s="41">
        <v>0</v>
      </c>
      <c r="C26" s="94">
        <f>B26</f>
        <v>0</v>
      </c>
      <c r="D26" s="95"/>
    </row>
    <row r="27" spans="1:4">
      <c r="A27" s="45"/>
      <c r="B27" s="40"/>
      <c r="C27" s="46" t="s">
        <v>29</v>
      </c>
      <c r="D27" s="39">
        <f>B26</f>
        <v>0</v>
      </c>
    </row>
    <row r="28" spans="1:4">
      <c r="A28" s="67"/>
      <c r="B28" s="64"/>
      <c r="C28" s="64"/>
      <c r="D28" s="64"/>
    </row>
    <row r="29" spans="1:4">
      <c r="A29" s="36"/>
      <c r="B29" s="36"/>
      <c r="C29" s="36"/>
      <c r="D29" s="36"/>
    </row>
    <row r="30" spans="1:4" ht="22.5">
      <c r="A30" s="35" t="s">
        <v>28</v>
      </c>
      <c r="B30" s="36"/>
      <c r="C30" s="36"/>
      <c r="D30" s="36"/>
    </row>
    <row r="31" spans="1:4" ht="135">
      <c r="A31" s="66" t="s">
        <v>49</v>
      </c>
    </row>
    <row r="32" spans="1:4" ht="22.5">
      <c r="A32" s="35" t="s">
        <v>50</v>
      </c>
    </row>
    <row r="34" spans="1:17" ht="15">
      <c r="A34" s="25"/>
      <c r="B34" s="25"/>
      <c r="C34" s="25"/>
      <c r="D34" s="25"/>
      <c r="E34" s="25"/>
      <c r="F34" s="25"/>
      <c r="G34" s="25"/>
      <c r="H34" s="25"/>
      <c r="I34" s="25"/>
      <c r="J34" s="25"/>
      <c r="K34" s="25"/>
      <c r="L34" s="25"/>
      <c r="M34" s="25"/>
      <c r="N34" s="25"/>
      <c r="O34" s="25"/>
      <c r="P34" s="25"/>
      <c r="Q34" s="25"/>
    </row>
    <row r="35" spans="1:17" ht="15">
      <c r="A35" s="25" t="s">
        <v>51</v>
      </c>
      <c r="B35" s="25"/>
      <c r="C35" s="25" t="s">
        <v>27</v>
      </c>
      <c r="D35" s="25" t="s">
        <v>26</v>
      </c>
      <c r="E35" s="25" t="s">
        <v>25</v>
      </c>
      <c r="F35" s="25" t="s">
        <v>24</v>
      </c>
      <c r="G35" s="25"/>
      <c r="H35" s="25"/>
      <c r="I35" s="25"/>
      <c r="J35" s="25"/>
      <c r="K35" s="25"/>
      <c r="L35" s="25"/>
      <c r="M35" s="25"/>
      <c r="N35" s="25"/>
      <c r="O35" s="25"/>
      <c r="P35" s="25"/>
      <c r="Q35" s="25"/>
    </row>
    <row r="36" spans="1:17" ht="15">
      <c r="A36" s="33" t="s">
        <v>53</v>
      </c>
      <c r="B36" s="32" t="s">
        <v>20</v>
      </c>
      <c r="C36" s="31">
        <v>25</v>
      </c>
      <c r="D36" s="31">
        <v>24</v>
      </c>
      <c r="E36" s="30">
        <v>9.58</v>
      </c>
      <c r="F36" s="30">
        <v>10</v>
      </c>
      <c r="G36" s="25"/>
      <c r="H36" s="25"/>
      <c r="I36" s="25"/>
      <c r="J36" s="25"/>
      <c r="K36" s="25"/>
      <c r="L36" s="25"/>
      <c r="M36" s="25"/>
      <c r="N36" s="25"/>
      <c r="O36" s="25"/>
      <c r="P36" s="25"/>
      <c r="Q36" s="25"/>
    </row>
    <row r="37" spans="1:17" ht="15">
      <c r="A37" s="33" t="s">
        <v>23</v>
      </c>
      <c r="B37" s="25"/>
      <c r="C37" s="25"/>
      <c r="D37" s="25"/>
      <c r="E37" s="25"/>
      <c r="F37" s="25"/>
      <c r="G37" s="25"/>
      <c r="H37" s="25"/>
      <c r="I37" s="25"/>
      <c r="J37" s="25"/>
      <c r="K37" s="25"/>
      <c r="L37" s="25"/>
      <c r="M37" s="25"/>
      <c r="N37" s="25"/>
      <c r="O37" s="25"/>
      <c r="P37" s="34"/>
      <c r="Q37" s="34"/>
    </row>
    <row r="38" spans="1:17" ht="15">
      <c r="A38" s="29" t="s">
        <v>22</v>
      </c>
      <c r="B38" s="32" t="s">
        <v>20</v>
      </c>
      <c r="C38" s="31">
        <v>3</v>
      </c>
      <c r="D38" s="31">
        <v>2</v>
      </c>
      <c r="E38" s="30">
        <v>5</v>
      </c>
      <c r="F38" s="30">
        <v>10</v>
      </c>
      <c r="G38" s="25"/>
      <c r="H38" s="25"/>
      <c r="I38" s="25"/>
      <c r="J38" s="25"/>
      <c r="K38" s="25"/>
      <c r="L38" s="25"/>
      <c r="M38" s="25"/>
      <c r="N38" s="25"/>
      <c r="O38" s="25"/>
      <c r="P38" s="25"/>
      <c r="Q38" s="25"/>
    </row>
    <row r="39" spans="1:17" ht="15">
      <c r="A39" s="29" t="s">
        <v>21</v>
      </c>
      <c r="B39" s="32" t="s">
        <v>20</v>
      </c>
      <c r="C39" s="31">
        <v>2</v>
      </c>
      <c r="D39" s="31">
        <v>1</v>
      </c>
      <c r="E39" s="30">
        <v>0</v>
      </c>
      <c r="F39" s="30">
        <v>10</v>
      </c>
      <c r="G39" s="25"/>
      <c r="H39" s="25"/>
      <c r="I39" s="25"/>
      <c r="J39" s="25"/>
      <c r="K39" s="25"/>
      <c r="L39" s="25"/>
      <c r="M39" s="25"/>
      <c r="N39" s="25"/>
      <c r="O39" s="25"/>
      <c r="P39" s="25"/>
      <c r="Q39" s="25"/>
    </row>
    <row r="40" spans="1:17" ht="15">
      <c r="A40" s="33" t="s">
        <v>52</v>
      </c>
      <c r="B40" s="32" t="s">
        <v>19</v>
      </c>
      <c r="C40" s="31">
        <v>7</v>
      </c>
      <c r="D40" s="31">
        <v>6</v>
      </c>
      <c r="E40" s="30">
        <v>8.33</v>
      </c>
      <c r="F40" s="30">
        <v>10</v>
      </c>
      <c r="G40" s="25"/>
      <c r="H40" s="25"/>
      <c r="I40" s="25"/>
      <c r="J40" s="25"/>
      <c r="K40" s="25"/>
      <c r="L40" s="25"/>
      <c r="M40" s="25"/>
      <c r="N40" s="25"/>
      <c r="O40" s="25"/>
      <c r="P40" s="25"/>
      <c r="Q40" s="25"/>
    </row>
    <row r="41" spans="1:17" ht="15">
      <c r="A41" s="29"/>
      <c r="B41" s="25"/>
      <c r="C41" s="25"/>
      <c r="D41" s="25"/>
      <c r="E41" s="28">
        <f>SUM(E36:E40)</f>
        <v>22.91</v>
      </c>
      <c r="F41" s="28">
        <f>SUM(F36:F40)</f>
        <v>40</v>
      </c>
      <c r="G41" s="25"/>
      <c r="H41" s="27" t="s">
        <v>18</v>
      </c>
      <c r="I41" s="25"/>
      <c r="J41" s="25"/>
      <c r="K41" s="25"/>
      <c r="L41" s="25"/>
      <c r="M41" s="25"/>
      <c r="N41" s="25"/>
      <c r="O41" s="25"/>
      <c r="P41" s="25"/>
      <c r="Q41" s="25"/>
    </row>
    <row r="42" spans="1:17" ht="15">
      <c r="A42" s="25"/>
      <c r="B42" s="25"/>
      <c r="C42" s="25"/>
      <c r="D42" s="25"/>
      <c r="E42" s="26">
        <f>E41/4</f>
        <v>5.7275</v>
      </c>
      <c r="F42" s="26">
        <f>F41/4</f>
        <v>10</v>
      </c>
      <c r="G42" t="s">
        <v>17</v>
      </c>
      <c r="H42" t="s">
        <v>16</v>
      </c>
      <c r="I42" s="25"/>
      <c r="J42" s="25"/>
      <c r="K42" s="25"/>
      <c r="L42" s="25"/>
      <c r="M42" s="25"/>
      <c r="N42" s="25"/>
      <c r="O42" s="25"/>
      <c r="P42" s="25"/>
      <c r="Q42" s="25"/>
    </row>
    <row r="43" spans="1:17" ht="15">
      <c r="A43" s="25"/>
      <c r="B43" s="25"/>
      <c r="C43" s="25"/>
      <c r="D43" s="25"/>
      <c r="E43" s="25"/>
      <c r="F43" s="25"/>
      <c r="G43" s="25"/>
      <c r="H43" t="s">
        <v>15</v>
      </c>
      <c r="I43" s="25"/>
      <c r="J43" s="25"/>
      <c r="K43" s="25"/>
      <c r="L43" s="25"/>
      <c r="M43" s="25"/>
      <c r="N43" s="25"/>
      <c r="O43" s="25"/>
      <c r="P43" s="25"/>
      <c r="Q43" s="25"/>
    </row>
    <row r="44" spans="1:17" ht="15">
      <c r="A44"/>
      <c r="B44"/>
      <c r="C44"/>
      <c r="D44"/>
      <c r="E44"/>
      <c r="F44"/>
      <c r="G44"/>
      <c r="H44"/>
      <c r="I44"/>
      <c r="J44"/>
      <c r="K44"/>
      <c r="L44"/>
      <c r="M44"/>
      <c r="N44"/>
      <c r="O44"/>
      <c r="P44"/>
      <c r="Q44"/>
    </row>
  </sheetData>
  <mergeCells count="5">
    <mergeCell ref="C10:D10"/>
    <mergeCell ref="A1:D1"/>
    <mergeCell ref="C9:D9"/>
    <mergeCell ref="C22:D22"/>
    <mergeCell ref="C26:D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LongProp xmlns="" name="MetaInfo"><![CDATA[72;#vti_contentversionisdirty:BW|false
vti_parserversion:SR|14.0.0.4762
vti_lmt:SW|Wed, 31 Oct 2012 10:36:55 GMT
vti_contenttag:SW|{A8FBCF68-8822-4557-9A47-A0D6475985BF},3,2
_Category:SW|
vti_author:SR|PRO-MEREOR\\aharbers
vti_winfileattribs:SW|00000000
vti_approvallevel:SR|
vti_categories:VW|
vti_foldersubfolderitemcount:IR|0
vti_assignedto:SR|
Keywords:SW|
_Status:SW|
vti_cachedcustomprops:VX|vti_approvallevel vti_categories Subject vti_assignedto Keywords _Status vti_title _Author _Category ContentType _Comments
vti_modifiedby:SR|PRO-MEREOR\\aharbers
vti_docstoreversion:IR|3
vti_metainfoversion:IW|3
ContentTypeId:SW|0x010100C80F7F3B55186049819B236ECA2C441C
vti_ct:SW|Wed, 31 Oct 2012 10:36:55 GMT
vti_lat:SW|Fri, 18 Jan 2013 14:04:04 GMT
ContentType:SW|Document
vti_cachedtitle:SR|Prijzenblad
vti_title:SR|Prijzenblad
_Author:SW|Pro Mereor BV
vti_sourcecontrolmultiuserchkoutby:VR|PRO-MEREOR\\\\aharbers
_Comments:SW|
Subject:SW|
vti_folderitemcount:IR|0
]]></LongProp>
</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74F06EBB24404294B254E42BB2ACEA" ma:contentTypeVersion="11" ma:contentTypeDescription="Een nieuw document maken." ma:contentTypeScope="" ma:versionID="8274eff22df8a439428e336908e71833">
  <xsd:schema xmlns:xsd="http://www.w3.org/2001/XMLSchema" xmlns:xs="http://www.w3.org/2001/XMLSchema" xmlns:p="http://schemas.microsoft.com/office/2006/metadata/properties" xmlns:ns2="0a572a24-9baa-4bb7-9659-118945f052d7" xmlns:ns3="9f0d3e16-01aa-42b3-8d75-25598313f59a" targetNamespace="http://schemas.microsoft.com/office/2006/metadata/properties" ma:root="true" ma:fieldsID="02d52574c187f85b01ee53243e14c32a" ns2:_="" ns3:_="">
    <xsd:import namespace="0a572a24-9baa-4bb7-9659-118945f052d7"/>
    <xsd:import namespace="9f0d3e16-01aa-42b3-8d75-25598313f59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572a24-9baa-4bb7-9659-118945f05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4f13998-8360-45be-b009-06ddd2bae4d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0d3e16-01aa-42b3-8d75-25598313f5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024600-81ec-4af7-a1bd-8d7e5d66e03a}" ma:internalName="TaxCatchAll" ma:showField="CatchAllData" ma:web="9f0d3e16-01aa-42b3-8d75-25598313f5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9f0d3e16-01aa-42b3-8d75-25598313f59a" xsi:nil="true"/>
    <lcf76f155ced4ddcb4097134ff3c332f xmlns="0a572a24-9baa-4bb7-9659-118945f052d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299664-FE9E-416A-B505-5FD2AA5C50D8}">
  <ds:schemaRefs>
    <ds:schemaRef ds:uri="http://schemas.microsoft.com/office/2006/metadata/longProperties"/>
    <ds:schemaRef ds:uri=""/>
  </ds:schemaRefs>
</ds:datastoreItem>
</file>

<file path=customXml/itemProps2.xml><?xml version="1.0" encoding="utf-8"?>
<ds:datastoreItem xmlns:ds="http://schemas.openxmlformats.org/officeDocument/2006/customXml" ds:itemID="{8A9170D7-F95F-4AE0-8380-5DA2D3990C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572a24-9baa-4bb7-9659-118945f052d7"/>
    <ds:schemaRef ds:uri="9f0d3e16-01aa-42b3-8d75-25598313f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A95D26-435C-4F63-88CA-A20F5064B09C}">
  <ds:schemaRefs>
    <ds:schemaRef ds:uri="http://schemas.microsoft.com/sharepoint/v3/contenttype/forms"/>
  </ds:schemaRefs>
</ds:datastoreItem>
</file>

<file path=customXml/itemProps4.xml><?xml version="1.0" encoding="utf-8"?>
<ds:datastoreItem xmlns:ds="http://schemas.openxmlformats.org/officeDocument/2006/customXml" ds:itemID="{733E18D2-CC62-4CA9-BD92-4B90F2B4FD0A}">
  <ds:schemaRefs>
    <ds:schemaRef ds:uri="http://purl.org/dc/elements/1.1/"/>
    <ds:schemaRef ds:uri="232fe557-ef79-448c-95e1-f74baca94817"/>
    <ds:schemaRef ds:uri="797b76d8-f96e-41a2-b7a0-555eebca6752"/>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b1693e11-f520-4227-992e-1ccdcba525e8"/>
    <ds:schemaRef ds:uri="0cf43ff0-b49d-4682-a6bd-1929b08f2e78"/>
    <ds:schemaRef ds:uri="9f0d3e16-01aa-42b3-8d75-25598313f59a"/>
    <ds:schemaRef ds:uri="0a572a24-9baa-4bb7-9659-118945f052d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Handleiding</vt:lpstr>
      <vt:lpstr>Prijswens 1</vt:lpstr>
      <vt:lpstr>Prijswens 2</vt:lpstr>
      <vt:lpstr>Prijswens 3</vt:lpstr>
      <vt:lpstr>'Prijswens 1'!Afdrukbereik</vt:lpstr>
    </vt:vector>
  </TitlesOfParts>
  <Company>Pro Mereor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Pro Mereor BV</dc:creator>
  <cp:lastModifiedBy>Michel Bastiaansen</cp:lastModifiedBy>
  <cp:lastPrinted>2009-11-02T10:38:49Z</cp:lastPrinted>
  <dcterms:created xsi:type="dcterms:W3CDTF">2008-11-21T10:07:29Z</dcterms:created>
  <dcterms:modified xsi:type="dcterms:W3CDTF">2024-03-26T09:38:28Z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MetaInfo">
    <vt:lpwstr>72;#vti_contentversionisdirty:BW|false_x000d_
vti_parserversion:SR|14.0.0.4762_x000d_
vti_lmt:SW|Wed, 31 Oct 2012 10:36:55 GMT_x000d_
vti_contenttag:SW|{A8FBCF68-8822-4557-9A47-A0D6475985BF},3,2_x000d_
_Category:SW|_x000d_
vti_author:SR|PRO-MEREOR\\aharbers_x000d_
vti_winfileattribs:SW|0000</vt:lpwstr>
  </property>
  <property fmtid="{D5CDD505-2E9C-101B-9397-08002B2CF9AE}" pid="4" name="Order">
    <vt:lpwstr>7200.00000000000</vt:lpwstr>
  </property>
  <property fmtid="{D5CDD505-2E9C-101B-9397-08002B2CF9AE}" pid="5" name="FSObjType">
    <vt:lpwstr>0</vt:lpwstr>
  </property>
  <property fmtid="{D5CDD505-2E9C-101B-9397-08002B2CF9AE}" pid="6" name="FileDirRef">
    <vt:lpwstr>kennisbank/accountsite/Projectsite/Projectadministratie/Openbaar/02. Uitnodiging tot Inschrijving</vt:lpwstr>
  </property>
  <property fmtid="{D5CDD505-2E9C-101B-9397-08002B2CF9AE}" pid="7" name="FileLeafRef">
    <vt:lpwstr>Prijzenblad.xls</vt:lpwstr>
  </property>
  <property fmtid="{D5CDD505-2E9C-101B-9397-08002B2CF9AE}" pid="8" name="ContentTypeId">
    <vt:lpwstr>0x0101009B74F06EBB24404294B254E42BB2ACEA</vt:lpwstr>
  </property>
  <property fmtid="{D5CDD505-2E9C-101B-9397-08002B2CF9AE}" pid="9" name="MediaServiceImageTags">
    <vt:lpwstr/>
  </property>
</Properties>
</file>