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promereorbv.sharepoint.com/sites/prj-SSOESchoonmaak/Gedeelde documenten/01. Uitnodiging tot Inschrijving/"/>
    </mc:Choice>
  </mc:AlternateContent>
  <xr:revisionPtr revIDLastSave="617" documentId="11_5D3D71CD156ED08BFCC636F8B60D6BEBF68406CF" xr6:coauthVersionLast="47" xr6:coauthVersionMax="47" xr10:uidLastSave="{5305E33B-CFF0-4700-A17B-52C4D4579693}"/>
  <bookViews>
    <workbookView xWindow="-110" yWindow="-110" windowWidth="19420" windowHeight="11500" activeTab="3" xr2:uid="{00000000-000D-0000-FFFF-FFFF00000000}"/>
  </bookViews>
  <sheets>
    <sheet name="Handleiding" sheetId="1" r:id="rId1"/>
    <sheet name="Prijswens 1" sheetId="10" r:id="rId2"/>
    <sheet name="Prijswens 2" sheetId="7" r:id="rId3"/>
    <sheet name="Prijswens 3" sheetId="8" r:id="rId4"/>
  </sheets>
  <definedNames>
    <definedName name="_xlnm.Print_Area" localSheetId="1">'Prijswens 1'!$A$1:$D$15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0" l="1"/>
  <c r="D8" i="10"/>
  <c r="D7" i="10"/>
  <c r="D8" i="7"/>
  <c r="D5" i="10"/>
  <c r="D6" i="10"/>
  <c r="D4" i="10"/>
  <c r="D10" i="10" l="1"/>
  <c r="D4" i="7"/>
  <c r="D5" i="7"/>
  <c r="D6" i="7"/>
  <c r="D7" i="7"/>
  <c r="D11" i="7"/>
  <c r="D10" i="7"/>
  <c r="D19" i="8" l="1"/>
  <c r="C18" i="8"/>
  <c r="D15" i="8"/>
  <c r="C14" i="8"/>
  <c r="D27" i="8" l="1"/>
  <c r="D23" i="8"/>
  <c r="D11" i="8"/>
  <c r="D5" i="8" l="1"/>
  <c r="D6" i="8"/>
  <c r="C10" i="8"/>
  <c r="C22" i="8"/>
  <c r="C26" i="8"/>
  <c r="E41" i="8"/>
  <c r="E42" i="8" s="1"/>
  <c r="F41" i="8"/>
  <c r="F42" i="8" s="1"/>
  <c r="D7" i="8" l="1"/>
  <c r="D9" i="7" l="1"/>
  <c r="D12" i="7" s="1"/>
</calcChain>
</file>

<file path=xl/sharedStrings.xml><?xml version="1.0" encoding="utf-8"?>
<sst xmlns="http://schemas.openxmlformats.org/spreadsheetml/2006/main" count="101" uniqueCount="78">
  <si>
    <t>Algemeen</t>
  </si>
  <si>
    <t>Prijzen</t>
  </si>
  <si>
    <t>1. De tabbladen van deze spreadsheet, corresponderen met de prijswensen zoals beschreven in de Uitnodiging tot Inschrijving. Inschrijver dient de geel gearceerde cellen van alle tabbladen te voorzien van de gevraagde informatie.</t>
  </si>
  <si>
    <t>2. Niet invullen van prijswensen, of onderdelen van een prijswens, leidt tot ongeldigheid en dus uitsluiting.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</si>
  <si>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</si>
  <si>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leidt tot ongeldigverklaring van uw inschrijving en derhalve tot uitsluiting. </t>
  </si>
  <si>
    <t>5. Strategisch inschrijven is toegestaan.</t>
  </si>
  <si>
    <t>Annex III Prijzenblad</t>
  </si>
  <si>
    <t>Locatie</t>
  </si>
  <si>
    <t>Prijswens 1</t>
  </si>
  <si>
    <t>Tarieven inclusief: alle middelen, materialen, en de in te zetten machines zoals hoogwerkers die bij het reinigen worden verbruikt. De afroepprijzen zijn gelijk aan het reguliere bedrag.</t>
  </si>
  <si>
    <t>Totale gemiddelde prijs per m2</t>
  </si>
  <si>
    <t>Subtotaal gemiddelde prijs per m2</t>
  </si>
  <si>
    <r>
      <t>Prijs per m</t>
    </r>
    <r>
      <rPr>
        <b/>
        <sz val="10"/>
        <color indexed="8"/>
        <rFont val="Calibri"/>
        <family val="2"/>
      </rPr>
      <t>² - Separatieglas</t>
    </r>
  </si>
  <si>
    <t>Prijswens 2</t>
  </si>
  <si>
    <r>
      <t xml:space="preserve">Aanbestedende dienst is </t>
    </r>
    <r>
      <rPr>
        <b/>
        <sz val="11"/>
        <color theme="1"/>
        <rFont val="Calibri"/>
        <family val="2"/>
        <scheme val="minor"/>
      </rPr>
      <t>niet</t>
    </r>
    <r>
      <rPr>
        <sz val="11"/>
        <color theme="1"/>
        <rFont val="Calibri"/>
        <family val="2"/>
        <scheme val="minor"/>
      </rPr>
      <t xml:space="preserve"> verplicht deze diensten af te nnemen bij winnende Inschrijver</t>
    </r>
  </si>
  <si>
    <t>Dit zijn de uiteindelijke punten die een Inschrijver krijgt toegekend op Prijswens 3</t>
  </si>
  <si>
    <t xml:space="preserve"> &lt;---------</t>
  </si>
  <si>
    <t>Totaal</t>
  </si>
  <si>
    <t>Per strekkende m</t>
  </si>
  <si>
    <t>m²</t>
  </si>
  <si>
    <t>Prijs per m2 Bonnet methode</t>
  </si>
  <si>
    <t>Prijs per m2 sproei-extractie</t>
  </si>
  <si>
    <t xml:space="preserve">Tapijt reinigen (incl in- en uitruimen) </t>
  </si>
  <si>
    <t>Punten inschrijver Y</t>
  </si>
  <si>
    <t>Punten inschriver X</t>
  </si>
  <si>
    <t>Prijs inschrijver Y</t>
  </si>
  <si>
    <t>Prijs inschijver X</t>
  </si>
  <si>
    <t xml:space="preserve"> Tarieven inclusief: alle middelen, materialen, voorrijkosten, in te zetten machines en overige bijkomende kosten.</t>
  </si>
  <si>
    <t>Totaal werkzaamheden</t>
  </si>
  <si>
    <t>Subtotaal</t>
  </si>
  <si>
    <t>Prijs per strekkende m</t>
  </si>
  <si>
    <t>Reinigen hoge balkconstructies, armaturen boven 3m.</t>
  </si>
  <si>
    <t>Reinigen stoelen (stoffen bekleding)</t>
  </si>
  <si>
    <t xml:space="preserve">Prijs per stuk </t>
  </si>
  <si>
    <t>Stoelreiniging</t>
  </si>
  <si>
    <t>Vanaf 100 m2</t>
  </si>
  <si>
    <t>Tot 100 m2</t>
  </si>
  <si>
    <t>Tapijt reinigen inclusief in- en uitruimen</t>
  </si>
  <si>
    <t>Prijswens 3</t>
  </si>
  <si>
    <t xml:space="preserve">6. Het indienen van nulprijzen en opslagen die 0 % bedragen is toegestaan. In dat geval zal de ingediende prijs en/of opslag worden gewaardeerd en beoordeeld als respectievelijk € 0,01 of 0,01 %. 
</t>
  </si>
  <si>
    <t xml:space="preserve">7. Het indienen van negatieve prijzen en opslagen is toegestaan. In dat geval zal de ingediende prijs en/of opslag worden gewaardeerd en beoordeeld als respectievelijk € 0,01 of 0,01 %. 
</t>
  </si>
  <si>
    <t xml:space="preserve">* Een strategische inschrijving is een prijsindiening waarmee Inschrijver in staat is het maximale aantal punten te behalen op het programma van wensen ‘prijs’ zonder daarmee de werking van het gunningscriterium te frustreren. Dit is de tegenhanger voor de zogenoemde ‘manipulatieve inschrijving’ waarmee een Inschrijver in staat is het maximale aantal punten op het programma van wensen ‘prijs’ te behalen, maar daarmee het gunningscriterium te frustreren. Dit kan bijvoorbeeld door een dusdanige systematiek te hanteren dat in de praktijk de prijsindiening niet de beste prijsindiening blijkt.
</t>
  </si>
  <si>
    <t xml:space="preserve">Stofvrij maken </t>
  </si>
  <si>
    <t>Reinigen roosters conform uitvraag</t>
  </si>
  <si>
    <t>Dieptereiniging sanitair*</t>
  </si>
  <si>
    <t>Dieptereiniging per m2</t>
  </si>
  <si>
    <t>Prijs per m2</t>
  </si>
  <si>
    <t>Reinigen ventilatieroosters glas**</t>
  </si>
  <si>
    <t>* Alle onderdelen van de sanitaire installaties zowel in- als uitwendig gereinigd, ontkalkt en gedesinfecteerd, ook op de moeilijk bereikbare plaatsen. Denkt u daarbij aan toiletten, wastafels en douche- en kleedruimten, inclusief sifons, buizen, consoles en de voor- en achterzijde van spiegels en planchetten.  Onder een dieptereiniging wordt verstaan het zich ontdoen van opgebouwde, niet altijd zichtbare verontreiniging zoals: zeepresten maar ook kalkafzetting en bacteriën die zich voornamelijk in de voegen en op het tegelwerk hebben genesteld (door o.a. urine). Daarnaast worden ook alle onderdelen van objecten geïnspecteerd. Defecte onderdelen als sifons, kraandelen, perlators en afvoerroosters worden na akkoord van prijsuitvraag vervangen. Tevens dienen potten/urinoir/wasbak gedemonteerd te worden en voorzien van nieuwe kitranden.</t>
  </si>
  <si>
    <t xml:space="preserve">** Reinigen van het rooster met een klamvochtige doek. Het uitspuiten van de roosters met een compressor en luchtdrukpistool. </t>
  </si>
  <si>
    <t>Voorbeeld</t>
  </si>
  <si>
    <t>Reinigen raamroosters</t>
  </si>
  <si>
    <t>Reinigen hoge balkconstructies</t>
  </si>
  <si>
    <t xml:space="preserve">Schoonmaken van wanden </t>
  </si>
  <si>
    <t>Betreft afwasbare wanden in lokalen, verkeersruimten etc.</t>
  </si>
  <si>
    <r>
      <t>Prijs per m</t>
    </r>
    <r>
      <rPr>
        <b/>
        <sz val="10"/>
        <color indexed="8"/>
        <rFont val="Calibri"/>
        <family val="2"/>
      </rPr>
      <t>² - Gevel(glas</t>
    </r>
    <r>
      <rPr>
        <b/>
        <sz val="10"/>
        <color theme="1"/>
        <rFont val="Calibri"/>
        <family val="2"/>
        <scheme val="minor"/>
      </rPr>
      <t>)</t>
    </r>
  </si>
  <si>
    <t>Zonnepanelen*</t>
  </si>
  <si>
    <t xml:space="preserve">* Betreft schoonmaken bovenzijde zonnepanelen. </t>
  </si>
  <si>
    <t>MBS Eindhoven Venetiëstraat</t>
  </si>
  <si>
    <t>MBS Eindhoven Leuvenlaan</t>
  </si>
  <si>
    <t>Mytylschool Toledolaan</t>
  </si>
  <si>
    <t>Antoon van Dijkschool</t>
  </si>
  <si>
    <t>Route040</t>
  </si>
  <si>
    <t>Gemiddelde prijs glasbewassing</t>
  </si>
  <si>
    <t>maximaal € 1,00 per m2</t>
  </si>
  <si>
    <t>Oppervlakte i.o.</t>
  </si>
  <si>
    <t>Totale jaarlijkse vaste aanneemsom schoonmaakdiensten</t>
  </si>
  <si>
    <t>Tarieven conform bestek inclusief:  alle middelen, materialen, afvalzakken en de in te zetten machines.</t>
  </si>
  <si>
    <r>
      <t>Prijs per m</t>
    </r>
    <r>
      <rPr>
        <b/>
        <sz val="10"/>
        <color indexed="8"/>
        <rFont val="Calibri"/>
        <family val="2"/>
      </rPr>
      <t>² per jaar</t>
    </r>
    <r>
      <rPr>
        <b/>
        <sz val="10"/>
        <color theme="1"/>
        <rFont val="Calibri"/>
        <family val="2"/>
        <scheme val="minor"/>
      </rPr>
      <t xml:space="preserve"> min € 18,00 max € 22,00</t>
    </r>
  </si>
  <si>
    <t>Gevelglas enkel binnenzijde</t>
  </si>
  <si>
    <t>maximaal € 0,80 per m2</t>
  </si>
  <si>
    <t>Reinigen trespa/beplating/koepel</t>
  </si>
  <si>
    <t>Antoon van Dijkschool BSO vakanties</t>
  </si>
  <si>
    <t>Subtotaal op basis van 210 werkdagen</t>
  </si>
  <si>
    <t>Doorberekening naar 55 werkdagen in de vakanties</t>
  </si>
  <si>
    <t>&lt;------------</t>
  </si>
  <si>
    <t>Doorberekening naar 2 dagen per week op basis van 205 werkdagen (41 weken)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</si>
</sst>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2]\ * #,##0.00_);_([$€-2]\ * \(#,##0.00\);_([$€-2]\ * &quot;-&quot;??_);_(@_)"/>
    <numFmt numFmtId="165" formatCode="_(&quot;€&quot;\ * #,##0.00_);_(&quot;€&quot;\ * \(#,##0.00\);_(&quot;€&quot;\ * &quot;-&quot;??_);_(@_)"/>
  </numFmts>
  <fonts count="26">
    <font>
      <sz val="11"/>
      <color theme="1"/>
      <name val="Calibri"/>
      <family val="2"/>
      <scheme val="minor"/>
    </font>
    <font>
      <b/>
      <sz val="24"/>
      <name val="Calibri"/>
      <family val="2"/>
      <scheme val="minor"/>
    </font>
    <font>
      <i/>
      <u/>
      <sz val="11"/>
      <color theme="1"/>
      <name val="Calibri"/>
      <family val="2"/>
      <scheme val="minor"/>
    </font>
    <font>
      <sz val="11"/>
      <color indexed="8"/>
      <name val="Calibri"/>
      <family val="2"/>
    </font>
    <font>
      <sz val="11"/>
      <color indexed="8"/>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i/>
      <sz val="8"/>
      <color theme="1"/>
      <name val="Calibri"/>
      <family val="2"/>
      <scheme val="minor"/>
    </font>
    <font>
      <b/>
      <sz val="10"/>
      <color theme="1"/>
      <name val="Calibri"/>
      <family val="2"/>
      <scheme val="minor"/>
    </font>
    <font>
      <sz val="10"/>
      <color rgb="FF000000"/>
      <name val="Calibri"/>
      <family val="2"/>
      <scheme val="minor"/>
    </font>
    <font>
      <sz val="10"/>
      <color theme="1"/>
      <name val="Calibri"/>
      <family val="2"/>
      <scheme val="minor"/>
    </font>
    <font>
      <b/>
      <sz val="10"/>
      <color indexed="8"/>
      <name val="Calibri"/>
      <family val="2"/>
    </font>
    <font>
      <sz val="8"/>
      <color theme="1"/>
      <name val="Calibri"/>
      <family val="2"/>
    </font>
    <font>
      <b/>
      <sz val="14"/>
      <name val="Calibri"/>
      <family val="2"/>
      <scheme val="minor"/>
    </font>
    <font>
      <sz val="8"/>
      <color rgb="FF000000"/>
      <name val="Calibri"/>
      <family val="2"/>
      <scheme val="minor"/>
    </font>
    <font>
      <sz val="10"/>
      <color theme="1"/>
      <name val="Verdana"/>
      <family val="2"/>
    </font>
    <font>
      <sz val="10"/>
      <name val="Arial"/>
      <family val="2"/>
    </font>
    <font>
      <sz val="10"/>
      <name val="Calibri"/>
      <family val="2"/>
      <scheme val="minor"/>
    </font>
    <font>
      <sz val="9"/>
      <name val="Geneva"/>
    </font>
    <font>
      <sz val="9"/>
      <name val="Calibri"/>
      <family val="2"/>
      <scheme val="minor"/>
    </font>
    <font>
      <b/>
      <sz val="10"/>
      <name val="Calibri"/>
      <family val="2"/>
      <scheme val="minor"/>
    </font>
    <font>
      <sz val="8"/>
      <name val="Calibri"/>
      <family val="2"/>
      <scheme val="minor"/>
    </font>
    <font>
      <b/>
      <sz val="10"/>
      <color indexed="8"/>
      <name val="Calibri"/>
      <family val="2"/>
      <scheme val="minor"/>
    </font>
    <font>
      <sz val="10"/>
      <color indexed="8"/>
      <name val="Calibri"/>
      <family val="2"/>
      <scheme val="minor"/>
    </font>
    <font>
      <b/>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17" fillId="0" borderId="0"/>
    <xf numFmtId="0" fontId="19" fillId="0" borderId="0"/>
    <xf numFmtId="165" fontId="17" fillId="0" borderId="0" applyFont="0" applyFill="0" applyBorder="0" applyAlignment="0" applyProtection="0"/>
  </cellStyleXfs>
  <cellXfs count="101">
    <xf numFmtId="0" fontId="0" fillId="0" borderId="0" xfId="0"/>
    <xf numFmtId="0" fontId="0" fillId="2" borderId="0" xfId="0" applyFill="1"/>
    <xf numFmtId="0" fontId="2" fillId="2" borderId="0" xfId="0" applyFont="1" applyFill="1" applyAlignment="1">
      <alignment wrapText="1"/>
    </xf>
    <xf numFmtId="0" fontId="0" fillId="2" borderId="0" xfId="0" applyFill="1" applyAlignment="1">
      <alignment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1" fillId="4" borderId="1" xfId="0" applyFont="1" applyFill="1" applyBorder="1" applyAlignment="1">
      <alignment horizontal="center"/>
    </xf>
    <xf numFmtId="0" fontId="0" fillId="0" borderId="0" xfId="0" applyAlignment="1">
      <alignment horizontal="left"/>
    </xf>
    <xf numFmtId="0" fontId="0" fillId="0" borderId="2" xfId="0" applyBorder="1" applyAlignment="1">
      <alignment horizontal="left"/>
    </xf>
    <xf numFmtId="0" fontId="8" fillId="2" borderId="5" xfId="0" applyFont="1" applyFill="1" applyBorder="1" applyAlignment="1">
      <alignment horizontal="left" vertical="top" wrapText="1"/>
    </xf>
    <xf numFmtId="44" fontId="10" fillId="0" borderId="9" xfId="2" applyFont="1" applyBorder="1" applyAlignment="1">
      <alignment horizontal="left" vertical="center" wrapText="1"/>
    </xf>
    <xf numFmtId="44" fontId="11" fillId="3" borderId="1" xfId="2" applyFont="1" applyFill="1" applyBorder="1" applyAlignment="1" applyProtection="1">
      <alignment horizontal="left" vertical="center"/>
      <protection locked="0"/>
    </xf>
    <xf numFmtId="0" fontId="11" fillId="2" borderId="10" xfId="0" applyFont="1" applyFill="1" applyBorder="1" applyAlignment="1">
      <alignment horizontal="left" wrapText="1"/>
    </xf>
    <xf numFmtId="0" fontId="9" fillId="5" borderId="9" xfId="0" applyFont="1" applyFill="1" applyBorder="1" applyAlignment="1">
      <alignment horizontal="left" wrapText="1"/>
    </xf>
    <xf numFmtId="0" fontId="9" fillId="5" borderId="1" xfId="0" applyFont="1" applyFill="1" applyBorder="1" applyAlignment="1">
      <alignment horizontal="left" wrapText="1"/>
    </xf>
    <xf numFmtId="0" fontId="9" fillId="5" borderId="10" xfId="0" applyFont="1" applyFill="1" applyBorder="1" applyAlignment="1">
      <alignment horizontal="left" wrapText="1"/>
    </xf>
    <xf numFmtId="0" fontId="13" fillId="0" borderId="11" xfId="0" applyFont="1" applyBorder="1" applyAlignment="1">
      <alignment horizontal="left"/>
    </xf>
    <xf numFmtId="44" fontId="0" fillId="0" borderId="0" xfId="0" applyNumberFormat="1" applyAlignment="1">
      <alignment horizontal="left"/>
    </xf>
    <xf numFmtId="0" fontId="8" fillId="2" borderId="16" xfId="0" applyFont="1" applyFill="1" applyBorder="1" applyAlignment="1">
      <alignment horizontal="left" vertical="top" wrapText="1"/>
    </xf>
    <xf numFmtId="3" fontId="15" fillId="0" borderId="0" xfId="0" applyNumberFormat="1" applyFont="1" applyAlignment="1">
      <alignment horizontal="left" vertical="center" wrapText="1"/>
    </xf>
    <xf numFmtId="44" fontId="7" fillId="2" borderId="0" xfId="2" applyFont="1" applyFill="1" applyAlignment="1">
      <alignment horizontal="left" vertical="center"/>
    </xf>
    <xf numFmtId="0" fontId="15" fillId="0" borderId="0" xfId="0" applyFont="1" applyAlignment="1">
      <alignment horizontal="left" vertical="center" wrapText="1"/>
    </xf>
    <xf numFmtId="44" fontId="9" fillId="2" borderId="18" xfId="2" applyFont="1" applyFill="1" applyBorder="1" applyAlignment="1">
      <alignment horizontal="left" vertical="center"/>
    </xf>
    <xf numFmtId="0" fontId="16" fillId="0" borderId="0" xfId="0" applyFont="1" applyAlignment="1">
      <alignment horizontal="left"/>
    </xf>
    <xf numFmtId="0" fontId="5" fillId="0" borderId="0" xfId="0" applyFont="1"/>
    <xf numFmtId="43" fontId="6" fillId="6" borderId="1" xfId="0" applyNumberFormat="1" applyFont="1" applyFill="1" applyBorder="1"/>
    <xf numFmtId="0" fontId="6" fillId="0" borderId="0" xfId="0" applyFont="1"/>
    <xf numFmtId="43" fontId="5" fillId="0" borderId="1" xfId="0" applyNumberFormat="1" applyFont="1" applyBorder="1"/>
    <xf numFmtId="0" fontId="18" fillId="0" borderId="22" xfId="3" applyFont="1" applyBorder="1" applyAlignment="1">
      <alignment vertical="top" wrapText="1"/>
    </xf>
    <xf numFmtId="43" fontId="5" fillId="3" borderId="1" xfId="1" applyFill="1" applyBorder="1"/>
    <xf numFmtId="164" fontId="20" fillId="3" borderId="1" xfId="4" applyNumberFormat="1" applyFont="1" applyFill="1" applyBorder="1" applyProtection="1">
      <protection locked="0"/>
    </xf>
    <xf numFmtId="0" fontId="18" fillId="0" borderId="17" xfId="4" applyFont="1" applyBorder="1"/>
    <xf numFmtId="0" fontId="21" fillId="5" borderId="10" xfId="3" applyFont="1" applyFill="1" applyBorder="1" applyAlignment="1">
      <alignment horizontal="left" vertical="top" wrapText="1"/>
    </xf>
    <xf numFmtId="0" fontId="16" fillId="0" borderId="0" xfId="0" applyFont="1"/>
    <xf numFmtId="0" fontId="22" fillId="0" borderId="1" xfId="0" applyFont="1" applyBorder="1" applyAlignment="1">
      <alignment horizontal="left" vertical="top" wrapText="1"/>
    </xf>
    <xf numFmtId="0" fontId="11" fillId="0" borderId="0" xfId="0" applyFont="1" applyAlignment="1">
      <alignment horizontal="left"/>
    </xf>
    <xf numFmtId="165" fontId="23" fillId="2" borderId="23" xfId="5" applyFont="1" applyFill="1" applyBorder="1" applyAlignment="1">
      <alignment horizontal="left" vertical="top"/>
    </xf>
    <xf numFmtId="165" fontId="23" fillId="2" borderId="8" xfId="5" applyFont="1" applyFill="1" applyBorder="1" applyAlignment="1">
      <alignment horizontal="left" vertical="top"/>
    </xf>
    <xf numFmtId="165" fontId="23" fillId="2" borderId="24" xfId="5" applyFont="1" applyFill="1" applyBorder="1" applyAlignment="1">
      <alignment horizontal="left" vertical="top"/>
    </xf>
    <xf numFmtId="165" fontId="23" fillId="2" borderId="5" xfId="5" applyFont="1" applyFill="1" applyBorder="1" applyAlignment="1">
      <alignment horizontal="left" vertical="top"/>
    </xf>
    <xf numFmtId="165" fontId="24" fillId="3" borderId="1" xfId="5" applyFont="1" applyFill="1" applyBorder="1" applyAlignment="1">
      <alignment horizontal="left" vertical="top"/>
    </xf>
    <xf numFmtId="0" fontId="18" fillId="0" borderId="10" xfId="3" applyFont="1" applyBorder="1" applyAlignment="1">
      <alignment horizontal="left" vertical="top" wrapText="1"/>
    </xf>
    <xf numFmtId="0" fontId="21" fillId="5" borderId="1" xfId="3" applyFont="1" applyFill="1" applyBorder="1" applyAlignment="1">
      <alignment horizontal="left" vertical="top" wrapText="1"/>
    </xf>
    <xf numFmtId="165" fontId="23" fillId="2" borderId="3" xfId="5" applyFont="1" applyFill="1" applyBorder="1" applyAlignment="1">
      <alignment horizontal="left" vertical="top"/>
    </xf>
    <xf numFmtId="0" fontId="18" fillId="0" borderId="20" xfId="3" applyFont="1" applyBorder="1" applyAlignment="1">
      <alignment horizontal="left" vertical="top" wrapText="1"/>
    </xf>
    <xf numFmtId="165" fontId="23" fillId="2" borderId="21" xfId="5" applyFont="1" applyFill="1" applyBorder="1" applyAlignment="1">
      <alignment horizontal="left" vertical="top"/>
    </xf>
    <xf numFmtId="0" fontId="21" fillId="5" borderId="23" xfId="3" applyFont="1" applyFill="1" applyBorder="1" applyAlignment="1">
      <alignment horizontal="left" vertical="top" wrapText="1"/>
    </xf>
    <xf numFmtId="0" fontId="21" fillId="5" borderId="17" xfId="3" applyFont="1" applyFill="1" applyBorder="1" applyAlignment="1">
      <alignment horizontal="left" vertical="top" wrapText="1"/>
    </xf>
    <xf numFmtId="165" fontId="23" fillId="0" borderId="25" xfId="5" applyFont="1" applyBorder="1" applyAlignment="1">
      <alignment horizontal="left" vertical="top"/>
    </xf>
    <xf numFmtId="165" fontId="23" fillId="0" borderId="0" xfId="5" applyFont="1" applyAlignment="1">
      <alignment horizontal="left" vertical="top"/>
    </xf>
    <xf numFmtId="165" fontId="23" fillId="2" borderId="0" xfId="5" applyFont="1" applyFill="1" applyAlignment="1">
      <alignment horizontal="left" vertical="top"/>
    </xf>
    <xf numFmtId="165" fontId="23" fillId="2" borderId="26" xfId="5" applyFont="1" applyFill="1" applyBorder="1" applyAlignment="1">
      <alignment horizontal="left" vertical="top"/>
    </xf>
    <xf numFmtId="165" fontId="23" fillId="2" borderId="6" xfId="5" applyFont="1" applyFill="1" applyBorder="1" applyAlignment="1">
      <alignment horizontal="left" vertical="top"/>
    </xf>
    <xf numFmtId="165" fontId="24" fillId="2" borderId="9" xfId="5" applyFont="1" applyFill="1" applyBorder="1" applyAlignment="1">
      <alignment horizontal="left" vertical="top"/>
    </xf>
    <xf numFmtId="0" fontId="21" fillId="5" borderId="9" xfId="3" applyFont="1" applyFill="1" applyBorder="1" applyAlignment="1">
      <alignment horizontal="left" vertical="top" wrapText="1"/>
    </xf>
    <xf numFmtId="0" fontId="16" fillId="0" borderId="25" xfId="0" applyFont="1" applyBorder="1" applyAlignment="1">
      <alignment horizontal="left"/>
    </xf>
    <xf numFmtId="0" fontId="16" fillId="0" borderId="20" xfId="0" applyFont="1" applyBorder="1" applyAlignment="1">
      <alignment horizontal="left"/>
    </xf>
    <xf numFmtId="0" fontId="14" fillId="0" borderId="25"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0" fontId="3" fillId="0" borderId="1" xfId="0" applyFont="1" applyBorder="1" applyAlignment="1">
      <alignment vertical="top" wrapText="1"/>
    </xf>
    <xf numFmtId="165" fontId="24" fillId="2" borderId="17" xfId="5" applyFont="1" applyFill="1" applyBorder="1" applyAlignment="1">
      <alignment horizontal="left" vertical="top"/>
    </xf>
    <xf numFmtId="165" fontId="24" fillId="2" borderId="23" xfId="5" applyFont="1" applyFill="1" applyBorder="1" applyAlignment="1">
      <alignment horizontal="left" vertical="top"/>
    </xf>
    <xf numFmtId="165" fontId="23" fillId="2" borderId="0" xfId="5" applyFont="1" applyFill="1" applyBorder="1" applyAlignment="1">
      <alignment horizontal="left" vertical="top"/>
    </xf>
    <xf numFmtId="0" fontId="20" fillId="0" borderId="10" xfId="3" applyFont="1" applyBorder="1" applyAlignment="1">
      <alignment horizontal="left" vertical="top" wrapText="1"/>
    </xf>
    <xf numFmtId="0" fontId="22" fillId="0" borderId="30" xfId="0" applyFont="1" applyBorder="1" applyAlignment="1">
      <alignment vertical="top" wrapText="1"/>
    </xf>
    <xf numFmtId="0" fontId="18" fillId="0" borderId="0" xfId="3" applyFont="1" applyAlignment="1">
      <alignment horizontal="left" vertical="top" wrapText="1"/>
    </xf>
    <xf numFmtId="165" fontId="23" fillId="2" borderId="25" xfId="5" applyFont="1" applyFill="1" applyBorder="1" applyAlignment="1">
      <alignment horizontal="left" vertical="top"/>
    </xf>
    <xf numFmtId="0" fontId="11" fillId="2" borderId="1" xfId="2" applyNumberFormat="1" applyFont="1" applyFill="1" applyBorder="1" applyAlignment="1" applyProtection="1">
      <alignment horizontal="left" vertical="center"/>
      <protection locked="0"/>
    </xf>
    <xf numFmtId="0" fontId="11" fillId="2" borderId="31" xfId="0" applyFont="1" applyFill="1" applyBorder="1" applyAlignment="1">
      <alignment horizontal="left" wrapText="1"/>
    </xf>
    <xf numFmtId="0" fontId="11" fillId="2" borderId="30" xfId="2" applyNumberFormat="1" applyFont="1" applyFill="1" applyBorder="1" applyAlignment="1" applyProtection="1">
      <alignment horizontal="left" vertical="center"/>
      <protection locked="0"/>
    </xf>
    <xf numFmtId="0" fontId="6" fillId="0" borderId="0" xfId="0" applyFont="1" applyAlignment="1">
      <alignment horizontal="left"/>
    </xf>
    <xf numFmtId="0" fontId="8" fillId="2" borderId="0" xfId="0" applyFont="1" applyFill="1" applyAlignment="1">
      <alignment horizontal="left" vertical="top" wrapText="1"/>
    </xf>
    <xf numFmtId="44" fontId="11" fillId="2" borderId="1" xfId="2" applyFont="1" applyFill="1" applyBorder="1" applyAlignment="1" applyProtection="1">
      <alignment horizontal="left" vertical="center"/>
      <protection locked="0"/>
    </xf>
    <xf numFmtId="44" fontId="25" fillId="0" borderId="9" xfId="2" applyFont="1" applyBorder="1" applyAlignment="1">
      <alignment horizontal="left" vertical="center" wrapText="1"/>
    </xf>
    <xf numFmtId="0" fontId="11" fillId="2" borderId="1" xfId="0" applyFont="1" applyFill="1" applyBorder="1" applyAlignment="1">
      <alignment horizontal="center" wrapText="1"/>
    </xf>
    <xf numFmtId="44" fontId="25" fillId="0" borderId="32" xfId="2" applyFont="1" applyBorder="1" applyAlignment="1">
      <alignment horizontal="left" vertical="center" wrapText="1"/>
    </xf>
    <xf numFmtId="0" fontId="7" fillId="2"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14" fillId="5" borderId="15" xfId="0" applyFont="1" applyFill="1" applyBorder="1" applyAlignment="1">
      <alignment horizontal="center"/>
    </xf>
    <xf numFmtId="0" fontId="14" fillId="5" borderId="14" xfId="0" applyFont="1" applyFill="1" applyBorder="1" applyAlignment="1">
      <alignment horizontal="center"/>
    </xf>
    <xf numFmtId="0" fontId="14" fillId="5" borderId="13" xfId="0" applyFont="1" applyFill="1" applyBorder="1" applyAlignment="1">
      <alignment horizontal="center"/>
    </xf>
    <xf numFmtId="0" fontId="13" fillId="0" borderId="12" xfId="0" applyFont="1" applyBorder="1" applyAlignment="1">
      <alignment horizontal="left"/>
    </xf>
    <xf numFmtId="0" fontId="13" fillId="0" borderId="3" xfId="0" applyFont="1" applyBorder="1" applyAlignment="1">
      <alignment horizontal="left"/>
    </xf>
    <xf numFmtId="0" fontId="9" fillId="0" borderId="8" xfId="0" applyFont="1" applyBorder="1" applyAlignment="1">
      <alignment horizontal="center"/>
    </xf>
    <xf numFmtId="0" fontId="8" fillId="2" borderId="0" xfId="0" applyFont="1" applyFill="1" applyAlignment="1">
      <alignment horizontal="left" vertical="top" wrapText="1"/>
    </xf>
    <xf numFmtId="0" fontId="7" fillId="2" borderId="7" xfId="0" applyFont="1" applyFill="1" applyBorder="1" applyAlignment="1">
      <alignment horizontal="left" vertical="top" wrapText="1"/>
    </xf>
    <xf numFmtId="0" fontId="7" fillId="2" borderId="6" xfId="0" applyFont="1" applyFill="1" applyBorder="1" applyAlignment="1">
      <alignment horizontal="left" vertical="top" wrapText="1"/>
    </xf>
    <xf numFmtId="0" fontId="9" fillId="2" borderId="19" xfId="0" applyFont="1" applyFill="1" applyBorder="1" applyAlignment="1">
      <alignment horizontal="left" wrapText="1"/>
    </xf>
    <xf numFmtId="0" fontId="9" fillId="2" borderId="18" xfId="0" applyFont="1" applyFill="1" applyBorder="1" applyAlignment="1">
      <alignment horizontal="left" wrapText="1"/>
    </xf>
    <xf numFmtId="0" fontId="7" fillId="2" borderId="1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165" fontId="24" fillId="2" borderId="17" xfId="5" applyFont="1" applyFill="1" applyBorder="1" applyAlignment="1">
      <alignment horizontal="left" vertical="top"/>
    </xf>
    <xf numFmtId="165" fontId="24" fillId="2" borderId="23" xfId="5" applyFont="1" applyFill="1" applyBorder="1" applyAlignment="1">
      <alignment horizontal="left" vertical="top"/>
    </xf>
    <xf numFmtId="0" fontId="14" fillId="5" borderId="29" xfId="0" applyFont="1" applyFill="1" applyBorder="1" applyAlignment="1">
      <alignment horizontal="center"/>
    </xf>
    <xf numFmtId="0" fontId="14" fillId="5" borderId="28" xfId="0" applyFont="1" applyFill="1" applyBorder="1" applyAlignment="1">
      <alignment horizontal="center"/>
    </xf>
    <xf numFmtId="0" fontId="14" fillId="5" borderId="27" xfId="0" applyFont="1" applyFill="1" applyBorder="1" applyAlignment="1">
      <alignment horizontal="center"/>
    </xf>
    <xf numFmtId="0" fontId="21" fillId="5" borderId="17" xfId="3" applyFont="1" applyFill="1" applyBorder="1" applyAlignment="1">
      <alignment horizontal="left" vertical="top" wrapText="1"/>
    </xf>
    <xf numFmtId="0" fontId="21" fillId="5" borderId="23" xfId="3" applyFont="1" applyFill="1" applyBorder="1" applyAlignment="1">
      <alignment horizontal="left" vertical="top" wrapText="1"/>
    </xf>
  </cellXfs>
  <cellStyles count="6">
    <cellStyle name="Euro" xfId="5" xr:uid="{990648CD-01F2-48BA-8398-268D61AD3E1C}"/>
    <cellStyle name="Komma" xfId="1" builtinId="3"/>
    <cellStyle name="Normal_AFRPPRIJS.xls" xfId="4" xr:uid="{1B0FFDFF-3A71-4A6B-890A-29C1A70EBD6C}"/>
    <cellStyle name="Standaard" xfId="0" builtinId="0"/>
    <cellStyle name="Standaard 2" xfId="3" xr:uid="{FB2C1153-5EB5-46CC-B52C-3C19E17BFB2B}"/>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opLeftCell="A5" zoomScale="85" zoomScaleNormal="85" zoomScalePageLayoutView="85" workbookViewId="0">
      <selection activeCell="H11" sqref="H11"/>
    </sheetView>
  </sheetViews>
  <sheetFormatPr defaultColWidth="9.08984375" defaultRowHeight="14.5"/>
  <cols>
    <col min="1" max="1" width="103.453125" style="1" customWidth="1"/>
    <col min="2" max="16384" width="9.08984375" style="1"/>
  </cols>
  <sheetData>
    <row r="1" spans="1:1" ht="31">
      <c r="A1" s="7" t="s">
        <v>7</v>
      </c>
    </row>
    <row r="2" spans="1:1" s="3" customFormat="1">
      <c r="A2" s="2" t="s">
        <v>0</v>
      </c>
    </row>
    <row r="3" spans="1:1" s="3" customFormat="1" ht="29">
      <c r="A3" s="4" t="s">
        <v>2</v>
      </c>
    </row>
    <row r="4" spans="1:1" s="3" customFormat="1" ht="43.5">
      <c r="A4" s="4" t="s">
        <v>3</v>
      </c>
    </row>
    <row r="5" spans="1:1" s="3" customFormat="1" ht="29">
      <c r="A5" s="5" t="s">
        <v>4</v>
      </c>
    </row>
    <row r="6" spans="1:1" s="3" customFormat="1">
      <c r="A6" s="6" t="s">
        <v>5</v>
      </c>
    </row>
    <row r="7" spans="1:1" s="3" customFormat="1">
      <c r="A7" s="2" t="s">
        <v>1</v>
      </c>
    </row>
    <row r="8" spans="1:1" s="3" customFormat="1">
      <c r="A8" s="5" t="s">
        <v>6</v>
      </c>
    </row>
    <row r="9" spans="1:1" s="3" customFormat="1" ht="58">
      <c r="A9" s="4" t="s">
        <v>40</v>
      </c>
    </row>
    <row r="10" spans="1:1" s="3" customFormat="1" ht="58">
      <c r="A10" s="4" t="s">
        <v>41</v>
      </c>
    </row>
    <row r="11" spans="1:1" ht="101.5">
      <c r="A11" s="61" t="s">
        <v>42</v>
      </c>
    </row>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C938-9603-4318-86B9-F112979637FF}">
  <sheetPr>
    <pageSetUpPr fitToPage="1"/>
  </sheetPr>
  <dimension ref="A1:F15"/>
  <sheetViews>
    <sheetView showGridLines="0" zoomScale="110" zoomScaleNormal="110" workbookViewId="0">
      <selection activeCell="B9" sqref="B9"/>
    </sheetView>
  </sheetViews>
  <sheetFormatPr defaultColWidth="9.1796875" defaultRowHeight="14.5"/>
  <cols>
    <col min="1" max="1" width="29.7265625" style="8" customWidth="1"/>
    <col min="2" max="2" width="16.54296875" style="8" bestFit="1" customWidth="1"/>
    <col min="3" max="3" width="29.1796875" style="8" customWidth="1"/>
    <col min="4" max="4" width="20.7265625" style="8" customWidth="1"/>
  </cols>
  <sheetData>
    <row r="1" spans="1:6" ht="18.5">
      <c r="A1" s="80" t="s">
        <v>9</v>
      </c>
      <c r="B1" s="81"/>
      <c r="C1" s="81"/>
      <c r="D1" s="82"/>
    </row>
    <row r="2" spans="1:6">
      <c r="A2" s="83"/>
      <c r="B2" s="84"/>
      <c r="C2" s="84"/>
      <c r="D2" s="17"/>
    </row>
    <row r="3" spans="1:6" ht="26.5">
      <c r="A3" s="16" t="s">
        <v>8</v>
      </c>
      <c r="B3" s="15" t="s">
        <v>66</v>
      </c>
      <c r="C3" s="15" t="s">
        <v>69</v>
      </c>
      <c r="D3" s="14" t="s">
        <v>74</v>
      </c>
    </row>
    <row r="4" spans="1:6" ht="18.649999999999999" customHeight="1">
      <c r="A4" s="13" t="s">
        <v>59</v>
      </c>
      <c r="B4" s="76">
        <v>4459</v>
      </c>
      <c r="C4" s="12">
        <v>0</v>
      </c>
      <c r="D4" s="11">
        <f>B4*C4</f>
        <v>0</v>
      </c>
    </row>
    <row r="5" spans="1:6" ht="18.649999999999999" customHeight="1">
      <c r="A5" s="13" t="s">
        <v>60</v>
      </c>
      <c r="B5" s="76">
        <v>2546.5</v>
      </c>
      <c r="C5" s="12">
        <v>0</v>
      </c>
      <c r="D5" s="11">
        <f t="shared" ref="D5:D6" si="0">B5*C5</f>
        <v>0</v>
      </c>
    </row>
    <row r="6" spans="1:6" ht="18.649999999999999" customHeight="1">
      <c r="A6" s="13" t="s">
        <v>61</v>
      </c>
      <c r="B6" s="76">
        <v>4705</v>
      </c>
      <c r="C6" s="12">
        <v>0</v>
      </c>
      <c r="D6" s="11">
        <f t="shared" si="0"/>
        <v>0</v>
      </c>
    </row>
    <row r="7" spans="1:6" ht="18.649999999999999" customHeight="1">
      <c r="A7" s="13" t="s">
        <v>62</v>
      </c>
      <c r="B7" s="76">
        <v>5694.35</v>
      </c>
      <c r="C7" s="12">
        <v>0</v>
      </c>
      <c r="D7" s="11">
        <f t="shared" ref="D7" si="1">B7*C7</f>
        <v>0</v>
      </c>
    </row>
    <row r="8" spans="1:6" ht="18.649999999999999" customHeight="1">
      <c r="A8" s="13" t="s">
        <v>73</v>
      </c>
      <c r="B8" s="76">
        <v>704.39</v>
      </c>
      <c r="C8" s="12">
        <v>0</v>
      </c>
      <c r="D8" s="11">
        <f>B8*C8/210*55</f>
        <v>0</v>
      </c>
      <c r="E8" t="s">
        <v>76</v>
      </c>
      <c r="F8" t="s">
        <v>75</v>
      </c>
    </row>
    <row r="9" spans="1:6" ht="18.649999999999999" customHeight="1" thickBot="1">
      <c r="A9" s="13" t="s">
        <v>63</v>
      </c>
      <c r="B9" s="76">
        <v>287.13</v>
      </c>
      <c r="C9" s="12">
        <v>0</v>
      </c>
      <c r="D9" s="11">
        <f>B9*C9/205*82</f>
        <v>0</v>
      </c>
      <c r="E9" t="s">
        <v>76</v>
      </c>
      <c r="F9" t="s">
        <v>77</v>
      </c>
    </row>
    <row r="10" spans="1:6" ht="15" thickBot="1">
      <c r="A10" s="85" t="s">
        <v>67</v>
      </c>
      <c r="B10" s="85"/>
      <c r="C10" s="85"/>
      <c r="D10" s="77">
        <f>SUM(D4:D9)</f>
        <v>0</v>
      </c>
    </row>
    <row r="11" spans="1:6">
      <c r="A11" s="86"/>
      <c r="B11" s="86"/>
      <c r="C11" s="86"/>
      <c r="D11" s="73"/>
    </row>
    <row r="14" spans="1:6">
      <c r="A14" s="87" t="s">
        <v>68</v>
      </c>
      <c r="B14" s="88"/>
      <c r="C14" s="88"/>
      <c r="D14" s="10"/>
    </row>
    <row r="15" spans="1:6" ht="4.9000000000000004" customHeight="1">
      <c r="A15" s="78"/>
      <c r="B15" s="79"/>
      <c r="C15" s="79"/>
      <c r="D15" s="9"/>
    </row>
  </sheetData>
  <sheetProtection selectLockedCells="1"/>
  <mergeCells count="6">
    <mergeCell ref="A15:C15"/>
    <mergeCell ref="A1:D1"/>
    <mergeCell ref="A2:C2"/>
    <mergeCell ref="A10:C10"/>
    <mergeCell ref="A11:C11"/>
    <mergeCell ref="A14:C14"/>
  </mergeCells>
  <pageMargins left="0.7" right="0.7" top="0.75" bottom="0.75" header="0.3" footer="0.3"/>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0CF7-0EE1-4AB8-A82E-BA1F12C61DAC}">
  <dimension ref="A1:G15"/>
  <sheetViews>
    <sheetView showGridLines="0" zoomScale="110" zoomScaleNormal="110" workbookViewId="0">
      <selection activeCell="H11" sqref="H11"/>
    </sheetView>
  </sheetViews>
  <sheetFormatPr defaultColWidth="9.08984375" defaultRowHeight="14.5"/>
  <cols>
    <col min="1" max="1" width="27.6328125" style="8" customWidth="1"/>
    <col min="2" max="2" width="22.54296875" style="8" customWidth="1"/>
    <col min="3" max="3" width="26.90625" style="8" bestFit="1" customWidth="1"/>
    <col min="4" max="4" width="29.54296875" style="8" customWidth="1"/>
    <col min="5" max="16384" width="9.08984375" style="8"/>
  </cols>
  <sheetData>
    <row r="1" spans="1:7" ht="18.5">
      <c r="A1" s="80" t="s">
        <v>14</v>
      </c>
      <c r="B1" s="81"/>
      <c r="C1" s="81"/>
      <c r="D1" s="82"/>
    </row>
    <row r="2" spans="1:7">
      <c r="A2" s="83"/>
      <c r="B2" s="84"/>
      <c r="C2" s="84"/>
      <c r="D2" s="17"/>
    </row>
    <row r="3" spans="1:7">
      <c r="A3" s="16" t="s">
        <v>8</v>
      </c>
      <c r="B3" s="15" t="s">
        <v>13</v>
      </c>
      <c r="C3" s="15" t="s">
        <v>56</v>
      </c>
      <c r="D3" s="14" t="s">
        <v>12</v>
      </c>
      <c r="G3" s="18"/>
    </row>
    <row r="4" spans="1:7">
      <c r="A4" s="13" t="s">
        <v>59</v>
      </c>
      <c r="B4" s="12">
        <v>0</v>
      </c>
      <c r="C4" s="12">
        <v>0</v>
      </c>
      <c r="D4" s="11">
        <f>(B4*1+C4*3)/4</f>
        <v>0</v>
      </c>
      <c r="G4" s="18"/>
    </row>
    <row r="5" spans="1:7">
      <c r="A5" s="13" t="s">
        <v>60</v>
      </c>
      <c r="B5" s="12">
        <v>0</v>
      </c>
      <c r="C5" s="12">
        <v>0</v>
      </c>
      <c r="D5" s="11">
        <f t="shared" ref="D5:D8" si="0">(B5*1+C5*3)/4</f>
        <v>0</v>
      </c>
      <c r="G5" s="18"/>
    </row>
    <row r="6" spans="1:7">
      <c r="A6" s="13" t="s">
        <v>61</v>
      </c>
      <c r="B6" s="12">
        <v>0</v>
      </c>
      <c r="C6" s="12">
        <v>0</v>
      </c>
      <c r="D6" s="11">
        <f t="shared" si="0"/>
        <v>0</v>
      </c>
      <c r="G6" s="18"/>
    </row>
    <row r="7" spans="1:7">
      <c r="A7" s="13" t="s">
        <v>62</v>
      </c>
      <c r="B7" s="12">
        <v>0</v>
      </c>
      <c r="C7" s="12">
        <v>0</v>
      </c>
      <c r="D7" s="11">
        <f t="shared" si="0"/>
        <v>0</v>
      </c>
      <c r="G7" s="18"/>
    </row>
    <row r="8" spans="1:7">
      <c r="A8" s="13" t="s">
        <v>63</v>
      </c>
      <c r="B8" s="12">
        <v>0</v>
      </c>
      <c r="C8" s="12">
        <v>0</v>
      </c>
      <c r="D8" s="11">
        <f t="shared" si="0"/>
        <v>0</v>
      </c>
      <c r="E8" s="8" t="s">
        <v>70</v>
      </c>
      <c r="G8" s="18"/>
    </row>
    <row r="9" spans="1:7">
      <c r="A9" s="13" t="s">
        <v>64</v>
      </c>
      <c r="B9" s="74"/>
      <c r="C9" s="74"/>
      <c r="D9" s="75">
        <f>AVERAGE(D4:D8)</f>
        <v>0</v>
      </c>
      <c r="E9" s="72" t="s">
        <v>71</v>
      </c>
      <c r="G9" s="18"/>
    </row>
    <row r="10" spans="1:7">
      <c r="A10" s="13" t="s">
        <v>72</v>
      </c>
      <c r="B10" s="69"/>
      <c r="C10" s="12">
        <v>0</v>
      </c>
      <c r="D10" s="11">
        <f>C10</f>
        <v>0</v>
      </c>
    </row>
    <row r="11" spans="1:7" ht="15" thickBot="1">
      <c r="A11" s="70" t="s">
        <v>57</v>
      </c>
      <c r="B11" s="71"/>
      <c r="C11" s="12">
        <v>0</v>
      </c>
      <c r="D11" s="11">
        <f>C11</f>
        <v>0</v>
      </c>
    </row>
    <row r="12" spans="1:7" ht="15" thickBot="1">
      <c r="A12" s="89"/>
      <c r="B12" s="90"/>
      <c r="C12" s="23" t="s">
        <v>11</v>
      </c>
      <c r="D12" s="11">
        <f>SUM(D9*2.5,D10*0.4,D11*0.1)/3</f>
        <v>0</v>
      </c>
      <c r="E12" s="72" t="s">
        <v>65</v>
      </c>
    </row>
    <row r="13" spans="1:7">
      <c r="A13" s="22"/>
      <c r="B13" s="20"/>
      <c r="C13" s="21"/>
      <c r="D13" s="20"/>
    </row>
    <row r="14" spans="1:7" ht="23" customHeight="1">
      <c r="A14" s="91" t="s">
        <v>10</v>
      </c>
      <c r="B14" s="92"/>
      <c r="C14" s="92"/>
      <c r="D14" s="93"/>
    </row>
    <row r="15" spans="1:7" ht="14.5" customHeight="1">
      <c r="A15" s="91" t="s">
        <v>58</v>
      </c>
      <c r="B15" s="92"/>
      <c r="C15" s="92"/>
      <c r="D15" s="19"/>
    </row>
  </sheetData>
  <mergeCells count="5">
    <mergeCell ref="A1:D1"/>
    <mergeCell ref="A2:C2"/>
    <mergeCell ref="A12:B12"/>
    <mergeCell ref="A14:D14"/>
    <mergeCell ref="A15:C15"/>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088F4-389A-476A-9552-BAD789EEB06D}">
  <dimension ref="A1:Q44"/>
  <sheetViews>
    <sheetView showGridLines="0" tabSelected="1" zoomScale="110" zoomScaleNormal="110" workbookViewId="0">
      <selection activeCell="E31" sqref="A29:E31"/>
    </sheetView>
  </sheetViews>
  <sheetFormatPr defaultRowHeight="13.5"/>
  <cols>
    <col min="1" max="1" width="54.08984375" style="24" customWidth="1"/>
    <col min="2" max="2" width="19" style="24" bestFit="1" customWidth="1"/>
    <col min="3" max="3" width="20.54296875" style="24" bestFit="1" customWidth="1"/>
    <col min="4" max="4" width="16.08984375" style="24" bestFit="1" customWidth="1"/>
    <col min="5" max="5" width="18.453125" style="24" bestFit="1" customWidth="1"/>
    <col min="6" max="6" width="18.90625" style="24" bestFit="1" customWidth="1"/>
    <col min="7" max="252" width="8.90625" style="24"/>
    <col min="253" max="253" width="54.08984375" style="24" customWidth="1"/>
    <col min="254" max="258" width="20.6328125" style="24" customWidth="1"/>
    <col min="259" max="259" width="22" style="24" customWidth="1"/>
    <col min="260" max="508" width="8.90625" style="24"/>
    <col min="509" max="509" width="54.08984375" style="24" customWidth="1"/>
    <col min="510" max="514" width="20.6328125" style="24" customWidth="1"/>
    <col min="515" max="515" width="22" style="24" customWidth="1"/>
    <col min="516" max="764" width="8.90625" style="24"/>
    <col min="765" max="765" width="54.08984375" style="24" customWidth="1"/>
    <col min="766" max="770" width="20.6328125" style="24" customWidth="1"/>
    <col min="771" max="771" width="22" style="24" customWidth="1"/>
    <col min="772" max="1020" width="8.90625" style="24"/>
    <col min="1021" max="1021" width="54.08984375" style="24" customWidth="1"/>
    <col min="1022" max="1026" width="20.6328125" style="24" customWidth="1"/>
    <col min="1027" max="1027" width="22" style="24" customWidth="1"/>
    <col min="1028" max="1276" width="8.90625" style="24"/>
    <col min="1277" max="1277" width="54.08984375" style="24" customWidth="1"/>
    <col min="1278" max="1282" width="20.6328125" style="24" customWidth="1"/>
    <col min="1283" max="1283" width="22" style="24" customWidth="1"/>
    <col min="1284" max="1532" width="8.90625" style="24"/>
    <col min="1533" max="1533" width="54.08984375" style="24" customWidth="1"/>
    <col min="1534" max="1538" width="20.6328125" style="24" customWidth="1"/>
    <col min="1539" max="1539" width="22" style="24" customWidth="1"/>
    <col min="1540" max="1788" width="8.90625" style="24"/>
    <col min="1789" max="1789" width="54.08984375" style="24" customWidth="1"/>
    <col min="1790" max="1794" width="20.6328125" style="24" customWidth="1"/>
    <col min="1795" max="1795" width="22" style="24" customWidth="1"/>
    <col min="1796" max="2044" width="8.90625" style="24"/>
    <col min="2045" max="2045" width="54.08984375" style="24" customWidth="1"/>
    <col min="2046" max="2050" width="20.6328125" style="24" customWidth="1"/>
    <col min="2051" max="2051" width="22" style="24" customWidth="1"/>
    <col min="2052" max="2300" width="8.90625" style="24"/>
    <col min="2301" max="2301" width="54.08984375" style="24" customWidth="1"/>
    <col min="2302" max="2306" width="20.6328125" style="24" customWidth="1"/>
    <col min="2307" max="2307" width="22" style="24" customWidth="1"/>
    <col min="2308" max="2556" width="8.90625" style="24"/>
    <col min="2557" max="2557" width="54.08984375" style="24" customWidth="1"/>
    <col min="2558" max="2562" width="20.6328125" style="24" customWidth="1"/>
    <col min="2563" max="2563" width="22" style="24" customWidth="1"/>
    <col min="2564" max="2812" width="8.90625" style="24"/>
    <col min="2813" max="2813" width="54.08984375" style="24" customWidth="1"/>
    <col min="2814" max="2818" width="20.6328125" style="24" customWidth="1"/>
    <col min="2819" max="2819" width="22" style="24" customWidth="1"/>
    <col min="2820" max="3068" width="8.90625" style="24"/>
    <col min="3069" max="3069" width="54.08984375" style="24" customWidth="1"/>
    <col min="3070" max="3074" width="20.6328125" style="24" customWidth="1"/>
    <col min="3075" max="3075" width="22" style="24" customWidth="1"/>
    <col min="3076" max="3324" width="8.90625" style="24"/>
    <col min="3325" max="3325" width="54.08984375" style="24" customWidth="1"/>
    <col min="3326" max="3330" width="20.6328125" style="24" customWidth="1"/>
    <col min="3331" max="3331" width="22" style="24" customWidth="1"/>
    <col min="3332" max="3580" width="8.90625" style="24"/>
    <col min="3581" max="3581" width="54.08984375" style="24" customWidth="1"/>
    <col min="3582" max="3586" width="20.6328125" style="24" customWidth="1"/>
    <col min="3587" max="3587" width="22" style="24" customWidth="1"/>
    <col min="3588" max="3836" width="8.90625" style="24"/>
    <col min="3837" max="3837" width="54.08984375" style="24" customWidth="1"/>
    <col min="3838" max="3842" width="20.6328125" style="24" customWidth="1"/>
    <col min="3843" max="3843" width="22" style="24" customWidth="1"/>
    <col min="3844" max="4092" width="8.90625" style="24"/>
    <col min="4093" max="4093" width="54.08984375" style="24" customWidth="1"/>
    <col min="4094" max="4098" width="20.6328125" style="24" customWidth="1"/>
    <col min="4099" max="4099" width="22" style="24" customWidth="1"/>
    <col min="4100" max="4348" width="8.90625" style="24"/>
    <col min="4349" max="4349" width="54.08984375" style="24" customWidth="1"/>
    <col min="4350" max="4354" width="20.6328125" style="24" customWidth="1"/>
    <col min="4355" max="4355" width="22" style="24" customWidth="1"/>
    <col min="4356" max="4604" width="8.90625" style="24"/>
    <col min="4605" max="4605" width="54.08984375" style="24" customWidth="1"/>
    <col min="4606" max="4610" width="20.6328125" style="24" customWidth="1"/>
    <col min="4611" max="4611" width="22" style="24" customWidth="1"/>
    <col min="4612" max="4860" width="8.90625" style="24"/>
    <col min="4861" max="4861" width="54.08984375" style="24" customWidth="1"/>
    <col min="4862" max="4866" width="20.6328125" style="24" customWidth="1"/>
    <col min="4867" max="4867" width="22" style="24" customWidth="1"/>
    <col min="4868" max="5116" width="8.90625" style="24"/>
    <col min="5117" max="5117" width="54.08984375" style="24" customWidth="1"/>
    <col min="5118" max="5122" width="20.6328125" style="24" customWidth="1"/>
    <col min="5123" max="5123" width="22" style="24" customWidth="1"/>
    <col min="5124" max="5372" width="8.90625" style="24"/>
    <col min="5373" max="5373" width="54.08984375" style="24" customWidth="1"/>
    <col min="5374" max="5378" width="20.6328125" style="24" customWidth="1"/>
    <col min="5379" max="5379" width="22" style="24" customWidth="1"/>
    <col min="5380" max="5628" width="8.90625" style="24"/>
    <col min="5629" max="5629" width="54.08984375" style="24" customWidth="1"/>
    <col min="5630" max="5634" width="20.6328125" style="24" customWidth="1"/>
    <col min="5635" max="5635" width="22" style="24" customWidth="1"/>
    <col min="5636" max="5884" width="8.90625" style="24"/>
    <col min="5885" max="5885" width="54.08984375" style="24" customWidth="1"/>
    <col min="5886" max="5890" width="20.6328125" style="24" customWidth="1"/>
    <col min="5891" max="5891" width="22" style="24" customWidth="1"/>
    <col min="5892" max="6140" width="8.90625" style="24"/>
    <col min="6141" max="6141" width="54.08984375" style="24" customWidth="1"/>
    <col min="6142" max="6146" width="20.6328125" style="24" customWidth="1"/>
    <col min="6147" max="6147" width="22" style="24" customWidth="1"/>
    <col min="6148" max="6396" width="8.90625" style="24"/>
    <col min="6397" max="6397" width="54.08984375" style="24" customWidth="1"/>
    <col min="6398" max="6402" width="20.6328125" style="24" customWidth="1"/>
    <col min="6403" max="6403" width="22" style="24" customWidth="1"/>
    <col min="6404" max="6652" width="8.90625" style="24"/>
    <col min="6653" max="6653" width="54.08984375" style="24" customWidth="1"/>
    <col min="6654" max="6658" width="20.6328125" style="24" customWidth="1"/>
    <col min="6659" max="6659" width="22" style="24" customWidth="1"/>
    <col min="6660" max="6908" width="8.90625" style="24"/>
    <col min="6909" max="6909" width="54.08984375" style="24" customWidth="1"/>
    <col min="6910" max="6914" width="20.6328125" style="24" customWidth="1"/>
    <col min="6915" max="6915" width="22" style="24" customWidth="1"/>
    <col min="6916" max="7164" width="8.90625" style="24"/>
    <col min="7165" max="7165" width="54.08984375" style="24" customWidth="1"/>
    <col min="7166" max="7170" width="20.6328125" style="24" customWidth="1"/>
    <col min="7171" max="7171" width="22" style="24" customWidth="1"/>
    <col min="7172" max="7420" width="8.90625" style="24"/>
    <col min="7421" max="7421" width="54.08984375" style="24" customWidth="1"/>
    <col min="7422" max="7426" width="20.6328125" style="24" customWidth="1"/>
    <col min="7427" max="7427" width="22" style="24" customWidth="1"/>
    <col min="7428" max="7676" width="8.90625" style="24"/>
    <col min="7677" max="7677" width="54.08984375" style="24" customWidth="1"/>
    <col min="7678" max="7682" width="20.6328125" style="24" customWidth="1"/>
    <col min="7683" max="7683" width="22" style="24" customWidth="1"/>
    <col min="7684" max="7932" width="8.90625" style="24"/>
    <col min="7933" max="7933" width="54.08984375" style="24" customWidth="1"/>
    <col min="7934" max="7938" width="20.6328125" style="24" customWidth="1"/>
    <col min="7939" max="7939" width="22" style="24" customWidth="1"/>
    <col min="7940" max="8188" width="8.90625" style="24"/>
    <col min="8189" max="8189" width="54.08984375" style="24" customWidth="1"/>
    <col min="8190" max="8194" width="20.6328125" style="24" customWidth="1"/>
    <col min="8195" max="8195" width="22" style="24" customWidth="1"/>
    <col min="8196" max="8444" width="8.90625" style="24"/>
    <col min="8445" max="8445" width="54.08984375" style="24" customWidth="1"/>
    <col min="8446" max="8450" width="20.6328125" style="24" customWidth="1"/>
    <col min="8451" max="8451" width="22" style="24" customWidth="1"/>
    <col min="8452" max="8700" width="8.90625" style="24"/>
    <col min="8701" max="8701" width="54.08984375" style="24" customWidth="1"/>
    <col min="8702" max="8706" width="20.6328125" style="24" customWidth="1"/>
    <col min="8707" max="8707" width="22" style="24" customWidth="1"/>
    <col min="8708" max="8956" width="8.90625" style="24"/>
    <col min="8957" max="8957" width="54.08984375" style="24" customWidth="1"/>
    <col min="8958" max="8962" width="20.6328125" style="24" customWidth="1"/>
    <col min="8963" max="8963" width="22" style="24" customWidth="1"/>
    <col min="8964" max="9212" width="8.90625" style="24"/>
    <col min="9213" max="9213" width="54.08984375" style="24" customWidth="1"/>
    <col min="9214" max="9218" width="20.6328125" style="24" customWidth="1"/>
    <col min="9219" max="9219" width="22" style="24" customWidth="1"/>
    <col min="9220" max="9468" width="8.90625" style="24"/>
    <col min="9469" max="9469" width="54.08984375" style="24" customWidth="1"/>
    <col min="9470" max="9474" width="20.6328125" style="24" customWidth="1"/>
    <col min="9475" max="9475" width="22" style="24" customWidth="1"/>
    <col min="9476" max="9724" width="8.90625" style="24"/>
    <col min="9725" max="9725" width="54.08984375" style="24" customWidth="1"/>
    <col min="9726" max="9730" width="20.6328125" style="24" customWidth="1"/>
    <col min="9731" max="9731" width="22" style="24" customWidth="1"/>
    <col min="9732" max="9980" width="8.90625" style="24"/>
    <col min="9981" max="9981" width="54.08984375" style="24" customWidth="1"/>
    <col min="9982" max="9986" width="20.6328125" style="24" customWidth="1"/>
    <col min="9987" max="9987" width="22" style="24" customWidth="1"/>
    <col min="9988" max="10236" width="8.90625" style="24"/>
    <col min="10237" max="10237" width="54.08984375" style="24" customWidth="1"/>
    <col min="10238" max="10242" width="20.6328125" style="24" customWidth="1"/>
    <col min="10243" max="10243" width="22" style="24" customWidth="1"/>
    <col min="10244" max="10492" width="8.90625" style="24"/>
    <col min="10493" max="10493" width="54.08984375" style="24" customWidth="1"/>
    <col min="10494" max="10498" width="20.6328125" style="24" customWidth="1"/>
    <col min="10499" max="10499" width="22" style="24" customWidth="1"/>
    <col min="10500" max="10748" width="8.90625" style="24"/>
    <col min="10749" max="10749" width="54.08984375" style="24" customWidth="1"/>
    <col min="10750" max="10754" width="20.6328125" style="24" customWidth="1"/>
    <col min="10755" max="10755" width="22" style="24" customWidth="1"/>
    <col min="10756" max="11004" width="8.90625" style="24"/>
    <col min="11005" max="11005" width="54.08984375" style="24" customWidth="1"/>
    <col min="11006" max="11010" width="20.6328125" style="24" customWidth="1"/>
    <col min="11011" max="11011" width="22" style="24" customWidth="1"/>
    <col min="11012" max="11260" width="8.90625" style="24"/>
    <col min="11261" max="11261" width="54.08984375" style="24" customWidth="1"/>
    <col min="11262" max="11266" width="20.6328125" style="24" customWidth="1"/>
    <col min="11267" max="11267" width="22" style="24" customWidth="1"/>
    <col min="11268" max="11516" width="8.90625" style="24"/>
    <col min="11517" max="11517" width="54.08984375" style="24" customWidth="1"/>
    <col min="11518" max="11522" width="20.6328125" style="24" customWidth="1"/>
    <col min="11523" max="11523" width="22" style="24" customWidth="1"/>
    <col min="11524" max="11772" width="8.90625" style="24"/>
    <col min="11773" max="11773" width="54.08984375" style="24" customWidth="1"/>
    <col min="11774" max="11778" width="20.6328125" style="24" customWidth="1"/>
    <col min="11779" max="11779" width="22" style="24" customWidth="1"/>
    <col min="11780" max="12028" width="8.90625" style="24"/>
    <col min="12029" max="12029" width="54.08984375" style="24" customWidth="1"/>
    <col min="12030" max="12034" width="20.6328125" style="24" customWidth="1"/>
    <col min="12035" max="12035" width="22" style="24" customWidth="1"/>
    <col min="12036" max="12284" width="8.90625" style="24"/>
    <col min="12285" max="12285" width="54.08984375" style="24" customWidth="1"/>
    <col min="12286" max="12290" width="20.6328125" style="24" customWidth="1"/>
    <col min="12291" max="12291" width="22" style="24" customWidth="1"/>
    <col min="12292" max="12540" width="8.90625" style="24"/>
    <col min="12541" max="12541" width="54.08984375" style="24" customWidth="1"/>
    <col min="12542" max="12546" width="20.6328125" style="24" customWidth="1"/>
    <col min="12547" max="12547" width="22" style="24" customWidth="1"/>
    <col min="12548" max="12796" width="8.90625" style="24"/>
    <col min="12797" max="12797" width="54.08984375" style="24" customWidth="1"/>
    <col min="12798" max="12802" width="20.6328125" style="24" customWidth="1"/>
    <col min="12803" max="12803" width="22" style="24" customWidth="1"/>
    <col min="12804" max="13052" width="8.90625" style="24"/>
    <col min="13053" max="13053" width="54.08984375" style="24" customWidth="1"/>
    <col min="13054" max="13058" width="20.6328125" style="24" customWidth="1"/>
    <col min="13059" max="13059" width="22" style="24" customWidth="1"/>
    <col min="13060" max="13308" width="8.90625" style="24"/>
    <col min="13309" max="13309" width="54.08984375" style="24" customWidth="1"/>
    <col min="13310" max="13314" width="20.6328125" style="24" customWidth="1"/>
    <col min="13315" max="13315" width="22" style="24" customWidth="1"/>
    <col min="13316" max="13564" width="8.90625" style="24"/>
    <col min="13565" max="13565" width="54.08984375" style="24" customWidth="1"/>
    <col min="13566" max="13570" width="20.6328125" style="24" customWidth="1"/>
    <col min="13571" max="13571" width="22" style="24" customWidth="1"/>
    <col min="13572" max="13820" width="8.90625" style="24"/>
    <col min="13821" max="13821" width="54.08984375" style="24" customWidth="1"/>
    <col min="13822" max="13826" width="20.6328125" style="24" customWidth="1"/>
    <col min="13827" max="13827" width="22" style="24" customWidth="1"/>
    <col min="13828" max="14076" width="8.90625" style="24"/>
    <col min="14077" max="14077" width="54.08984375" style="24" customWidth="1"/>
    <col min="14078" max="14082" width="20.6328125" style="24" customWidth="1"/>
    <col min="14083" max="14083" width="22" style="24" customWidth="1"/>
    <col min="14084" max="14332" width="8.90625" style="24"/>
    <col min="14333" max="14333" width="54.08984375" style="24" customWidth="1"/>
    <col min="14334" max="14338" width="20.6328125" style="24" customWidth="1"/>
    <col min="14339" max="14339" width="22" style="24" customWidth="1"/>
    <col min="14340" max="14588" width="8.90625" style="24"/>
    <col min="14589" max="14589" width="54.08984375" style="24" customWidth="1"/>
    <col min="14590" max="14594" width="20.6328125" style="24" customWidth="1"/>
    <col min="14595" max="14595" width="22" style="24" customWidth="1"/>
    <col min="14596" max="14844" width="8.90625" style="24"/>
    <col min="14845" max="14845" width="54.08984375" style="24" customWidth="1"/>
    <col min="14846" max="14850" width="20.6328125" style="24" customWidth="1"/>
    <col min="14851" max="14851" width="22" style="24" customWidth="1"/>
    <col min="14852" max="15100" width="8.90625" style="24"/>
    <col min="15101" max="15101" width="54.08984375" style="24" customWidth="1"/>
    <col min="15102" max="15106" width="20.6328125" style="24" customWidth="1"/>
    <col min="15107" max="15107" width="22" style="24" customWidth="1"/>
    <col min="15108" max="15356" width="8.90625" style="24"/>
    <col min="15357" max="15357" width="54.08984375" style="24" customWidth="1"/>
    <col min="15358" max="15362" width="20.6328125" style="24" customWidth="1"/>
    <col min="15363" max="15363" width="22" style="24" customWidth="1"/>
    <col min="15364" max="15612" width="8.90625" style="24"/>
    <col min="15613" max="15613" width="54.08984375" style="24" customWidth="1"/>
    <col min="15614" max="15618" width="20.6328125" style="24" customWidth="1"/>
    <col min="15619" max="15619" width="22" style="24" customWidth="1"/>
    <col min="15620" max="15868" width="8.90625" style="24"/>
    <col min="15869" max="15869" width="54.08984375" style="24" customWidth="1"/>
    <col min="15870" max="15874" width="20.6328125" style="24" customWidth="1"/>
    <col min="15875" max="15875" width="22" style="24" customWidth="1"/>
    <col min="15876" max="16124" width="8.90625" style="24"/>
    <col min="16125" max="16125" width="54.08984375" style="24" customWidth="1"/>
    <col min="16126" max="16130" width="20.6328125" style="24" customWidth="1"/>
    <col min="16131" max="16131" width="22" style="24" customWidth="1"/>
    <col min="16132" max="16384" width="8.90625" style="24"/>
  </cols>
  <sheetData>
    <row r="1" spans="1:4" ht="18.5">
      <c r="A1" s="96" t="s">
        <v>39</v>
      </c>
      <c r="B1" s="97"/>
      <c r="C1" s="97"/>
      <c r="D1" s="98"/>
    </row>
    <row r="2" spans="1:4" ht="18.5">
      <c r="A2" s="60"/>
      <c r="B2" s="59"/>
      <c r="C2" s="59"/>
      <c r="D2" s="58"/>
    </row>
    <row r="3" spans="1:4">
      <c r="A3" s="57"/>
      <c r="D3" s="56"/>
    </row>
    <row r="4" spans="1:4">
      <c r="A4" s="33" t="s">
        <v>38</v>
      </c>
      <c r="B4" s="43" t="s">
        <v>37</v>
      </c>
      <c r="C4" s="43" t="s">
        <v>36</v>
      </c>
      <c r="D4" s="55" t="s">
        <v>30</v>
      </c>
    </row>
    <row r="5" spans="1:4">
      <c r="A5" s="42" t="s">
        <v>22</v>
      </c>
      <c r="B5" s="41">
        <v>0</v>
      </c>
      <c r="C5" s="41">
        <v>0</v>
      </c>
      <c r="D5" s="54">
        <f>B5+C5</f>
        <v>0</v>
      </c>
    </row>
    <row r="6" spans="1:4">
      <c r="A6" s="42" t="s">
        <v>21</v>
      </c>
      <c r="B6" s="41">
        <v>0</v>
      </c>
      <c r="C6" s="41">
        <v>0</v>
      </c>
      <c r="D6" s="54">
        <f>B6+C6</f>
        <v>0</v>
      </c>
    </row>
    <row r="7" spans="1:4">
      <c r="A7" s="45"/>
      <c r="B7" s="40"/>
      <c r="C7" s="46" t="s">
        <v>29</v>
      </c>
      <c r="D7" s="39">
        <f>D5+D6</f>
        <v>0</v>
      </c>
    </row>
    <row r="8" spans="1:4">
      <c r="A8" s="45"/>
      <c r="B8" s="44"/>
      <c r="C8" s="38"/>
      <c r="D8" s="37"/>
    </row>
    <row r="9" spans="1:4">
      <c r="A9" s="33" t="s">
        <v>35</v>
      </c>
      <c r="B9" s="43" t="s">
        <v>34</v>
      </c>
      <c r="C9" s="99" t="s">
        <v>30</v>
      </c>
      <c r="D9" s="100"/>
    </row>
    <row r="10" spans="1:4">
      <c r="A10" s="42" t="s">
        <v>33</v>
      </c>
      <c r="B10" s="41">
        <v>0</v>
      </c>
      <c r="C10" s="94">
        <f>B10</f>
        <v>0</v>
      </c>
      <c r="D10" s="95"/>
    </row>
    <row r="11" spans="1:4">
      <c r="A11" s="45"/>
      <c r="B11" s="40"/>
      <c r="C11" s="46" t="s">
        <v>29</v>
      </c>
      <c r="D11" s="39">
        <f>B10</f>
        <v>0</v>
      </c>
    </row>
    <row r="12" spans="1:4">
      <c r="A12" s="45"/>
      <c r="B12" s="44"/>
      <c r="C12" s="38"/>
      <c r="D12" s="37"/>
    </row>
    <row r="13" spans="1:4">
      <c r="A13" s="33" t="s">
        <v>45</v>
      </c>
      <c r="B13" s="43" t="s">
        <v>47</v>
      </c>
      <c r="C13" s="48" t="s">
        <v>30</v>
      </c>
      <c r="D13" s="47"/>
    </row>
    <row r="14" spans="1:4">
      <c r="A14" s="65" t="s">
        <v>46</v>
      </c>
      <c r="B14" s="41">
        <v>0</v>
      </c>
      <c r="C14" s="62">
        <f>B14</f>
        <v>0</v>
      </c>
      <c r="D14" s="63"/>
    </row>
    <row r="15" spans="1:4">
      <c r="A15" s="45"/>
      <c r="B15" s="40"/>
      <c r="C15" s="46" t="s">
        <v>29</v>
      </c>
      <c r="D15" s="39">
        <f>B14</f>
        <v>0</v>
      </c>
    </row>
    <row r="16" spans="1:4">
      <c r="A16" s="45"/>
      <c r="B16" s="64"/>
      <c r="C16" s="64"/>
      <c r="D16" s="68"/>
    </row>
    <row r="17" spans="1:4">
      <c r="A17" s="33" t="s">
        <v>54</v>
      </c>
      <c r="B17" s="43" t="s">
        <v>31</v>
      </c>
      <c r="C17" s="48" t="s">
        <v>30</v>
      </c>
      <c r="D17" s="47"/>
    </row>
    <row r="18" spans="1:4">
      <c r="A18" s="65" t="s">
        <v>55</v>
      </c>
      <c r="B18" s="41">
        <v>0</v>
      </c>
      <c r="C18" s="62">
        <f>B18</f>
        <v>0</v>
      </c>
      <c r="D18" s="63"/>
    </row>
    <row r="19" spans="1:4">
      <c r="A19" s="45"/>
      <c r="B19" s="40"/>
      <c r="C19" s="46" t="s">
        <v>29</v>
      </c>
      <c r="D19" s="39">
        <f>B18</f>
        <v>0</v>
      </c>
    </row>
    <row r="20" spans="1:4">
      <c r="A20" s="45"/>
      <c r="B20" s="51"/>
      <c r="C20" s="53"/>
      <c r="D20" s="52"/>
    </row>
    <row r="21" spans="1:4" ht="14.4" customHeight="1">
      <c r="A21" s="33" t="s">
        <v>32</v>
      </c>
      <c r="B21" s="43" t="s">
        <v>31</v>
      </c>
      <c r="C21" s="48" t="s">
        <v>30</v>
      </c>
      <c r="D21" s="47"/>
    </row>
    <row r="22" spans="1:4">
      <c r="A22" s="42" t="s">
        <v>43</v>
      </c>
      <c r="B22" s="41">
        <v>0</v>
      </c>
      <c r="C22" s="94">
        <f>B22</f>
        <v>0</v>
      </c>
      <c r="D22" s="95"/>
    </row>
    <row r="23" spans="1:4">
      <c r="A23" s="45"/>
      <c r="B23" s="40"/>
      <c r="C23" s="46" t="s">
        <v>29</v>
      </c>
      <c r="D23" s="39">
        <f>B22</f>
        <v>0</v>
      </c>
    </row>
    <row r="24" spans="1:4">
      <c r="A24" s="45"/>
      <c r="B24" s="51"/>
      <c r="C24" s="50"/>
      <c r="D24" s="49"/>
    </row>
    <row r="25" spans="1:4" ht="14" customHeight="1">
      <c r="A25" s="33" t="s">
        <v>48</v>
      </c>
      <c r="B25" s="43" t="s">
        <v>31</v>
      </c>
      <c r="C25" s="48" t="s">
        <v>30</v>
      </c>
      <c r="D25" s="47"/>
    </row>
    <row r="26" spans="1:4">
      <c r="A26" s="42" t="s">
        <v>44</v>
      </c>
      <c r="B26" s="41">
        <v>0</v>
      </c>
      <c r="C26" s="94">
        <f>B26</f>
        <v>0</v>
      </c>
      <c r="D26" s="95"/>
    </row>
    <row r="27" spans="1:4">
      <c r="A27" s="45"/>
      <c r="B27" s="40"/>
      <c r="C27" s="46" t="s">
        <v>29</v>
      </c>
      <c r="D27" s="39">
        <f>B26</f>
        <v>0</v>
      </c>
    </row>
    <row r="28" spans="1:4">
      <c r="A28" s="67"/>
      <c r="B28" s="64"/>
      <c r="C28" s="64"/>
      <c r="D28" s="64"/>
    </row>
    <row r="29" spans="1:4">
      <c r="A29" s="36"/>
      <c r="B29" s="36"/>
      <c r="C29" s="36"/>
      <c r="D29" s="36"/>
    </row>
    <row r="30" spans="1:4" ht="21">
      <c r="A30" s="35" t="s">
        <v>28</v>
      </c>
      <c r="B30" s="36"/>
      <c r="C30" s="36"/>
      <c r="D30" s="36"/>
    </row>
    <row r="31" spans="1:4" ht="105">
      <c r="A31" s="66" t="s">
        <v>49</v>
      </c>
    </row>
    <row r="32" spans="1:4" ht="21">
      <c r="A32" s="35" t="s">
        <v>50</v>
      </c>
    </row>
    <row r="34" spans="1:17" ht="14.5">
      <c r="A34" s="25"/>
      <c r="B34" s="25"/>
      <c r="C34" s="25"/>
      <c r="D34" s="25"/>
      <c r="E34" s="25"/>
      <c r="F34" s="25"/>
      <c r="G34" s="25"/>
      <c r="H34" s="25"/>
      <c r="I34" s="25"/>
      <c r="J34" s="25"/>
      <c r="K34" s="25"/>
      <c r="L34" s="25"/>
      <c r="M34" s="25"/>
      <c r="N34" s="25"/>
      <c r="O34" s="25"/>
      <c r="P34" s="25"/>
      <c r="Q34" s="25"/>
    </row>
    <row r="35" spans="1:17" ht="14.5">
      <c r="A35" s="25" t="s">
        <v>51</v>
      </c>
      <c r="B35" s="25"/>
      <c r="C35" s="25" t="s">
        <v>27</v>
      </c>
      <c r="D35" s="25" t="s">
        <v>26</v>
      </c>
      <c r="E35" s="25" t="s">
        <v>25</v>
      </c>
      <c r="F35" s="25" t="s">
        <v>24</v>
      </c>
      <c r="G35" s="25"/>
      <c r="H35" s="25"/>
      <c r="I35" s="25"/>
      <c r="J35" s="25"/>
      <c r="K35" s="25"/>
      <c r="L35" s="25"/>
      <c r="M35" s="25"/>
      <c r="N35" s="25"/>
      <c r="O35" s="25"/>
      <c r="P35" s="25"/>
      <c r="Q35" s="25"/>
    </row>
    <row r="36" spans="1:17" ht="14.5">
      <c r="A36" s="33" t="s">
        <v>53</v>
      </c>
      <c r="B36" s="32" t="s">
        <v>20</v>
      </c>
      <c r="C36" s="31">
        <v>25</v>
      </c>
      <c r="D36" s="31">
        <v>24</v>
      </c>
      <c r="E36" s="30">
        <v>9.58</v>
      </c>
      <c r="F36" s="30">
        <v>10</v>
      </c>
      <c r="G36" s="25"/>
      <c r="H36" s="25"/>
      <c r="I36" s="25"/>
      <c r="J36" s="25"/>
      <c r="K36" s="25"/>
      <c r="L36" s="25"/>
      <c r="M36" s="25"/>
      <c r="N36" s="25"/>
      <c r="O36" s="25"/>
      <c r="P36" s="25"/>
      <c r="Q36" s="25"/>
    </row>
    <row r="37" spans="1:17" ht="14.5">
      <c r="A37" s="33" t="s">
        <v>23</v>
      </c>
      <c r="B37" s="25"/>
      <c r="C37" s="25"/>
      <c r="D37" s="25"/>
      <c r="E37" s="25"/>
      <c r="F37" s="25"/>
      <c r="G37" s="25"/>
      <c r="H37" s="25"/>
      <c r="I37" s="25"/>
      <c r="J37" s="25"/>
      <c r="K37" s="25"/>
      <c r="L37" s="25"/>
      <c r="M37" s="25"/>
      <c r="N37" s="25"/>
      <c r="O37" s="25"/>
      <c r="P37" s="34"/>
      <c r="Q37" s="34"/>
    </row>
    <row r="38" spans="1:17" ht="14.5">
      <c r="A38" s="29" t="s">
        <v>22</v>
      </c>
      <c r="B38" s="32" t="s">
        <v>20</v>
      </c>
      <c r="C38" s="31">
        <v>3</v>
      </c>
      <c r="D38" s="31">
        <v>2</v>
      </c>
      <c r="E38" s="30">
        <v>5</v>
      </c>
      <c r="F38" s="30">
        <v>10</v>
      </c>
      <c r="G38" s="25"/>
      <c r="H38" s="25"/>
      <c r="I38" s="25"/>
      <c r="J38" s="25"/>
      <c r="K38" s="25"/>
      <c r="L38" s="25"/>
      <c r="M38" s="25"/>
      <c r="N38" s="25"/>
      <c r="O38" s="25"/>
      <c r="P38" s="25"/>
      <c r="Q38" s="25"/>
    </row>
    <row r="39" spans="1:17" ht="14.5">
      <c r="A39" s="29" t="s">
        <v>21</v>
      </c>
      <c r="B39" s="32" t="s">
        <v>20</v>
      </c>
      <c r="C39" s="31">
        <v>2</v>
      </c>
      <c r="D39" s="31">
        <v>1</v>
      </c>
      <c r="E39" s="30">
        <v>0</v>
      </c>
      <c r="F39" s="30">
        <v>10</v>
      </c>
      <c r="G39" s="25"/>
      <c r="H39" s="25"/>
      <c r="I39" s="25"/>
      <c r="J39" s="25"/>
      <c r="K39" s="25"/>
      <c r="L39" s="25"/>
      <c r="M39" s="25"/>
      <c r="N39" s="25"/>
      <c r="O39" s="25"/>
      <c r="P39" s="25"/>
      <c r="Q39" s="25"/>
    </row>
    <row r="40" spans="1:17" ht="14.5">
      <c r="A40" s="33" t="s">
        <v>52</v>
      </c>
      <c r="B40" s="32" t="s">
        <v>19</v>
      </c>
      <c r="C40" s="31">
        <v>7</v>
      </c>
      <c r="D40" s="31">
        <v>6</v>
      </c>
      <c r="E40" s="30">
        <v>8.33</v>
      </c>
      <c r="F40" s="30">
        <v>10</v>
      </c>
      <c r="G40" s="25"/>
      <c r="H40" s="25"/>
      <c r="I40" s="25"/>
      <c r="J40" s="25"/>
      <c r="K40" s="25"/>
      <c r="L40" s="25"/>
      <c r="M40" s="25"/>
      <c r="N40" s="25"/>
      <c r="O40" s="25"/>
      <c r="P40" s="25"/>
      <c r="Q40" s="25"/>
    </row>
    <row r="41" spans="1:17" ht="14.5">
      <c r="A41" s="29"/>
      <c r="B41" s="25"/>
      <c r="C41" s="25"/>
      <c r="D41" s="25"/>
      <c r="E41" s="28">
        <f>SUM(E36:E40)</f>
        <v>22.91</v>
      </c>
      <c r="F41" s="28">
        <f>SUM(F36:F40)</f>
        <v>40</v>
      </c>
      <c r="G41" s="25"/>
      <c r="H41" s="27" t="s">
        <v>18</v>
      </c>
      <c r="I41" s="25"/>
      <c r="J41" s="25"/>
      <c r="K41" s="25"/>
      <c r="L41" s="25"/>
      <c r="M41" s="25"/>
      <c r="N41" s="25"/>
      <c r="O41" s="25"/>
      <c r="P41" s="25"/>
      <c r="Q41" s="25"/>
    </row>
    <row r="42" spans="1:17" ht="14.5">
      <c r="A42" s="25"/>
      <c r="B42" s="25"/>
      <c r="C42" s="25"/>
      <c r="D42" s="25"/>
      <c r="E42" s="26">
        <f>E41/4</f>
        <v>5.7275</v>
      </c>
      <c r="F42" s="26">
        <f>F41/4</f>
        <v>10</v>
      </c>
      <c r="G42" t="s">
        <v>17</v>
      </c>
      <c r="H42" t="s">
        <v>16</v>
      </c>
      <c r="I42" s="25"/>
      <c r="J42" s="25"/>
      <c r="K42" s="25"/>
      <c r="L42" s="25"/>
      <c r="M42" s="25"/>
      <c r="N42" s="25"/>
      <c r="O42" s="25"/>
      <c r="P42" s="25"/>
      <c r="Q42" s="25"/>
    </row>
    <row r="43" spans="1:17" ht="14.5">
      <c r="A43" s="25"/>
      <c r="B43" s="25"/>
      <c r="C43" s="25"/>
      <c r="D43" s="25"/>
      <c r="E43" s="25"/>
      <c r="F43" s="25"/>
      <c r="G43" s="25"/>
      <c r="H43" t="s">
        <v>15</v>
      </c>
      <c r="I43" s="25"/>
      <c r="J43" s="25"/>
      <c r="K43" s="25"/>
      <c r="L43" s="25"/>
      <c r="M43" s="25"/>
      <c r="N43" s="25"/>
      <c r="O43" s="25"/>
      <c r="P43" s="25"/>
      <c r="Q43" s="25"/>
    </row>
    <row r="44" spans="1:17" ht="14.5">
      <c r="A44"/>
      <c r="B44"/>
      <c r="C44"/>
      <c r="D44"/>
      <c r="E44"/>
      <c r="F44"/>
      <c r="G44"/>
      <c r="H44"/>
      <c r="I44"/>
      <c r="J44"/>
      <c r="K44"/>
      <c r="L44"/>
      <c r="M44"/>
      <c r="N44"/>
      <c r="O44"/>
      <c r="P44"/>
      <c r="Q44"/>
    </row>
  </sheetData>
  <mergeCells count="5">
    <mergeCell ref="C10:D10"/>
    <mergeCell ref="A1:D1"/>
    <mergeCell ref="C9:D9"/>
    <mergeCell ref="C22:D22"/>
    <mergeCell ref="C26:D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74F06EBB24404294B254E42BB2ACEA" ma:contentTypeVersion="11" ma:contentTypeDescription="Een nieuw document maken." ma:contentTypeScope="" ma:versionID="8274eff22df8a439428e336908e71833">
  <xsd:schema xmlns:xsd="http://www.w3.org/2001/XMLSchema" xmlns:xs="http://www.w3.org/2001/XMLSchema" xmlns:p="http://schemas.microsoft.com/office/2006/metadata/properties" xmlns:ns2="0a572a24-9baa-4bb7-9659-118945f052d7" xmlns:ns3="9f0d3e16-01aa-42b3-8d75-25598313f59a" targetNamespace="http://schemas.microsoft.com/office/2006/metadata/properties" ma:root="true" ma:fieldsID="02d52574c187f85b01ee53243e14c32a" ns2:_="" ns3:_="">
    <xsd:import namespace="0a572a24-9baa-4bb7-9659-118945f052d7"/>
    <xsd:import namespace="9f0d3e16-01aa-42b3-8d75-25598313f5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572a24-9baa-4bb7-9659-118945f0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0d3e16-01aa-42b3-8d75-25598313f5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024600-81ec-4af7-a1bd-8d7e5d66e03a}" ma:internalName="TaxCatchAll" ma:showField="CatchAllData" ma:web="9f0d3e16-01aa-42b3-8d75-25598313f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9f0d3e16-01aa-42b3-8d75-25598313f59a" xsi:nil="true"/>
    <lcf76f155ced4ddcb4097134ff3c332f xmlns="0a572a24-9baa-4bb7-9659-118945f052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A95D26-435C-4F63-88CA-A20F5064B09C}">
  <ds:schemaRefs>
    <ds:schemaRef ds:uri="http://schemas.microsoft.com/sharepoint/v3/contenttype/forms"/>
  </ds:schemaRefs>
</ds:datastoreItem>
</file>

<file path=customXml/itemProps2.xml><?xml version="1.0" encoding="utf-8"?>
<ds:datastoreItem xmlns:ds="http://schemas.openxmlformats.org/officeDocument/2006/customXml" ds:itemID="{8A9170D7-F95F-4AE0-8380-5DA2D3990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572a24-9baa-4bb7-9659-118945f052d7"/>
    <ds:schemaRef ds:uri="9f0d3e16-01aa-42b3-8d75-25598313f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733E18D2-CC62-4CA9-BD92-4B90F2B4FD0A}">
  <ds:schemaRefs>
    <ds:schemaRef ds:uri="http://purl.org/dc/elements/1.1/"/>
    <ds:schemaRef ds:uri="232fe557-ef79-448c-95e1-f74baca94817"/>
    <ds:schemaRef ds:uri="797b76d8-f96e-41a2-b7a0-555eebca6752"/>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b1693e11-f520-4227-992e-1ccdcba525e8"/>
    <ds:schemaRef ds:uri="0cf43ff0-b49d-4682-a6bd-1929b08f2e78"/>
    <ds:schemaRef ds:uri="9f0d3e16-01aa-42b3-8d75-25598313f59a"/>
    <ds:schemaRef ds:uri="0a572a24-9baa-4bb7-9659-118945f052d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Handleiding</vt:lpstr>
      <vt:lpstr>Prijswens 1</vt:lpstr>
      <vt:lpstr>Prijswens 2</vt:lpstr>
      <vt:lpstr>Prijswens 3</vt:lpstr>
      <vt:lpstr>'Prijswens 1'!Afdrukbereik</vt:lpstr>
    </vt:vector>
  </TitlesOfParts>
  <Company>Pro Mereor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Pro Mereor BV</dc:creator>
  <cp:lastModifiedBy>Michel Bastiaansen</cp:lastModifiedBy>
  <cp:lastPrinted>2009-11-02T10:38:49Z</cp:lastPrinted>
  <dcterms:created xsi:type="dcterms:W3CDTF">2008-11-21T10:07:29Z</dcterms:created>
  <dcterms:modified xsi:type="dcterms:W3CDTF">2024-03-14T10:59:01Z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0x0101009B74F06EBB24404294B254E42BB2ACEA</vt:lpwstr>
  </property>
  <property fmtid="{D5CDD505-2E9C-101B-9397-08002B2CF9AE}" pid="9" name="MediaServiceImageTags">
    <vt:lpwstr/>
  </property>
</Properties>
</file>