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ajjmc\Desktop\"/>
    </mc:Choice>
  </mc:AlternateContent>
  <xr:revisionPtr revIDLastSave="0" documentId="13_ncr:1_{4672BF26-A6C7-427E-A27C-488AE14E0F37}" xr6:coauthVersionLast="47" xr6:coauthVersionMax="47" xr10:uidLastSave="{00000000-0000-0000-0000-000000000000}"/>
  <bookViews>
    <workbookView xWindow="-120" yWindow="-120" windowWidth="29040" windowHeight="15720" tabRatio="689" xr2:uid="{6D60F8E0-1995-4A6A-9BF8-266FE2567378}"/>
  </bookViews>
  <sheets>
    <sheet name="Voorblad" sheetId="1" r:id="rId1"/>
    <sheet name="Instructies" sheetId="2" r:id="rId2"/>
    <sheet name="Eisen Stichting OVO"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7" l="1"/>
  <c r="F10" i="6" l="1"/>
  <c r="G10" i="6"/>
  <c r="H10" i="6"/>
  <c r="I10" i="6"/>
  <c r="J10" i="6"/>
  <c r="F11" i="6"/>
  <c r="G11" i="6"/>
  <c r="H11" i="6"/>
  <c r="I11" i="6"/>
  <c r="J11" i="6"/>
  <c r="F19" i="6" l="1"/>
  <c r="G19" i="6"/>
  <c r="H19" i="6"/>
  <c r="I19" i="6"/>
  <c r="J19" i="6"/>
  <c r="F15" i="6"/>
  <c r="G15" i="6"/>
  <c r="H15" i="6"/>
  <c r="I15" i="6"/>
  <c r="J15" i="6"/>
  <c r="F18" i="6"/>
  <c r="G18" i="6"/>
  <c r="H18" i="6"/>
  <c r="I18" i="6"/>
  <c r="J18" i="6"/>
  <c r="F14" i="6"/>
  <c r="G14" i="6"/>
  <c r="H14" i="6"/>
  <c r="I14" i="6"/>
  <c r="J14" i="6"/>
  <c r="J16" i="6" l="1"/>
  <c r="I16" i="6"/>
  <c r="H16" i="6"/>
  <c r="G16" i="6"/>
  <c r="F16" i="6"/>
  <c r="J13" i="6"/>
  <c r="I13" i="6"/>
  <c r="H13" i="6"/>
  <c r="G13" i="6"/>
  <c r="F13" i="6"/>
  <c r="J20" i="6" l="1"/>
  <c r="I20" i="6"/>
  <c r="H20" i="6"/>
  <c r="G20" i="6"/>
  <c r="F20" i="6"/>
  <c r="J17" i="6"/>
  <c r="I17" i="6"/>
  <c r="H17" i="6"/>
  <c r="G17" i="6"/>
  <c r="F17" i="6"/>
  <c r="M48" i="6" l="1"/>
  <c r="L48" i="6"/>
  <c r="K48" i="6"/>
  <c r="J48" i="6"/>
  <c r="I48" i="6"/>
  <c r="H48" i="6"/>
  <c r="G48" i="6"/>
  <c r="C7" i="5"/>
  <c r="J12" i="6" l="1"/>
  <c r="I12" i="6"/>
  <c r="H12" i="6"/>
  <c r="G12" i="6"/>
  <c r="F12" i="6"/>
  <c r="J9" i="6"/>
  <c r="I9" i="6"/>
  <c r="H9" i="6"/>
  <c r="G9" i="6"/>
  <c r="F9" i="6"/>
  <c r="J8" i="6"/>
  <c r="I8" i="6"/>
  <c r="H8" i="6"/>
  <c r="G8" i="6"/>
  <c r="F8" i="6"/>
  <c r="J7" i="6"/>
  <c r="I7" i="6"/>
  <c r="H7" i="6"/>
  <c r="G7" i="6"/>
  <c r="F7" i="6"/>
  <c r="J49" i="6"/>
  <c r="J50" i="6" s="1"/>
  <c r="G21" i="6" l="1"/>
  <c r="I21" i="6"/>
  <c r="J21" i="6"/>
  <c r="H21" i="6"/>
  <c r="F21" i="6"/>
  <c r="F9" i="4"/>
  <c r="F7" i="4" l="1"/>
  <c r="G7" i="4"/>
  <c r="G49" i="6" l="1"/>
  <c r="G50" i="6" s="1"/>
  <c r="M49" i="6"/>
  <c r="M50" i="6" s="1"/>
  <c r="L49" i="6"/>
  <c r="L50" i="6" s="1"/>
  <c r="E34" i="6"/>
  <c r="F34" i="6" s="1"/>
  <c r="E35" i="6"/>
  <c r="K49" i="6"/>
  <c r="K50" i="6" s="1"/>
  <c r="I49" i="6"/>
  <c r="I50" i="6" s="1"/>
  <c r="H49" i="6"/>
  <c r="H50" i="6" s="1"/>
  <c r="F35" i="6" l="1"/>
  <c r="G35" i="6" s="1"/>
  <c r="I35" i="6" s="1"/>
  <c r="J35" i="6" s="1"/>
  <c r="E36" i="6"/>
  <c r="C8" i="4" s="1"/>
  <c r="G34" i="6"/>
  <c r="I34" i="6" s="1"/>
  <c r="J34" i="6" s="1"/>
  <c r="K34" i="6" s="1"/>
  <c r="H34" i="6"/>
  <c r="E9" i="4"/>
  <c r="D7" i="4"/>
  <c r="C7" i="4"/>
  <c r="E7" i="4"/>
  <c r="G9" i="4"/>
  <c r="D9" i="4"/>
  <c r="H9" i="4"/>
  <c r="C9" i="4"/>
  <c r="I9" i="4"/>
  <c r="F36" i="6" l="1"/>
  <c r="D8" i="4" s="1"/>
  <c r="D10" i="4" s="1"/>
  <c r="K35" i="6"/>
  <c r="K36" i="6" s="1"/>
  <c r="J36" i="6"/>
  <c r="H35" i="6"/>
  <c r="H36" i="6" s="1"/>
  <c r="G36" i="6"/>
  <c r="E8" i="4" s="1"/>
  <c r="E10" i="4" s="1"/>
  <c r="J7" i="4"/>
  <c r="J9" i="4"/>
  <c r="I36"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<sst xmlns="http://schemas.openxmlformats.org/spreadsheetml/2006/main" count="217" uniqueCount="140">
  <si>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</si>
  <si>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</si>
  <si>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</si>
  <si>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</si>
  <si>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</si>
  <si>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</si>
  <si>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</si>
  <si>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</si>
  <si>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</si>
  <si>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</si>
  <si>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</si>
  <si>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</si>
  <si>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</si>
  <si>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</si>
  <si>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</si>
  <si>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</si>
  <si>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</si>
  <si>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</si>
  <si>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</si>
  <si>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</si>
  <si>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</si>
  <si>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</si>
  <si>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</si>
  <si>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</si>
  <si>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</si>
  <si>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</si>
  <si>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</si>
  <si>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</si>
  <si>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</si>
  <si>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</si>
  <si>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</si>
  <si>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</si>
  <si>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</si>
  <si>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</si>
  <si>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</si>
  <si>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</si>
  <si>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</si>
  <si>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</si>
  <si>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</si>
  <si>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</si>
  <si>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</si>
  <si>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</si>
  <si>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</si>
  <si>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</si>
  <si>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</si>
  <si>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</si>
  <si>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</si>
  <si>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</si>
  <si>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</si>
  <si>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</si>
  <si>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</si>
  <si>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</si>
  <si>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</si>
  <si>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</si>
  <si>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</si>
  <si>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</si>
  <si>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</si>
  <si>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</si>
  <si>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</si>
  <si>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</si>
  <si>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</si>
  <si>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</si>
  <si>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</si>
  <si>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</si>
  <si>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</si>
  <si>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</si>
  <si>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</si>
  <si>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</si>
  <si>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</si>
  <si>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</si>
  <si>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</si>
  <si>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</si>
  <si>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Type 3</t>
  </si>
  <si>
    <t>Type 4</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</si>
  <si>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</si>
  <si>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</si>
  <si>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</si>
  <si>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</si>
  <si>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</si>
  <si>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</si>
  <si>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</si>
  <si>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</si>
  <si>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</si>
  <si>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</si>
  <si>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</si>
  <si>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</si>
  <si>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</si>
  <si>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</si>
  <si>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</si>
  <si>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</si>
  <si>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</si>
  <si>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</si>
  <si>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</si>
  <si>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</si>
  <si>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</si>
  <si>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</si>
  <si>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</si>
  <si>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</si>
  <si>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</si>
  <si>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</si>
  <si>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</si>
  <si>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</si>
  <si>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</si>
  <si>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</si>
  <si>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</si>
  <si>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</si>
  <si>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</si>
  <si>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</si>
  <si>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</si>
  <si>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</si>
  <si>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</si>
  <si>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</si>
  <si>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</si>
  <si>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</si>
  <si>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</si>
  <si>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Interne finisher</t>
  </si>
  <si>
    <t>EA Afdrukapparatuur 
Stichting OVO</t>
  </si>
  <si>
    <t>BTW: Alle opgegeven kosten/prijzen zijn exclusief BTW en op twee decimalen nauwkeurig.</t>
  </si>
  <si>
    <t>Het betreft maandtarieven.</t>
  </si>
  <si>
    <t>Eisen Stichting OVO</t>
  </si>
  <si>
    <t>- In de bovenstaande tabel vult Inschrijver de Huurprijs per Apparaat per maand in. De configuratie van de aangeboden Apparatuur moet voldoen aan de machinespecificaties uit 'Bijlage C - Machinespecificaties Stichting OVO'.</t>
  </si>
  <si>
    <t>- De tarieven uit bovenstaande tabel mogen alleen in rekening worden gebracht wanneer Stichting OVO extra dienstverlening of uitbreiding van de bestaande dienstverlening verlangt of voor extra activiteiten die het gevolg zijn van handelingen aan de kant van Stichting OVO.</t>
  </si>
  <si>
    <t>- Inzet van bovenstaande ondersteuning vindt alleen plaats na goedkeuring van een ureninschatting van Inschrijver door Stichting OVO.</t>
  </si>
  <si>
    <t>- Leveringen en verhuizingen vinden alleen plaats na goedkeuring door Stichting OVO.</t>
  </si>
  <si>
    <t>- Levering van Verbruiksartikelen vindt plaats op basis van bestelling door Stichting OVO.</t>
  </si>
  <si>
    <t>Externe finisher</t>
  </si>
  <si>
    <t>Booklet finisher</t>
  </si>
  <si>
    <t>LCT extra groot papiermagazijn</t>
  </si>
  <si>
    <t>TenderNed kenmerk: TN467242</t>
  </si>
  <si>
    <t>Nietjes Type 1 interne finisher</t>
  </si>
  <si>
    <t>Nietjes Type 2 interne finisher</t>
  </si>
  <si>
    <t>Nietjes Type 2 externe finisher</t>
  </si>
  <si>
    <t>Nietjes Type 3 externe finisher</t>
  </si>
  <si>
    <t>Nietjes Type 3 booklet finisher</t>
  </si>
  <si>
    <t>Nietjes Type 4 externe finisher</t>
  </si>
  <si>
    <t>Nietjes Type 4 booklet finisher</t>
  </si>
  <si>
    <t>Mifare pas</t>
  </si>
  <si>
    <t>Tarief per stuk</t>
  </si>
  <si>
    <t>Aantal</t>
  </si>
  <si>
    <t>Tabel 8: Verbruiksartikelen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</si>
</sst>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bgColor indexed="64"/>
      </patternFill>
    </fill>
  </fills>
  <borders count="8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6">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5" fillId="0" borderId="0" xfId="0" applyFont="1" applyAlignment="1">
      <alignment horizontal="center"/>
    </xf>
    <xf numFmtId="44" fontId="3" fillId="7" borderId="84" xfId="2" applyFont="1" applyFill="1" applyBorder="1" applyAlignment="1" applyProtection="1">
      <alignment horizontal="center" vertical="center"/>
      <protection locked="0"/>
    </xf>
    <xf numFmtId="0" fontId="10" fillId="0" borderId="82" xfId="0" applyFont="1" applyBorder="1" applyAlignment="1">
      <alignment horizontal="center" vertical="center"/>
    </xf>
    <xf numFmtId="0" fontId="10" fillId="0" borderId="83" xfId="0" applyFont="1" applyBorder="1" applyAlignment="1">
      <alignment horizontal="center" vertical="center"/>
    </xf>
    <xf numFmtId="44" fontId="3" fillId="6" borderId="37" xfId="0" applyNumberFormat="1" applyFont="1" applyFill="1" applyBorder="1" applyAlignment="1">
      <alignment horizontal="center" vertical="center"/>
    </xf>
    <xf numFmtId="44" fontId="3" fillId="6" borderId="58" xfId="0" applyNumberFormat="1" applyFont="1" applyFill="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44" fontId="3" fillId="7" borderId="13" xfId="2" applyFont="1" applyFill="1" applyBorder="1" applyAlignment="1" applyProtection="1">
      <alignment horizontal="center" vertical="center"/>
      <protection locked="0"/>
    </xf>
    <xf numFmtId="44" fontId="3" fillId="3" borderId="53" xfId="0" applyNumberFormat="1" applyFont="1" applyFill="1" applyBorder="1" applyAlignment="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44" fontId="3" fillId="0" borderId="0" xfId="2" applyFont="1" applyProtection="1"/>
    <xf numFmtId="165" fontId="3" fillId="10" borderId="10" xfId="1" applyNumberFormat="1" applyFont="1" applyFill="1" applyBorder="1" applyAlignment="1" applyProtection="1">
      <alignment horizontal="center" vertical="center"/>
    </xf>
    <xf numFmtId="7" fontId="3" fillId="10" borderId="10" xfId="1" applyNumberFormat="1" applyFont="1" applyFill="1" applyBorder="1" applyAlignment="1" applyProtection="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109375" defaultRowHeight="19.5" x14ac:dyDescent="0.45"/>
  <cols>
    <col min="1" max="1" width="19.28515625" style="1" customWidth="1"/>
    <col min="2" max="2" width="59.85546875" style="1" customWidth="1"/>
    <col min="3" max="3" width="19.28515625" style="1" customWidth="1"/>
    <col min="4" max="16384" width="8.7109375" style="1"/>
  </cols>
  <sheetData>
    <row r="1" spans="2:2" ht="27" customHeight="1" x14ac:dyDescent="0.45"/>
    <row r="2" spans="2:2" ht="61.5" customHeight="1" x14ac:dyDescent="0.6">
      <c r="B2" s="173" t="s">
        <v>116</v>
      </c>
    </row>
    <row r="3" spans="2:2" ht="20.25" customHeight="1" x14ac:dyDescent="0.45">
      <c r="B3" s="2"/>
    </row>
    <row r="4" spans="2:2" ht="20.25" customHeight="1" x14ac:dyDescent="0.45">
      <c r="B4" s="185" t="s">
        <v>128</v>
      </c>
    </row>
    <row r="5" spans="2:2" ht="20.25" customHeight="1" x14ac:dyDescent="0.45">
      <c r="B5" s="2"/>
    </row>
    <row r="6" spans="2:2" ht="20.25" customHeight="1" thickBot="1" x14ac:dyDescent="0.5">
      <c r="B6" s="2" t="s">
        <v>0</v>
      </c>
    </row>
    <row r="7" spans="2:2" ht="20.25" customHeight="1" thickBot="1" x14ac:dyDescent="0.5">
      <c r="B7" s="3"/>
    </row>
    <row r="8" spans="2:2" ht="20.25" customHeight="1" x14ac:dyDescent="0.45">
      <c r="B8" s="2"/>
    </row>
    <row r="9" spans="2:2" ht="20.25" customHeight="1" thickBot="1" x14ac:dyDescent="0.5">
      <c r="B9" s="2" t="s">
        <v>1</v>
      </c>
    </row>
    <row r="10" spans="2:2" ht="20.25" customHeight="1" thickBot="1" x14ac:dyDescent="0.5">
      <c r="B10" s="3"/>
    </row>
    <row r="11" spans="2:2" ht="20.25" customHeight="1" x14ac:dyDescent="0.45">
      <c r="B11" s="2"/>
    </row>
    <row r="12" spans="2:2" ht="20.25" customHeight="1" thickBot="1" x14ac:dyDescent="0.5">
      <c r="B12" s="2" t="s">
        <v>2</v>
      </c>
    </row>
    <row r="13" spans="2:2" ht="20.25" customHeight="1" thickBot="1" x14ac:dyDescent="0.5">
      <c r="B13" s="3"/>
    </row>
    <row r="14" spans="2:2" ht="20.25" customHeight="1" x14ac:dyDescent="0.45">
      <c r="B14" s="2"/>
    </row>
    <row r="15" spans="2:2" ht="20.25" customHeight="1" thickBot="1" x14ac:dyDescent="0.5">
      <c r="B15" s="2" t="s">
        <v>3</v>
      </c>
    </row>
    <row r="16" spans="2:2" ht="20.25" customHeight="1" thickBot="1" x14ac:dyDescent="0.5">
      <c r="B16" s="3"/>
    </row>
    <row r="17" spans="2:2" ht="20.25" customHeight="1" x14ac:dyDescent="0.45">
      <c r="B17" s="2"/>
    </row>
    <row r="18" spans="2:2" ht="20.25" customHeight="1" thickBot="1" x14ac:dyDescent="0.5">
      <c r="B18" s="2" t="s">
        <v>4</v>
      </c>
    </row>
    <row r="19" spans="2:2" ht="20.25" customHeight="1" thickBot="1" x14ac:dyDescent="0.5">
      <c r="B19" s="3"/>
    </row>
    <row r="20" spans="2:2" ht="20.25" customHeight="1" x14ac:dyDescent="0.45">
      <c r="B20" s="2"/>
    </row>
    <row r="21" spans="2:2" ht="20.25" customHeight="1" thickBot="1" x14ac:dyDescent="0.5">
      <c r="B21" s="2" t="s">
        <v>5</v>
      </c>
    </row>
    <row r="22" spans="2:2" x14ac:dyDescent="0.45">
      <c r="B22" s="4"/>
    </row>
    <row r="23" spans="2:2" x14ac:dyDescent="0.45">
      <c r="B23" s="5"/>
    </row>
    <row r="24" spans="2:2" x14ac:dyDescent="0.45">
      <c r="B24" s="5"/>
    </row>
    <row r="25" spans="2:2" x14ac:dyDescent="0.45">
      <c r="B25" s="5"/>
    </row>
    <row r="26" spans="2:2" x14ac:dyDescent="0.45">
      <c r="B26" s="5"/>
    </row>
    <row r="27" spans="2:2" x14ac:dyDescent="0.45">
      <c r="B27" s="5"/>
    </row>
    <row r="28" spans="2:2" ht="20.25" thickBot="1" x14ac:dyDescent="0.5">
      <c r="B28" s="6"/>
    </row>
  </sheetData>
  <sheetProtection algorithmName="SHA-512" hashValue="VzWDkKHiU7tUVSuuzsO1JhacqeXI6WtUq2JJ5/L8IJ9CTe3ol79yh7ZB00z6FFdbYgPx7ZSZjuVjl/hxxePlNQ==" saltValue="w+DdlyIDT7jmX1Hy0UfQk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109375" defaultRowHeight="19.5" x14ac:dyDescent="0.45"/>
  <cols>
    <col min="1" max="1" width="4.140625" style="1" customWidth="1"/>
    <col min="2" max="2" width="13.28515625" style="1" customWidth="1"/>
    <col min="3" max="3" width="4.140625" style="1" customWidth="1"/>
    <col min="4" max="4" width="96.140625" style="1" customWidth="1"/>
    <col min="5" max="16384" width="8.7109375" style="1"/>
  </cols>
  <sheetData>
    <row r="2" spans="2:4" ht="27" x14ac:dyDescent="0.6">
      <c r="B2" s="7" t="s">
        <v>6</v>
      </c>
    </row>
    <row r="3" spans="2:4" ht="20.25" thickBot="1" x14ac:dyDescent="0.5"/>
    <row r="4" spans="2:4" ht="20.25" thickBot="1" x14ac:dyDescent="0.5">
      <c r="B4" s="8" t="s">
        <v>7</v>
      </c>
      <c r="D4" s="1" t="s">
        <v>8</v>
      </c>
    </row>
    <row r="6" spans="2:4" ht="20.25" thickBot="1" x14ac:dyDescent="0.5"/>
    <row r="7" spans="2:4" ht="58.5" x14ac:dyDescent="0.45">
      <c r="B7" s="9" t="s">
        <v>9</v>
      </c>
      <c r="D7" s="10" t="s">
        <v>10</v>
      </c>
    </row>
    <row r="8" spans="2:4" x14ac:dyDescent="0.45">
      <c r="B8" s="11"/>
      <c r="D8" s="10"/>
    </row>
    <row r="9" spans="2:4" ht="20.25" thickBot="1" x14ac:dyDescent="0.5"/>
    <row r="10" spans="2:4" ht="58.5" x14ac:dyDescent="0.45">
      <c r="B10" s="12" t="s">
        <v>11</v>
      </c>
      <c r="D10" s="10" t="s">
        <v>12</v>
      </c>
    </row>
    <row r="11" spans="2:4" x14ac:dyDescent="0.45">
      <c r="D11" s="10"/>
    </row>
    <row r="12" spans="2:4" ht="20.25" thickBot="1" x14ac:dyDescent="0.5"/>
    <row r="13" spans="2:4" ht="20.25" thickBot="1" x14ac:dyDescent="0.5">
      <c r="B13" s="13" t="s">
        <v>13</v>
      </c>
      <c r="D13" s="1" t="s">
        <v>14</v>
      </c>
    </row>
    <row r="14" spans="2:4" ht="20.25" thickBot="1" x14ac:dyDescent="0.5"/>
    <row r="15" spans="2:4" ht="20.25" thickBot="1" x14ac:dyDescent="0.5">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109375" defaultRowHeight="19.5" x14ac:dyDescent="0.45"/>
  <cols>
    <col min="1" max="2" width="8.7109375" style="1"/>
    <col min="3" max="3" width="79.28515625" style="10" customWidth="1"/>
    <col min="4" max="4" width="30.28515625" style="15" customWidth="1"/>
    <col min="5" max="16384" width="8.7109375" style="1"/>
  </cols>
  <sheetData>
    <row r="2" spans="2:4" ht="27" x14ac:dyDescent="0.6">
      <c r="B2" s="7" t="s">
        <v>119</v>
      </c>
    </row>
    <row r="3" spans="2:4" ht="20.25" thickBot="1" x14ac:dyDescent="0.5"/>
    <row r="4" spans="2:4" s="16" customFormat="1" ht="20.25" thickBot="1" x14ac:dyDescent="0.5">
      <c r="B4" s="172" t="s">
        <v>17</v>
      </c>
      <c r="C4" s="172" t="s">
        <v>18</v>
      </c>
      <c r="D4" s="174" t="s">
        <v>19</v>
      </c>
    </row>
    <row r="5" spans="2:4" ht="54.75" customHeight="1" x14ac:dyDescent="0.45">
      <c r="B5" s="17">
        <v>1</v>
      </c>
      <c r="C5" s="18" t="s">
        <v>117</v>
      </c>
      <c r="D5" s="19" t="s">
        <v>20</v>
      </c>
    </row>
    <row r="6" spans="2:4" ht="54.75" customHeight="1" x14ac:dyDescent="0.45">
      <c r="B6" s="20">
        <v>2</v>
      </c>
      <c r="C6" s="21" t="s">
        <v>118</v>
      </c>
      <c r="D6" s="22" t="s">
        <v>21</v>
      </c>
    </row>
    <row r="7" spans="2:4" ht="54.75" customHeight="1" x14ac:dyDescent="0.45">
      <c r="B7" s="20">
        <v>3</v>
      </c>
      <c r="C7" s="21" t="s">
        <v>22</v>
      </c>
      <c r="D7" s="19" t="s">
        <v>20</v>
      </c>
    </row>
    <row r="8" spans="2:4" ht="54.75" customHeight="1" x14ac:dyDescent="0.45">
      <c r="B8" s="20">
        <v>4</v>
      </c>
      <c r="C8" s="21" t="s">
        <v>23</v>
      </c>
      <c r="D8" s="22" t="s">
        <v>24</v>
      </c>
    </row>
    <row r="9" spans="2:4" ht="54.75" customHeight="1" x14ac:dyDescent="0.45">
      <c r="B9" s="20">
        <v>5</v>
      </c>
      <c r="C9" s="21" t="s">
        <v>25</v>
      </c>
      <c r="D9" s="22" t="s">
        <v>21</v>
      </c>
    </row>
    <row r="10" spans="2:4" ht="54.75" customHeight="1" x14ac:dyDescent="0.45">
      <c r="B10" s="20">
        <v>6</v>
      </c>
      <c r="C10" s="21" t="s">
        <v>26</v>
      </c>
      <c r="D10" s="22" t="s">
        <v>21</v>
      </c>
    </row>
    <row r="11" spans="2:4" ht="54.75" customHeight="1" x14ac:dyDescent="0.45">
      <c r="B11" s="20">
        <v>7</v>
      </c>
      <c r="C11" s="21" t="s">
        <v>27</v>
      </c>
      <c r="D11" s="22" t="s">
        <v>21</v>
      </c>
    </row>
    <row r="12" spans="2:4" ht="78" x14ac:dyDescent="0.45">
      <c r="B12" s="20">
        <v>8</v>
      </c>
      <c r="C12" s="21" t="s">
        <v>28</v>
      </c>
      <c r="D12" s="22" t="s">
        <v>21</v>
      </c>
    </row>
    <row r="13" spans="2:4" ht="54.6" customHeight="1" thickBot="1" x14ac:dyDescent="0.5">
      <c r="B13" s="23">
        <v>9</v>
      </c>
      <c r="C13" s="24" t="s">
        <v>29</v>
      </c>
      <c r="D13" s="25" t="s">
        <v>20</v>
      </c>
    </row>
  </sheetData>
  <sheetProtection algorithmName="SHA-512" hashValue="m62+WrCgw+URF9hfDrnrp+/gR4E9xK9wsdSIglTSldq1DxzkwOYM5unmsfcv+cXU0SYIJ+afIG0UJiLivED5wQ==" saltValue="9jWY66xDlXzi3WrFbKIS2g=="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109375" defaultRowHeight="19.5" x14ac:dyDescent="0.45"/>
  <cols>
    <col min="1" max="1" width="8.7109375" style="1"/>
    <col min="2" max="2" width="61.28515625" style="1" customWidth="1"/>
    <col min="3" max="7" width="15.5703125" style="26" customWidth="1"/>
    <col min="8" max="11" width="15.140625" style="26" customWidth="1"/>
    <col min="12" max="16384" width="8.7109375" style="1"/>
  </cols>
  <sheetData>
    <row r="2" spans="2:11" ht="27" x14ac:dyDescent="0.6">
      <c r="B2" s="7" t="s">
        <v>30</v>
      </c>
    </row>
    <row r="3" spans="2:11" ht="20.25" thickBot="1" x14ac:dyDescent="0.5"/>
    <row r="4" spans="2:11" ht="20.25" thickBot="1" x14ac:dyDescent="0.5">
      <c r="B4" s="27" t="s">
        <v>31</v>
      </c>
      <c r="C4" s="202" t="s">
        <v>32</v>
      </c>
      <c r="D4" s="203"/>
      <c r="E4" s="203"/>
      <c r="F4" s="203"/>
      <c r="G4" s="204"/>
      <c r="H4" s="200" t="s">
        <v>33</v>
      </c>
      <c r="I4" s="201"/>
      <c r="K4" s="1"/>
    </row>
    <row r="5" spans="2:11" ht="21.75" customHeight="1" x14ac:dyDescent="0.45">
      <c r="B5" s="28" t="s">
        <v>34</v>
      </c>
      <c r="C5" s="29" t="s">
        <v>35</v>
      </c>
      <c r="D5" s="30" t="s">
        <v>36</v>
      </c>
      <c r="E5" s="30" t="s">
        <v>37</v>
      </c>
      <c r="F5" s="30" t="s">
        <v>38</v>
      </c>
      <c r="G5" s="31" t="s">
        <v>39</v>
      </c>
      <c r="H5" s="29" t="s">
        <v>40</v>
      </c>
      <c r="I5" s="32" t="s">
        <v>41</v>
      </c>
      <c r="J5" s="33" t="s">
        <v>42</v>
      </c>
      <c r="K5" s="1"/>
    </row>
    <row r="6" spans="2:11" ht="21.75" customHeight="1" x14ac:dyDescent="0.45">
      <c r="B6" s="34" t="s">
        <v>43</v>
      </c>
      <c r="C6" s="35">
        <f>Implementatie!C7</f>
        <v>0</v>
      </c>
      <c r="D6" s="36"/>
      <c r="E6" s="36"/>
      <c r="F6" s="36"/>
      <c r="G6" s="37"/>
      <c r="H6" s="38"/>
      <c r="I6" s="39"/>
      <c r="J6" s="40">
        <f>SUM(C6:I6)</f>
        <v>0</v>
      </c>
      <c r="K6" s="1"/>
    </row>
    <row r="7" spans="2:11" ht="21.75" customHeight="1" x14ac:dyDescent="0.45">
      <c r="B7" s="34" t="s">
        <v>44</v>
      </c>
      <c r="C7" s="35">
        <f>Exploitatie!F21</f>
        <v>0</v>
      </c>
      <c r="D7" s="41">
        <f>Exploitatie!G21</f>
        <v>0</v>
      </c>
      <c r="E7" s="41">
        <f>Exploitatie!H21</f>
        <v>0</v>
      </c>
      <c r="F7" s="41">
        <f>Exploitatie!I21</f>
        <v>0</v>
      </c>
      <c r="G7" s="41">
        <f>Exploitatie!J21</f>
        <v>0</v>
      </c>
      <c r="H7" s="38"/>
      <c r="I7" s="39"/>
      <c r="J7" s="40">
        <f>SUM(C7:I7)</f>
        <v>0</v>
      </c>
      <c r="K7" s="1"/>
    </row>
    <row r="8" spans="2:11" ht="21.75" customHeight="1" x14ac:dyDescent="0.45">
      <c r="B8" s="34" t="s">
        <v>45</v>
      </c>
      <c r="C8" s="35">
        <f>Exploitatie!E36</f>
        <v>0</v>
      </c>
      <c r="D8" s="41">
        <f>Exploitatie!F36</f>
        <v>0</v>
      </c>
      <c r="E8" s="41">
        <f>Exploitatie!G36</f>
        <v>0</v>
      </c>
      <c r="F8" s="41">
        <f>Exploitatie!I36</f>
        <v>0</v>
      </c>
      <c r="G8" s="41">
        <f>Exploitatie!J36</f>
        <v>0</v>
      </c>
      <c r="H8" s="35">
        <f>Exploitatie!J36</f>
        <v>0</v>
      </c>
      <c r="I8" s="42">
        <f>Exploitatie!K36</f>
        <v>0</v>
      </c>
      <c r="J8" s="40">
        <f>SUM(C8:I8)</f>
        <v>0</v>
      </c>
      <c r="K8" s="1"/>
    </row>
    <row r="9" spans="2:11" ht="21.75" customHeight="1" x14ac:dyDescent="0.45">
      <c r="B9" s="34" t="s">
        <v>46</v>
      </c>
      <c r="C9" s="35">
        <f>Exploitatie!G50</f>
        <v>0</v>
      </c>
      <c r="D9" s="41">
        <f>Exploitatie!H50</f>
        <v>0</v>
      </c>
      <c r="E9" s="41">
        <f>Exploitatie!I50</f>
        <v>0</v>
      </c>
      <c r="F9" s="41">
        <f>Exploitatie!J50</f>
        <v>0</v>
      </c>
      <c r="G9" s="41">
        <f>Exploitatie!K50</f>
        <v>0</v>
      </c>
      <c r="H9" s="35">
        <f>Exploitatie!L50</f>
        <v>0</v>
      </c>
      <c r="I9" s="42">
        <f>Exploitatie!M50</f>
        <v>0</v>
      </c>
      <c r="J9" s="40">
        <f>SUM(C9:I9)</f>
        <v>0</v>
      </c>
      <c r="K9" s="1"/>
    </row>
    <row r="10" spans="2:11" ht="21.75" customHeight="1" thickBot="1" x14ac:dyDescent="0.5">
      <c r="B10" s="43" t="s">
        <v>47</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45">
      <c r="B12" s="49" t="s">
        <v>11</v>
      </c>
      <c r="C12" s="50"/>
      <c r="D12" s="51"/>
      <c r="E12" s="52"/>
      <c r="F12" s="1"/>
      <c r="G12" s="1"/>
      <c r="H12" s="1"/>
      <c r="I12" s="1"/>
      <c r="J12" s="1"/>
      <c r="K12" s="1"/>
    </row>
    <row r="13" spans="2:11" x14ac:dyDescent="0.45">
      <c r="B13" s="53" t="s">
        <v>48</v>
      </c>
      <c r="C13" s="54"/>
      <c r="D13" s="55"/>
      <c r="E13" s="56"/>
      <c r="F13" s="1"/>
      <c r="G13" s="1"/>
      <c r="H13" s="1"/>
      <c r="I13" s="1"/>
      <c r="J13" s="1"/>
      <c r="K13" s="1"/>
    </row>
    <row r="14" spans="2:11" x14ac:dyDescent="0.45">
      <c r="B14" s="53" t="s">
        <v>49</v>
      </c>
      <c r="C14" s="54"/>
      <c r="D14" s="55"/>
      <c r="E14" s="56"/>
      <c r="F14" s="1"/>
      <c r="G14" s="1"/>
      <c r="H14" s="1"/>
      <c r="I14" s="1"/>
      <c r="J14" s="1"/>
      <c r="K14" s="1"/>
    </row>
    <row r="15" spans="2:11" x14ac:dyDescent="0.45">
      <c r="B15" s="53" t="s">
        <v>50</v>
      </c>
      <c r="C15" s="54"/>
      <c r="D15" s="55"/>
      <c r="E15" s="56"/>
      <c r="F15" s="1"/>
      <c r="G15" s="1"/>
      <c r="H15" s="1"/>
      <c r="I15" s="1"/>
      <c r="J15" s="1"/>
      <c r="K15" s="1"/>
    </row>
    <row r="16" spans="2:11" x14ac:dyDescent="0.45">
      <c r="B16" s="57" t="s">
        <v>51</v>
      </c>
      <c r="C16" s="58"/>
      <c r="D16" s="59"/>
      <c r="E16" s="60"/>
      <c r="F16" s="1"/>
      <c r="G16" s="1"/>
      <c r="H16" s="1"/>
      <c r="I16" s="1"/>
      <c r="J16" s="1"/>
      <c r="K16" s="1"/>
    </row>
    <row r="19" spans="2:2" x14ac:dyDescent="0.45">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109375" defaultRowHeight="19.5" x14ac:dyDescent="0.45"/>
  <cols>
    <col min="1" max="1" width="8.7109375" style="1"/>
    <col min="2" max="2" width="39.5703125" style="1" customWidth="1"/>
    <col min="3" max="3" width="18.42578125" style="1" customWidth="1"/>
    <col min="4" max="4" width="17.5703125" style="1" customWidth="1"/>
    <col min="5" max="5" width="53.42578125" style="1" customWidth="1"/>
    <col min="6" max="6" width="17.5703125" style="1" customWidth="1"/>
    <col min="7" max="16384" width="8.7109375" style="1"/>
  </cols>
  <sheetData>
    <row r="2" spans="2:6" ht="27" x14ac:dyDescent="0.6">
      <c r="B2" s="7" t="s">
        <v>52</v>
      </c>
    </row>
    <row r="3" spans="2:6" x14ac:dyDescent="0.45">
      <c r="B3" s="61"/>
    </row>
    <row r="4" spans="2:6" x14ac:dyDescent="0.45">
      <c r="B4" s="27" t="s">
        <v>53</v>
      </c>
    </row>
    <row r="5" spans="2:6" ht="20.45" customHeight="1" thickBot="1" x14ac:dyDescent="0.5">
      <c r="B5" s="62" t="s">
        <v>34</v>
      </c>
      <c r="C5" s="63" t="s">
        <v>54</v>
      </c>
      <c r="D5" s="64" t="s">
        <v>55</v>
      </c>
    </row>
    <row r="6" spans="2:6" ht="20.45" customHeight="1" thickBot="1" x14ac:dyDescent="0.5">
      <c r="B6" s="65" t="s">
        <v>56</v>
      </c>
      <c r="C6" s="66"/>
      <c r="D6" s="67">
        <f>IF(('Totale Kosten Inschrijver'!J10&gt;0),(C6/'Totale Kosten Inschrijver'!J10),0)</f>
        <v>0</v>
      </c>
    </row>
    <row r="7" spans="2:6" ht="20.45" customHeight="1" thickBot="1" x14ac:dyDescent="0.5">
      <c r="B7" s="11" t="s">
        <v>57</v>
      </c>
      <c r="C7" s="68">
        <f>C6</f>
        <v>0</v>
      </c>
    </row>
    <row r="8" spans="2:6" x14ac:dyDescent="0.45">
      <c r="B8" s="11"/>
      <c r="C8" s="11"/>
      <c r="D8" s="11"/>
    </row>
    <row r="9" spans="2:6" x14ac:dyDescent="0.45">
      <c r="B9" s="49" t="s">
        <v>11</v>
      </c>
      <c r="C9" s="50"/>
      <c r="D9" s="51"/>
      <c r="E9" s="69"/>
      <c r="F9" s="70"/>
    </row>
    <row r="10" spans="2:6" x14ac:dyDescent="0.45">
      <c r="B10" s="53" t="s">
        <v>58</v>
      </c>
      <c r="C10" s="54"/>
      <c r="D10" s="55"/>
      <c r="E10" s="71"/>
      <c r="F10" s="70"/>
    </row>
    <row r="11" spans="2:6" x14ac:dyDescent="0.45">
      <c r="B11" s="53" t="s">
        <v>59</v>
      </c>
      <c r="C11" s="54"/>
      <c r="D11" s="55"/>
      <c r="E11" s="71"/>
      <c r="F11" s="70"/>
    </row>
    <row r="12" spans="2:6" x14ac:dyDescent="0.45">
      <c r="B12" s="57" t="s">
        <v>60</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5"/>
  <sheetViews>
    <sheetView showGridLines="0" zoomScale="85" zoomScaleNormal="85" workbookViewId="0">
      <selection activeCell="K6" sqref="K6"/>
    </sheetView>
  </sheetViews>
  <sheetFormatPr defaultColWidth="8.7109375" defaultRowHeight="19.5" x14ac:dyDescent="0.45"/>
  <cols>
    <col min="1" max="1" width="8.7109375" style="1"/>
    <col min="2" max="2" width="13.42578125" style="1" customWidth="1"/>
    <col min="3" max="3" width="40" style="1" customWidth="1"/>
    <col min="4" max="4" width="12.85546875" style="1" customWidth="1"/>
    <col min="5" max="12" width="15.7109375" style="1" customWidth="1"/>
    <col min="13" max="13" width="12.85546875" style="1" customWidth="1"/>
    <col min="14" max="16384" width="8.7109375" style="1"/>
  </cols>
  <sheetData>
    <row r="2" spans="2:13" ht="27" x14ac:dyDescent="0.6">
      <c r="B2" s="7" t="s">
        <v>61</v>
      </c>
    </row>
    <row r="3" spans="2:13" ht="27.75" thickBot="1" x14ac:dyDescent="0.65">
      <c r="B3" s="7"/>
    </row>
    <row r="4" spans="2:13" ht="20.25" thickBot="1" x14ac:dyDescent="0.5">
      <c r="F4" s="214" t="s">
        <v>62</v>
      </c>
      <c r="G4" s="215"/>
      <c r="H4" s="215"/>
      <c r="I4" s="215"/>
      <c r="J4" s="215"/>
      <c r="K4" s="215"/>
      <c r="L4" s="216"/>
    </row>
    <row r="5" spans="2:13" ht="20.25" thickBot="1" x14ac:dyDescent="0.5">
      <c r="B5" s="27" t="s">
        <v>44</v>
      </c>
      <c r="F5" s="217" t="s">
        <v>63</v>
      </c>
      <c r="G5" s="218"/>
      <c r="H5" s="218"/>
      <c r="I5" s="218"/>
      <c r="J5" s="219"/>
      <c r="K5" s="209" t="s">
        <v>33</v>
      </c>
      <c r="L5" s="210"/>
    </row>
    <row r="6" spans="2:13" ht="59.25" thickBot="1" x14ac:dyDescent="0.5">
      <c r="B6" s="73" t="s">
        <v>64</v>
      </c>
      <c r="C6" s="74" t="s">
        <v>65</v>
      </c>
      <c r="D6" s="75" t="s">
        <v>66</v>
      </c>
      <c r="E6" s="76" t="s">
        <v>67</v>
      </c>
      <c r="F6" s="77" t="s">
        <v>35</v>
      </c>
      <c r="G6" s="78" t="s">
        <v>36</v>
      </c>
      <c r="H6" s="78" t="s">
        <v>37</v>
      </c>
      <c r="I6" s="78" t="s">
        <v>38</v>
      </c>
      <c r="J6" s="79" t="s">
        <v>39</v>
      </c>
      <c r="K6" s="77" t="s">
        <v>40</v>
      </c>
      <c r="L6" s="64" t="s">
        <v>41</v>
      </c>
    </row>
    <row r="7" spans="2:13" ht="20.100000000000001" customHeight="1" x14ac:dyDescent="0.45">
      <c r="B7" s="161" t="s">
        <v>68</v>
      </c>
      <c r="C7" s="80" t="s">
        <v>69</v>
      </c>
      <c r="D7" s="162">
        <v>17</v>
      </c>
      <c r="E7" s="81"/>
      <c r="F7" s="82">
        <f t="shared" ref="F7:F20" si="0">$D7*$E7*12</f>
        <v>0</v>
      </c>
      <c r="G7" s="83">
        <f t="shared" ref="G7:J20" si="1">$D7*$E7*12</f>
        <v>0</v>
      </c>
      <c r="H7" s="83">
        <f t="shared" si="1"/>
        <v>0</v>
      </c>
      <c r="I7" s="83">
        <f t="shared" si="1"/>
        <v>0</v>
      </c>
      <c r="J7" s="84">
        <f t="shared" si="1"/>
        <v>0</v>
      </c>
      <c r="K7" s="85"/>
      <c r="L7" s="86"/>
      <c r="M7" s="87"/>
    </row>
    <row r="8" spans="2:13" ht="20.100000000000001" customHeight="1" x14ac:dyDescent="0.45">
      <c r="B8" s="163" t="s">
        <v>71</v>
      </c>
      <c r="C8" s="164" t="s">
        <v>115</v>
      </c>
      <c r="D8" s="164">
        <v>1</v>
      </c>
      <c r="E8" s="88"/>
      <c r="F8" s="89">
        <f t="shared" si="0"/>
        <v>0</v>
      </c>
      <c r="G8" s="90">
        <f t="shared" si="1"/>
        <v>0</v>
      </c>
      <c r="H8" s="90">
        <f t="shared" si="1"/>
        <v>0</v>
      </c>
      <c r="I8" s="90">
        <f t="shared" si="1"/>
        <v>0</v>
      </c>
      <c r="J8" s="91">
        <f t="shared" si="1"/>
        <v>0</v>
      </c>
      <c r="K8" s="92"/>
      <c r="L8" s="93"/>
      <c r="M8" s="87"/>
    </row>
    <row r="9" spans="2:13" ht="20.100000000000001" customHeight="1" x14ac:dyDescent="0.45">
      <c r="B9" s="165" t="s">
        <v>70</v>
      </c>
      <c r="C9" s="94" t="s">
        <v>69</v>
      </c>
      <c r="D9" s="166">
        <v>8</v>
      </c>
      <c r="E9" s="88"/>
      <c r="F9" s="89">
        <f t="shared" si="0"/>
        <v>0</v>
      </c>
      <c r="G9" s="90">
        <f t="shared" si="1"/>
        <v>0</v>
      </c>
      <c r="H9" s="90">
        <f t="shared" si="1"/>
        <v>0</v>
      </c>
      <c r="I9" s="90">
        <f t="shared" si="1"/>
        <v>0</v>
      </c>
      <c r="J9" s="91">
        <f t="shared" si="1"/>
        <v>0</v>
      </c>
      <c r="K9" s="92"/>
      <c r="L9" s="93"/>
      <c r="M9" s="87"/>
    </row>
    <row r="10" spans="2:13" ht="20.100000000000001" customHeight="1" x14ac:dyDescent="0.45">
      <c r="B10" s="163" t="s">
        <v>71</v>
      </c>
      <c r="C10" s="164" t="s">
        <v>115</v>
      </c>
      <c r="D10" s="164">
        <v>1</v>
      </c>
      <c r="E10" s="88"/>
      <c r="F10" s="89">
        <f t="shared" si="0"/>
        <v>0</v>
      </c>
      <c r="G10" s="90">
        <f t="shared" si="1"/>
        <v>0</v>
      </c>
      <c r="H10" s="90">
        <f t="shared" si="1"/>
        <v>0</v>
      </c>
      <c r="I10" s="90">
        <f t="shared" si="1"/>
        <v>0</v>
      </c>
      <c r="J10" s="91">
        <f t="shared" si="1"/>
        <v>0</v>
      </c>
      <c r="K10" s="92"/>
      <c r="L10" s="93"/>
      <c r="M10" s="87"/>
    </row>
    <row r="11" spans="2:13" ht="20.100000000000001" customHeight="1" x14ac:dyDescent="0.45">
      <c r="B11" s="163" t="s">
        <v>71</v>
      </c>
      <c r="C11" s="164" t="s">
        <v>125</v>
      </c>
      <c r="D11" s="164">
        <v>1</v>
      </c>
      <c r="E11" s="88"/>
      <c r="F11" s="89">
        <f t="shared" si="0"/>
        <v>0</v>
      </c>
      <c r="G11" s="90">
        <f t="shared" si="1"/>
        <v>0</v>
      </c>
      <c r="H11" s="90">
        <f t="shared" si="1"/>
        <v>0</v>
      </c>
      <c r="I11" s="90">
        <f t="shared" si="1"/>
        <v>0</v>
      </c>
      <c r="J11" s="91">
        <f t="shared" si="1"/>
        <v>0</v>
      </c>
      <c r="K11" s="92"/>
      <c r="L11" s="93"/>
      <c r="M11" s="87"/>
    </row>
    <row r="12" spans="2:13" ht="20.100000000000001" customHeight="1" x14ac:dyDescent="0.45">
      <c r="B12" s="163" t="s">
        <v>71</v>
      </c>
      <c r="C12" s="164" t="s">
        <v>127</v>
      </c>
      <c r="D12" s="164">
        <v>1</v>
      </c>
      <c r="E12" s="88"/>
      <c r="F12" s="89">
        <f t="shared" si="0"/>
        <v>0</v>
      </c>
      <c r="G12" s="90">
        <f t="shared" si="1"/>
        <v>0</v>
      </c>
      <c r="H12" s="90">
        <f t="shared" si="1"/>
        <v>0</v>
      </c>
      <c r="I12" s="90">
        <f t="shared" si="1"/>
        <v>0</v>
      </c>
      <c r="J12" s="91">
        <f t="shared" si="1"/>
        <v>0</v>
      </c>
      <c r="K12" s="92"/>
      <c r="L12" s="93"/>
      <c r="M12" s="87"/>
    </row>
    <row r="13" spans="2:13" ht="20.100000000000001" customHeight="1" x14ac:dyDescent="0.45">
      <c r="B13" s="165" t="s">
        <v>72</v>
      </c>
      <c r="C13" s="94" t="s">
        <v>69</v>
      </c>
      <c r="D13" s="166">
        <v>2</v>
      </c>
      <c r="E13" s="88"/>
      <c r="F13" s="89">
        <f t="shared" si="0"/>
        <v>0</v>
      </c>
      <c r="G13" s="90">
        <f t="shared" si="1"/>
        <v>0</v>
      </c>
      <c r="H13" s="90">
        <f t="shared" si="1"/>
        <v>0</v>
      </c>
      <c r="I13" s="90">
        <f t="shared" si="1"/>
        <v>0</v>
      </c>
      <c r="J13" s="91">
        <f t="shared" si="1"/>
        <v>0</v>
      </c>
      <c r="K13" s="92"/>
      <c r="L13" s="93"/>
      <c r="M13" s="87"/>
    </row>
    <row r="14" spans="2:13" ht="20.100000000000001" customHeight="1" x14ac:dyDescent="0.45">
      <c r="B14" s="163" t="s">
        <v>71</v>
      </c>
      <c r="C14" s="164" t="s">
        <v>125</v>
      </c>
      <c r="D14" s="166">
        <v>1</v>
      </c>
      <c r="E14" s="88"/>
      <c r="F14" s="89">
        <f t="shared" si="0"/>
        <v>0</v>
      </c>
      <c r="G14" s="90">
        <f t="shared" si="1"/>
        <v>0</v>
      </c>
      <c r="H14" s="90">
        <f t="shared" si="1"/>
        <v>0</v>
      </c>
      <c r="I14" s="90">
        <f t="shared" si="1"/>
        <v>0</v>
      </c>
      <c r="J14" s="91">
        <f t="shared" si="1"/>
        <v>0</v>
      </c>
      <c r="K14" s="92"/>
      <c r="L14" s="93"/>
      <c r="M14" s="87"/>
    </row>
    <row r="15" spans="2:13" ht="20.100000000000001" customHeight="1" x14ac:dyDescent="0.45">
      <c r="B15" s="163" t="s">
        <v>71</v>
      </c>
      <c r="C15" s="164" t="s">
        <v>126</v>
      </c>
      <c r="D15" s="166">
        <v>1</v>
      </c>
      <c r="E15" s="88"/>
      <c r="F15" s="89">
        <f t="shared" si="0"/>
        <v>0</v>
      </c>
      <c r="G15" s="90">
        <f t="shared" si="1"/>
        <v>0</v>
      </c>
      <c r="H15" s="90">
        <f t="shared" si="1"/>
        <v>0</v>
      </c>
      <c r="I15" s="90">
        <f t="shared" si="1"/>
        <v>0</v>
      </c>
      <c r="J15" s="91">
        <f t="shared" si="1"/>
        <v>0</v>
      </c>
      <c r="K15" s="92"/>
      <c r="L15" s="93"/>
      <c r="M15" s="87"/>
    </row>
    <row r="16" spans="2:13" ht="20.100000000000001" customHeight="1" x14ac:dyDescent="0.45">
      <c r="B16" s="163" t="s">
        <v>71</v>
      </c>
      <c r="C16" s="164" t="s">
        <v>127</v>
      </c>
      <c r="D16" s="166">
        <v>1</v>
      </c>
      <c r="E16" s="88"/>
      <c r="F16" s="89">
        <f t="shared" si="0"/>
        <v>0</v>
      </c>
      <c r="G16" s="90">
        <f t="shared" si="1"/>
        <v>0</v>
      </c>
      <c r="H16" s="90">
        <f t="shared" si="1"/>
        <v>0</v>
      </c>
      <c r="I16" s="90">
        <f t="shared" si="1"/>
        <v>0</v>
      </c>
      <c r="J16" s="91">
        <f t="shared" si="1"/>
        <v>0</v>
      </c>
      <c r="K16" s="92"/>
      <c r="L16" s="93"/>
      <c r="M16" s="87"/>
    </row>
    <row r="17" spans="2:13 16384:16384" ht="20.100000000000001" customHeight="1" x14ac:dyDescent="0.45">
      <c r="B17" s="165" t="s">
        <v>73</v>
      </c>
      <c r="C17" s="94" t="s">
        <v>69</v>
      </c>
      <c r="D17" s="166">
        <v>4</v>
      </c>
      <c r="E17" s="88"/>
      <c r="F17" s="89">
        <f t="shared" si="0"/>
        <v>0</v>
      </c>
      <c r="G17" s="90">
        <f t="shared" si="1"/>
        <v>0</v>
      </c>
      <c r="H17" s="90">
        <f t="shared" si="1"/>
        <v>0</v>
      </c>
      <c r="I17" s="90">
        <f t="shared" si="1"/>
        <v>0</v>
      </c>
      <c r="J17" s="91">
        <f t="shared" si="1"/>
        <v>0</v>
      </c>
      <c r="K17" s="92"/>
      <c r="L17" s="93"/>
      <c r="M17" s="87"/>
    </row>
    <row r="18" spans="2:13 16384:16384" ht="20.100000000000001" customHeight="1" x14ac:dyDescent="0.45">
      <c r="B18" s="187" t="s">
        <v>71</v>
      </c>
      <c r="C18" s="164" t="s">
        <v>125</v>
      </c>
      <c r="D18" s="188">
        <v>1</v>
      </c>
      <c r="E18" s="186"/>
      <c r="F18" s="89">
        <f t="shared" si="0"/>
        <v>0</v>
      </c>
      <c r="G18" s="90">
        <f t="shared" si="1"/>
        <v>0</v>
      </c>
      <c r="H18" s="90">
        <f t="shared" si="1"/>
        <v>0</v>
      </c>
      <c r="I18" s="90">
        <f t="shared" si="1"/>
        <v>0</v>
      </c>
      <c r="J18" s="91">
        <f t="shared" si="1"/>
        <v>0</v>
      </c>
      <c r="K18" s="92"/>
      <c r="L18" s="93"/>
      <c r="M18" s="87"/>
    </row>
    <row r="19" spans="2:13 16384:16384" ht="20.100000000000001" customHeight="1" x14ac:dyDescent="0.45">
      <c r="B19" s="163" t="s">
        <v>71</v>
      </c>
      <c r="C19" s="164" t="s">
        <v>126</v>
      </c>
      <c r="D19" s="164">
        <v>1</v>
      </c>
      <c r="E19" s="88"/>
      <c r="F19" s="89">
        <f t="shared" si="0"/>
        <v>0</v>
      </c>
      <c r="G19" s="90">
        <f t="shared" si="1"/>
        <v>0</v>
      </c>
      <c r="H19" s="90">
        <f t="shared" si="1"/>
        <v>0</v>
      </c>
      <c r="I19" s="90">
        <f t="shared" si="1"/>
        <v>0</v>
      </c>
      <c r="J19" s="91">
        <f t="shared" si="1"/>
        <v>0</v>
      </c>
      <c r="K19" s="92"/>
      <c r="L19" s="93"/>
      <c r="M19" s="87"/>
    </row>
    <row r="20" spans="2:13 16384:16384" ht="20.100000000000001" customHeight="1" thickBot="1" x14ac:dyDescent="0.5">
      <c r="B20" s="191" t="s">
        <v>71</v>
      </c>
      <c r="C20" s="192" t="s">
        <v>127</v>
      </c>
      <c r="D20" s="192">
        <v>1</v>
      </c>
      <c r="E20" s="193"/>
      <c r="F20" s="194">
        <f t="shared" si="0"/>
        <v>0</v>
      </c>
      <c r="G20" s="136">
        <f t="shared" si="1"/>
        <v>0</v>
      </c>
      <c r="H20" s="136">
        <f t="shared" si="1"/>
        <v>0</v>
      </c>
      <c r="I20" s="136">
        <f t="shared" si="1"/>
        <v>0</v>
      </c>
      <c r="J20" s="137">
        <f t="shared" si="1"/>
        <v>0</v>
      </c>
      <c r="K20" s="195"/>
      <c r="L20" s="196"/>
      <c r="M20" s="87"/>
    </row>
    <row r="21" spans="2:13 16384:16384" ht="20.25" customHeight="1" thickBot="1" x14ac:dyDescent="0.5">
      <c r="E21" s="95" t="s">
        <v>57</v>
      </c>
      <c r="F21" s="141">
        <f>SUM(F7:F20)</f>
        <v>0</v>
      </c>
      <c r="G21" s="142">
        <f>SUM(G7:G20)</f>
        <v>0</v>
      </c>
      <c r="H21" s="142">
        <f>SUM(H7:H20)</f>
        <v>0</v>
      </c>
      <c r="I21" s="142">
        <f>SUM(I7:I20)</f>
        <v>0</v>
      </c>
      <c r="J21" s="143">
        <f>SUM(J7:J20)</f>
        <v>0</v>
      </c>
      <c r="K21" s="189"/>
      <c r="L21" s="190"/>
      <c r="XFD21" s="98"/>
    </row>
    <row r="23" spans="2:13 16384:16384" x14ac:dyDescent="0.45">
      <c r="B23" s="49" t="s">
        <v>11</v>
      </c>
      <c r="C23" s="50"/>
      <c r="D23" s="51"/>
      <c r="E23" s="69"/>
      <c r="F23" s="69"/>
      <c r="G23" s="69"/>
      <c r="H23" s="69"/>
      <c r="I23" s="69"/>
      <c r="J23" s="69"/>
      <c r="K23" s="99"/>
    </row>
    <row r="24" spans="2:13 16384:16384" x14ac:dyDescent="0.45">
      <c r="B24" s="53" t="s">
        <v>74</v>
      </c>
      <c r="C24" s="54"/>
      <c r="D24" s="55"/>
      <c r="E24" s="71"/>
      <c r="F24" s="71"/>
      <c r="G24" s="71"/>
      <c r="H24" s="71"/>
      <c r="I24" s="71"/>
      <c r="J24" s="71"/>
      <c r="K24" s="100"/>
    </row>
    <row r="25" spans="2:13 16384:16384" x14ac:dyDescent="0.45">
      <c r="B25" s="53" t="s">
        <v>120</v>
      </c>
      <c r="C25" s="54"/>
      <c r="D25" s="54"/>
      <c r="E25" s="54"/>
      <c r="F25" s="54"/>
      <c r="G25" s="54"/>
      <c r="H25" s="54"/>
      <c r="I25" s="54"/>
      <c r="J25" s="54"/>
      <c r="K25" s="101"/>
    </row>
    <row r="26" spans="2:13 16384:16384" x14ac:dyDescent="0.45">
      <c r="B26" s="53" t="s">
        <v>75</v>
      </c>
      <c r="C26" s="54"/>
      <c r="D26" s="55"/>
      <c r="E26" s="71"/>
      <c r="F26" s="71"/>
      <c r="G26" s="71"/>
      <c r="H26" s="71"/>
      <c r="I26" s="71"/>
      <c r="J26" s="54"/>
      <c r="K26" s="101"/>
    </row>
    <row r="27" spans="2:13 16384:16384" x14ac:dyDescent="0.45">
      <c r="B27" s="57" t="s">
        <v>76</v>
      </c>
      <c r="C27" s="58"/>
      <c r="D27" s="59"/>
      <c r="E27" s="72"/>
      <c r="F27" s="72"/>
      <c r="G27" s="72"/>
      <c r="H27" s="72"/>
      <c r="I27" s="72"/>
      <c r="J27" s="72"/>
      <c r="K27" s="102"/>
    </row>
    <row r="30" spans="2:13 16384:16384" ht="20.25" thickBot="1" x14ac:dyDescent="0.5"/>
    <row r="31" spans="2:13 16384:16384" ht="20.25" thickBot="1" x14ac:dyDescent="0.5">
      <c r="E31" s="214" t="s">
        <v>77</v>
      </c>
      <c r="F31" s="215"/>
      <c r="G31" s="215"/>
      <c r="H31" s="215"/>
      <c r="I31" s="215"/>
      <c r="J31" s="215"/>
      <c r="K31" s="216"/>
    </row>
    <row r="32" spans="2:13 16384:16384" ht="20.25" thickBot="1" x14ac:dyDescent="0.5">
      <c r="B32" s="27" t="s">
        <v>45</v>
      </c>
      <c r="E32" s="217" t="s">
        <v>32</v>
      </c>
      <c r="F32" s="218"/>
      <c r="G32" s="218"/>
      <c r="H32" s="218"/>
      <c r="I32" s="219"/>
      <c r="J32" s="209" t="s">
        <v>33</v>
      </c>
      <c r="K32" s="210"/>
    </row>
    <row r="33" spans="2:13" ht="20.25" customHeight="1" x14ac:dyDescent="0.45">
      <c r="B33" s="29" t="s">
        <v>78</v>
      </c>
      <c r="C33" s="103" t="s">
        <v>79</v>
      </c>
      <c r="D33" s="104" t="s">
        <v>80</v>
      </c>
      <c r="E33" s="105" t="s">
        <v>35</v>
      </c>
      <c r="F33" s="106" t="s">
        <v>36</v>
      </c>
      <c r="G33" s="106" t="s">
        <v>37</v>
      </c>
      <c r="H33" s="106" t="s">
        <v>38</v>
      </c>
      <c r="I33" s="107" t="s">
        <v>39</v>
      </c>
      <c r="J33" s="108" t="s">
        <v>40</v>
      </c>
      <c r="K33" s="109" t="s">
        <v>41</v>
      </c>
    </row>
    <row r="34" spans="2:13" ht="20.25" customHeight="1" x14ac:dyDescent="0.45">
      <c r="B34" s="20" t="s">
        <v>81</v>
      </c>
      <c r="C34" s="167">
        <v>272000</v>
      </c>
      <c r="D34" s="110"/>
      <c r="E34" s="111">
        <f t="shared" ref="E34:E35" si="2">C34*D34*12</f>
        <v>0</v>
      </c>
      <c r="F34" s="90">
        <f t="shared" ref="F34:K35" si="3">E34</f>
        <v>0</v>
      </c>
      <c r="G34" s="90">
        <f t="shared" si="3"/>
        <v>0</v>
      </c>
      <c r="H34" s="90">
        <f t="shared" ref="H34:I35" si="4">F34</f>
        <v>0</v>
      </c>
      <c r="I34" s="112">
        <f t="shared" si="4"/>
        <v>0</v>
      </c>
      <c r="J34" s="113">
        <f t="shared" si="3"/>
        <v>0</v>
      </c>
      <c r="K34" s="114">
        <f t="shared" si="3"/>
        <v>0</v>
      </c>
    </row>
    <row r="35" spans="2:13" ht="20.25" customHeight="1" thickBot="1" x14ac:dyDescent="0.5">
      <c r="B35" s="23" t="s">
        <v>82</v>
      </c>
      <c r="C35" s="168">
        <v>256000</v>
      </c>
      <c r="D35" s="115"/>
      <c r="E35" s="111">
        <f t="shared" si="2"/>
        <v>0</v>
      </c>
      <c r="F35" s="90">
        <f t="shared" si="3"/>
        <v>0</v>
      </c>
      <c r="G35" s="90">
        <f t="shared" si="3"/>
        <v>0</v>
      </c>
      <c r="H35" s="90">
        <f t="shared" si="4"/>
        <v>0</v>
      </c>
      <c r="I35" s="112">
        <f t="shared" si="4"/>
        <v>0</v>
      </c>
      <c r="J35" s="113">
        <f t="shared" si="3"/>
        <v>0</v>
      </c>
      <c r="K35" s="114">
        <f t="shared" si="3"/>
        <v>0</v>
      </c>
    </row>
    <row r="36" spans="2:13" ht="20.25" customHeight="1" thickBot="1" x14ac:dyDescent="0.5">
      <c r="D36" s="95" t="s">
        <v>57</v>
      </c>
      <c r="E36" s="96">
        <f>SUM(E34:E35)</f>
        <v>0</v>
      </c>
      <c r="F36" s="97">
        <f t="shared" ref="F36:K36" si="5">SUM(F34:F35)</f>
        <v>0</v>
      </c>
      <c r="G36" s="97">
        <f t="shared" si="5"/>
        <v>0</v>
      </c>
      <c r="H36" s="97">
        <f t="shared" si="5"/>
        <v>0</v>
      </c>
      <c r="I36" s="116">
        <f t="shared" si="5"/>
        <v>0</v>
      </c>
      <c r="J36" s="117">
        <f>SUM(J34:J35)</f>
        <v>0</v>
      </c>
      <c r="K36" s="118">
        <f t="shared" si="5"/>
        <v>0</v>
      </c>
    </row>
    <row r="38" spans="2:13" x14ac:dyDescent="0.45">
      <c r="B38" s="49" t="s">
        <v>11</v>
      </c>
      <c r="C38" s="50"/>
      <c r="D38" s="51"/>
      <c r="E38" s="69"/>
      <c r="F38" s="69"/>
      <c r="G38" s="69"/>
      <c r="H38" s="69"/>
      <c r="I38" s="99"/>
    </row>
    <row r="39" spans="2:13" x14ac:dyDescent="0.45">
      <c r="B39" s="53" t="s">
        <v>83</v>
      </c>
      <c r="C39" s="54"/>
      <c r="D39" s="55"/>
      <c r="E39" s="71"/>
      <c r="F39" s="71"/>
      <c r="G39" s="71"/>
      <c r="H39" s="71"/>
      <c r="I39" s="100"/>
    </row>
    <row r="40" spans="2:13" x14ac:dyDescent="0.45">
      <c r="B40" s="53" t="s">
        <v>84</v>
      </c>
      <c r="C40" s="54"/>
      <c r="D40" s="55"/>
      <c r="E40" s="71"/>
      <c r="F40" s="71"/>
      <c r="G40" s="71"/>
      <c r="H40" s="71"/>
      <c r="I40" s="100"/>
    </row>
    <row r="41" spans="2:13" x14ac:dyDescent="0.45">
      <c r="B41" s="57" t="s">
        <v>76</v>
      </c>
      <c r="C41" s="58"/>
      <c r="D41" s="59"/>
      <c r="E41" s="72"/>
      <c r="F41" s="72"/>
      <c r="G41" s="72"/>
      <c r="H41" s="72"/>
      <c r="I41" s="102"/>
    </row>
    <row r="44" spans="2:13" ht="20.25" thickBot="1" x14ac:dyDescent="0.5"/>
    <row r="45" spans="2:13" ht="20.25" thickBot="1" x14ac:dyDescent="0.5">
      <c r="G45" s="214" t="s">
        <v>85</v>
      </c>
      <c r="H45" s="215"/>
      <c r="I45" s="215"/>
      <c r="J45" s="215"/>
      <c r="K45" s="215"/>
      <c r="L45" s="215"/>
      <c r="M45" s="216"/>
    </row>
    <row r="46" spans="2:13" ht="20.25" thickBot="1" x14ac:dyDescent="0.5">
      <c r="B46" s="27" t="s">
        <v>46</v>
      </c>
      <c r="G46" s="209" t="s">
        <v>32</v>
      </c>
      <c r="H46" s="211"/>
      <c r="I46" s="211"/>
      <c r="J46" s="211"/>
      <c r="K46" s="210"/>
      <c r="L46" s="209" t="s">
        <v>33</v>
      </c>
      <c r="M46" s="210"/>
    </row>
    <row r="47" spans="2:13" ht="59.25" thickBot="1" x14ac:dyDescent="0.5">
      <c r="B47" s="205" t="s">
        <v>86</v>
      </c>
      <c r="C47" s="206"/>
      <c r="D47" s="119" t="s">
        <v>87</v>
      </c>
      <c r="E47" s="119" t="s">
        <v>88</v>
      </c>
      <c r="F47" s="120" t="s">
        <v>89</v>
      </c>
      <c r="G47" s="121" t="s">
        <v>35</v>
      </c>
      <c r="H47" s="122" t="s">
        <v>36</v>
      </c>
      <c r="I47" s="122" t="s">
        <v>37</v>
      </c>
      <c r="J47" s="122" t="s">
        <v>38</v>
      </c>
      <c r="K47" s="123" t="s">
        <v>39</v>
      </c>
      <c r="L47" s="124" t="s">
        <v>40</v>
      </c>
      <c r="M47" s="123" t="s">
        <v>41</v>
      </c>
    </row>
    <row r="48" spans="2:13" ht="20.25" customHeight="1" x14ac:dyDescent="0.45">
      <c r="B48" s="212" t="s">
        <v>90</v>
      </c>
      <c r="C48" s="213"/>
      <c r="D48" s="169">
        <v>0</v>
      </c>
      <c r="E48" s="125"/>
      <c r="F48" s="126"/>
      <c r="G48" s="127">
        <f>D48*E48*12</f>
        <v>0</v>
      </c>
      <c r="H48" s="128">
        <f>E48*D48*12</f>
        <v>0</v>
      </c>
      <c r="I48" s="128">
        <f>E48*D48*12</f>
        <v>0</v>
      </c>
      <c r="J48" s="129">
        <f>E48*D48*12</f>
        <v>0</v>
      </c>
      <c r="K48" s="130">
        <f>E48*D48*12</f>
        <v>0</v>
      </c>
      <c r="L48" s="131">
        <f>F48*D48*12</f>
        <v>0</v>
      </c>
      <c r="M48" s="132">
        <f>F48*D48*12</f>
        <v>0</v>
      </c>
    </row>
    <row r="49" spans="2:13" ht="20.25" customHeight="1" thickBot="1" x14ac:dyDescent="0.5">
      <c r="B49" s="207" t="s">
        <v>91</v>
      </c>
      <c r="C49" s="208"/>
      <c r="D49" s="170">
        <v>1</v>
      </c>
      <c r="E49" s="133"/>
      <c r="F49" s="134"/>
      <c r="G49" s="135">
        <f>D49*E49*12</f>
        <v>0</v>
      </c>
      <c r="H49" s="136">
        <f>E49*D49*12</f>
        <v>0</v>
      </c>
      <c r="I49" s="136">
        <f>E49*D49*12</f>
        <v>0</v>
      </c>
      <c r="J49" s="137">
        <f>E49*D49*12</f>
        <v>0</v>
      </c>
      <c r="K49" s="138">
        <f>E49*D49*12</f>
        <v>0</v>
      </c>
      <c r="L49" s="139">
        <f>F49*D49*12</f>
        <v>0</v>
      </c>
      <c r="M49" s="140">
        <f>F49*D49*12</f>
        <v>0</v>
      </c>
    </row>
    <row r="50" spans="2:13" ht="20.25" customHeight="1" thickBot="1" x14ac:dyDescent="0.5">
      <c r="F50" s="95" t="s">
        <v>57</v>
      </c>
      <c r="G50" s="141">
        <f t="shared" ref="G50:M50" si="6">SUM(G48:G49)</f>
        <v>0</v>
      </c>
      <c r="H50" s="142">
        <f t="shared" si="6"/>
        <v>0</v>
      </c>
      <c r="I50" s="142">
        <f t="shared" si="6"/>
        <v>0</v>
      </c>
      <c r="J50" s="143">
        <f t="shared" si="6"/>
        <v>0</v>
      </c>
      <c r="K50" s="144">
        <f t="shared" si="6"/>
        <v>0</v>
      </c>
      <c r="L50" s="145">
        <f t="shared" si="6"/>
        <v>0</v>
      </c>
      <c r="M50" s="146">
        <f t="shared" si="6"/>
        <v>0</v>
      </c>
    </row>
    <row r="52" spans="2:13" x14ac:dyDescent="0.45">
      <c r="B52" s="49" t="s">
        <v>11</v>
      </c>
      <c r="C52" s="50"/>
      <c r="D52" s="51"/>
      <c r="E52" s="69"/>
      <c r="F52" s="69"/>
      <c r="G52" s="69"/>
      <c r="H52" s="69"/>
      <c r="I52" s="99"/>
    </row>
    <row r="53" spans="2:13" x14ac:dyDescent="0.45">
      <c r="B53" s="53" t="s">
        <v>92</v>
      </c>
      <c r="C53" s="54"/>
      <c r="D53" s="55"/>
      <c r="E53" s="71"/>
      <c r="F53" s="71"/>
      <c r="G53" s="71"/>
      <c r="H53" s="71"/>
      <c r="I53" s="100"/>
    </row>
    <row r="54" spans="2:13" x14ac:dyDescent="0.45">
      <c r="B54" s="53" t="s">
        <v>93</v>
      </c>
      <c r="C54" s="54"/>
      <c r="D54" s="55"/>
      <c r="E54" s="71"/>
      <c r="F54" s="71"/>
      <c r="G54" s="71"/>
      <c r="H54" s="71"/>
      <c r="I54" s="100"/>
    </row>
    <row r="55" spans="2:13" x14ac:dyDescent="0.45">
      <c r="B55" s="57" t="s">
        <v>76</v>
      </c>
      <c r="C55" s="58"/>
      <c r="D55" s="59"/>
      <c r="E55" s="72"/>
      <c r="F55" s="72"/>
      <c r="G55" s="72"/>
      <c r="H55" s="72"/>
      <c r="I55" s="102"/>
    </row>
  </sheetData>
  <sheetProtection algorithmName="SHA-512" hashValue="lpgyggwMsZtmPLBDFDObJTlSacYAb4bcgbaqaJWND7tQYp7ZOROhoPN43S/3Ag6m8UF5H6ZRlNhQ9oNtHolnxw==" saltValue="Tgfn+LgcZCQQrL3tr1TwJQ==" spinCount="100000" sheet="1" objects="1" scenarios="1"/>
  <mergeCells count="12">
    <mergeCell ref="F4:L4"/>
    <mergeCell ref="F5:J5"/>
    <mergeCell ref="E31:K31"/>
    <mergeCell ref="E32:I32"/>
    <mergeCell ref="G45:M45"/>
    <mergeCell ref="B47:C47"/>
    <mergeCell ref="B49:C49"/>
    <mergeCell ref="K5:L5"/>
    <mergeCell ref="J32:K32"/>
    <mergeCell ref="L46:M46"/>
    <mergeCell ref="G46:K46"/>
    <mergeCell ref="B48:C48"/>
  </mergeCells>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53"/>
  <sheetViews>
    <sheetView showGridLines="0" zoomScaleNormal="100" workbookViewId="0"/>
  </sheetViews>
  <sheetFormatPr defaultColWidth="8.7109375" defaultRowHeight="19.5" x14ac:dyDescent="0.45"/>
  <cols>
    <col min="1" max="1" width="8.7109375" style="1"/>
    <col min="2" max="2" width="27.85546875" style="1" customWidth="1"/>
    <col min="3" max="5" width="18.7109375" style="1" customWidth="1"/>
    <col min="6" max="6" width="13" style="1" customWidth="1"/>
    <col min="7" max="7" width="17" style="1" customWidth="1"/>
    <col min="8" max="10" width="8.7109375" style="1"/>
    <col min="11" max="11" width="18.7109375" style="1" customWidth="1"/>
    <col min="12" max="16384" width="8.7109375" style="1"/>
  </cols>
  <sheetData>
    <row r="2" spans="2:11" ht="27" x14ac:dyDescent="0.6">
      <c r="B2" s="7" t="s">
        <v>94</v>
      </c>
    </row>
    <row r="3" spans="2:11" ht="21" customHeight="1" x14ac:dyDescent="0.6">
      <c r="B3" s="7"/>
    </row>
    <row r="4" spans="2:11" ht="20.25" thickBot="1" x14ac:dyDescent="0.5">
      <c r="B4" s="27" t="s">
        <v>95</v>
      </c>
    </row>
    <row r="5" spans="2:11" ht="21.95" customHeight="1" x14ac:dyDescent="0.45">
      <c r="B5" s="29" t="s">
        <v>96</v>
      </c>
      <c r="C5" s="32" t="s">
        <v>54</v>
      </c>
    </row>
    <row r="6" spans="2:11" ht="21.95" customHeight="1" x14ac:dyDescent="0.45">
      <c r="B6" s="147" t="s">
        <v>97</v>
      </c>
      <c r="C6" s="148">
        <v>120</v>
      </c>
    </row>
    <row r="7" spans="2:11" ht="21.95" customHeight="1" x14ac:dyDescent="0.45">
      <c r="B7" s="147" t="s">
        <v>98</v>
      </c>
      <c r="C7" s="148">
        <v>120</v>
      </c>
    </row>
    <row r="8" spans="2:11" ht="21.95" customHeight="1" x14ac:dyDescent="0.45">
      <c r="B8" s="147" t="s">
        <v>99</v>
      </c>
      <c r="C8" s="148">
        <v>100</v>
      </c>
    </row>
    <row r="9" spans="2:11" ht="21.95" customHeight="1" thickBot="1" x14ac:dyDescent="0.5">
      <c r="B9" s="149" t="s">
        <v>100</v>
      </c>
      <c r="C9" s="150">
        <v>80</v>
      </c>
    </row>
    <row r="10" spans="2:11" x14ac:dyDescent="0.45">
      <c r="C10" s="151"/>
    </row>
    <row r="11" spans="2:11" x14ac:dyDescent="0.45">
      <c r="B11" s="49" t="s">
        <v>11</v>
      </c>
      <c r="C11" s="50"/>
      <c r="D11" s="51"/>
      <c r="E11" s="69"/>
      <c r="F11" s="51"/>
      <c r="G11" s="51"/>
      <c r="H11" s="51"/>
      <c r="I11" s="51"/>
      <c r="J11" s="51"/>
      <c r="K11" s="99"/>
    </row>
    <row r="12" spans="2:11" x14ac:dyDescent="0.45">
      <c r="B12" s="53" t="s">
        <v>101</v>
      </c>
      <c r="C12" s="54"/>
      <c r="D12" s="55"/>
      <c r="E12" s="71"/>
      <c r="F12" s="55"/>
      <c r="G12" s="55"/>
      <c r="H12" s="55"/>
      <c r="I12" s="55"/>
      <c r="J12" s="55"/>
      <c r="K12" s="100"/>
    </row>
    <row r="13" spans="2:11" ht="31.5" customHeight="1" x14ac:dyDescent="0.45">
      <c r="B13" s="220" t="s">
        <v>121</v>
      </c>
      <c r="C13" s="221"/>
      <c r="D13" s="221"/>
      <c r="E13" s="221"/>
      <c r="F13" s="221"/>
      <c r="G13" s="221"/>
      <c r="H13" s="221"/>
      <c r="I13" s="221"/>
      <c r="J13" s="221"/>
      <c r="K13" s="222"/>
    </row>
    <row r="14" spans="2:11" x14ac:dyDescent="0.45">
      <c r="B14" s="53" t="s">
        <v>102</v>
      </c>
      <c r="C14" s="54"/>
      <c r="D14" s="55"/>
      <c r="E14" s="71"/>
      <c r="F14" s="55"/>
      <c r="G14" s="55"/>
      <c r="H14" s="55"/>
      <c r="I14" s="55"/>
      <c r="J14" s="55"/>
      <c r="K14" s="100"/>
    </row>
    <row r="15" spans="2:11" x14ac:dyDescent="0.45">
      <c r="B15" s="57" t="s">
        <v>122</v>
      </c>
      <c r="C15" s="152"/>
      <c r="D15" s="152"/>
      <c r="E15" s="152"/>
      <c r="F15" s="153"/>
      <c r="G15" s="153"/>
      <c r="H15" s="153"/>
      <c r="I15" s="153"/>
      <c r="J15" s="153"/>
      <c r="K15" s="154"/>
    </row>
    <row r="16" spans="2:11" x14ac:dyDescent="0.45">
      <c r="C16" s="151"/>
    </row>
    <row r="17" spans="2:7" x14ac:dyDescent="0.45">
      <c r="C17" s="151"/>
    </row>
    <row r="18" spans="2:7" x14ac:dyDescent="0.45">
      <c r="C18" s="151"/>
    </row>
    <row r="19" spans="2:7" ht="20.25" thickBot="1" x14ac:dyDescent="0.5">
      <c r="B19" s="27" t="s">
        <v>103</v>
      </c>
      <c r="C19" s="151"/>
    </row>
    <row r="20" spans="2:7" ht="21.95" customHeight="1" thickBot="1" x14ac:dyDescent="0.5">
      <c r="B20" s="181"/>
      <c r="C20" s="223" t="s">
        <v>54</v>
      </c>
      <c r="D20" s="224"/>
      <c r="E20" s="225"/>
    </row>
    <row r="21" spans="2:7" ht="21.95" customHeight="1" x14ac:dyDescent="0.45">
      <c r="B21" s="182" t="s">
        <v>104</v>
      </c>
      <c r="C21" s="29" t="s">
        <v>105</v>
      </c>
      <c r="D21" s="30" t="s">
        <v>106</v>
      </c>
      <c r="E21" s="32" t="s">
        <v>107</v>
      </c>
    </row>
    <row r="22" spans="2:7" ht="21.95" customHeight="1" x14ac:dyDescent="0.45">
      <c r="B22" s="183" t="s">
        <v>68</v>
      </c>
      <c r="C22" s="178">
        <v>150</v>
      </c>
      <c r="D22" s="177">
        <v>100</v>
      </c>
      <c r="E22" s="148">
        <v>150</v>
      </c>
    </row>
    <row r="23" spans="2:7" ht="21.95" customHeight="1" x14ac:dyDescent="0.45">
      <c r="B23" s="183" t="s">
        <v>70</v>
      </c>
      <c r="C23" s="178">
        <v>150</v>
      </c>
      <c r="D23" s="177">
        <v>100</v>
      </c>
      <c r="E23" s="148">
        <v>150</v>
      </c>
    </row>
    <row r="24" spans="2:7" ht="21.95" customHeight="1" x14ac:dyDescent="0.45">
      <c r="B24" s="183" t="s">
        <v>72</v>
      </c>
      <c r="C24" s="178">
        <v>150</v>
      </c>
      <c r="D24" s="177">
        <v>100</v>
      </c>
      <c r="E24" s="148">
        <v>150</v>
      </c>
    </row>
    <row r="25" spans="2:7" ht="21.95" customHeight="1" thickBot="1" x14ac:dyDescent="0.5">
      <c r="B25" s="184" t="s">
        <v>73</v>
      </c>
      <c r="C25" s="179">
        <v>250</v>
      </c>
      <c r="D25" s="180">
        <v>150</v>
      </c>
      <c r="E25" s="150">
        <v>250</v>
      </c>
    </row>
    <row r="27" spans="2:7" x14ac:dyDescent="0.45">
      <c r="B27" s="49" t="s">
        <v>11</v>
      </c>
      <c r="C27" s="50"/>
      <c r="D27" s="51"/>
      <c r="E27" s="69"/>
      <c r="F27" s="51"/>
      <c r="G27" s="99"/>
    </row>
    <row r="28" spans="2:7" x14ac:dyDescent="0.45">
      <c r="B28" s="53" t="s">
        <v>108</v>
      </c>
      <c r="C28" s="54"/>
      <c r="D28" s="55"/>
      <c r="E28" s="71"/>
      <c r="F28" s="55"/>
      <c r="G28" s="100"/>
    </row>
    <row r="29" spans="2:7" x14ac:dyDescent="0.45">
      <c r="B29" s="53" t="s">
        <v>102</v>
      </c>
      <c r="C29" s="54"/>
      <c r="D29" s="55"/>
      <c r="E29" s="71"/>
      <c r="F29" s="55"/>
      <c r="G29" s="100"/>
    </row>
    <row r="30" spans="2:7" x14ac:dyDescent="0.45">
      <c r="B30" s="53" t="s">
        <v>109</v>
      </c>
      <c r="C30" s="54"/>
      <c r="D30" s="55"/>
      <c r="E30" s="71"/>
      <c r="F30" s="55"/>
      <c r="G30" s="100"/>
    </row>
    <row r="31" spans="2:7" x14ac:dyDescent="0.45">
      <c r="B31" s="155" t="s">
        <v>123</v>
      </c>
      <c r="C31" s="156"/>
      <c r="D31" s="157"/>
      <c r="E31" s="158"/>
      <c r="F31" s="157"/>
      <c r="G31" s="171"/>
    </row>
    <row r="35" spans="2:5" ht="20.25" thickBot="1" x14ac:dyDescent="0.5">
      <c r="B35" s="27" t="s">
        <v>110</v>
      </c>
      <c r="C35" s="151"/>
    </row>
    <row r="36" spans="2:5" x14ac:dyDescent="0.45">
      <c r="B36" s="73" t="s">
        <v>111</v>
      </c>
      <c r="C36" s="74" t="s">
        <v>54</v>
      </c>
      <c r="D36" s="159" t="s">
        <v>112</v>
      </c>
    </row>
    <row r="37" spans="2:5" x14ac:dyDescent="0.45">
      <c r="B37" s="147" t="s">
        <v>129</v>
      </c>
      <c r="C37" s="175">
        <v>0</v>
      </c>
      <c r="D37" s="176">
        <v>0</v>
      </c>
    </row>
    <row r="38" spans="2:5" x14ac:dyDescent="0.45">
      <c r="B38" s="147" t="s">
        <v>130</v>
      </c>
      <c r="C38" s="175">
        <v>0</v>
      </c>
      <c r="D38" s="176">
        <v>0</v>
      </c>
    </row>
    <row r="39" spans="2:5" x14ac:dyDescent="0.45">
      <c r="B39" s="147" t="s">
        <v>131</v>
      </c>
      <c r="C39" s="175">
        <v>0</v>
      </c>
      <c r="D39" s="176">
        <v>0</v>
      </c>
    </row>
    <row r="40" spans="2:5" x14ac:dyDescent="0.45">
      <c r="B40" s="147" t="s">
        <v>132</v>
      </c>
      <c r="C40" s="175">
        <v>0</v>
      </c>
      <c r="D40" s="176">
        <v>0</v>
      </c>
    </row>
    <row r="41" spans="2:5" x14ac:dyDescent="0.45">
      <c r="B41" s="147" t="s">
        <v>133</v>
      </c>
      <c r="C41" s="175">
        <v>0</v>
      </c>
      <c r="D41" s="176">
        <v>0</v>
      </c>
    </row>
    <row r="42" spans="2:5" x14ac:dyDescent="0.45">
      <c r="B42" s="147" t="s">
        <v>134</v>
      </c>
      <c r="C42" s="175">
        <v>0</v>
      </c>
      <c r="D42" s="176">
        <v>0</v>
      </c>
    </row>
    <row r="43" spans="2:5" ht="20.25" thickBot="1" x14ac:dyDescent="0.5">
      <c r="B43" s="149" t="s">
        <v>135</v>
      </c>
      <c r="C43" s="133">
        <v>0</v>
      </c>
      <c r="D43" s="160">
        <v>0</v>
      </c>
    </row>
    <row r="45" spans="2:5" x14ac:dyDescent="0.45">
      <c r="B45" s="49" t="s">
        <v>11</v>
      </c>
      <c r="C45" s="50"/>
      <c r="D45" s="50"/>
      <c r="E45" s="52"/>
    </row>
    <row r="46" spans="2:5" x14ac:dyDescent="0.45">
      <c r="B46" s="53" t="s">
        <v>113</v>
      </c>
      <c r="C46" s="54"/>
      <c r="D46" s="54"/>
      <c r="E46" s="56"/>
    </row>
    <row r="47" spans="2:5" x14ac:dyDescent="0.45">
      <c r="B47" s="53" t="s">
        <v>114</v>
      </c>
      <c r="C47" s="54"/>
      <c r="D47" s="54"/>
      <c r="E47" s="56"/>
    </row>
    <row r="48" spans="2:5" x14ac:dyDescent="0.45">
      <c r="B48" s="57" t="s">
        <v>124</v>
      </c>
      <c r="C48" s="58"/>
      <c r="D48" s="58"/>
      <c r="E48" s="60"/>
    </row>
    <row r="51" spans="2:5" ht="20.25" thickBot="1" x14ac:dyDescent="0.5">
      <c r="B51" s="27" t="s">
        <v>139</v>
      </c>
      <c r="C51" s="197"/>
    </row>
    <row r="52" spans="2:5" x14ac:dyDescent="0.45">
      <c r="B52" s="73" t="s">
        <v>111</v>
      </c>
      <c r="C52" s="74" t="s">
        <v>137</v>
      </c>
      <c r="D52" s="159" t="s">
        <v>138</v>
      </c>
      <c r="E52" s="159" t="s">
        <v>47</v>
      </c>
    </row>
    <row r="53" spans="2:5" x14ac:dyDescent="0.45">
      <c r="B53" s="147" t="s">
        <v>136</v>
      </c>
      <c r="C53" s="175">
        <v>0</v>
      </c>
      <c r="D53" s="198">
        <v>750</v>
      </c>
      <c r="E53" s="199">
        <f>C53*D53</f>
        <v>0</v>
      </c>
    </row>
  </sheetData>
  <sheetProtection algorithmName="SHA-512" hashValue="3Xc6W2jqKIiNj4YLNrvhia1GuoSHtFkbjblnYO1Dtq7/1uuoCGUHboV1kpnWd/4T9br3n5ylxMo7FcnFuMNCcA==" saltValue="c/oGxNWaf8hpcaD2dWSwOw==" spinCount="100000" sheet="1" objects="1" scenarios="1"/>
  <mergeCells count="2">
    <mergeCell ref="B13:K13"/>
    <mergeCell ref="C20:E20"/>
  </mergeCells>
  <phoneticPr fontId="11"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be437e25579686cb7117d51475f399c3">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d3fc621b50534842971bd44f185f9125"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FD4B1388-ED8D-4079-9BE2-44CC9A292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2E74AD-17E4-4FD8-9AD6-6DDE6DF7CD3F}">
  <ds:schemaRefs>
    <ds:schemaRef ds:uri="http://purl.org/dc/elements/1.1/"/>
    <ds:schemaRef ds:uri="http://purl.org/dc/terms/"/>
    <ds:schemaRef ds:uri="c07f25f7-d638-4b5c-bd07-ded1171842e2"/>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bb62dc7-90ea-47fe-8691-4a99829507d1"/>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Stichting OVO</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Anthony Coenen | DocuVision</cp:lastModifiedBy>
  <cp:revision/>
  <cp:lastPrinted>2024-04-12T11:58:44Z</cp:lastPrinted>
  <dcterms:created xsi:type="dcterms:W3CDTF">2021-03-16T07:22:36Z</dcterms:created>
  <dcterms:modified xsi:type="dcterms:W3CDTF">2024-06-26T10:00:57Z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