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T:\Afdelingen\SCD_Inkoop\Afdeling Inkoop\2 Projecten lopend\Projecten GDD\230025GDD Wegbeheersinspectie\02 Aanbestedingsstukken\01 Gepubliceerd\"/>
    </mc:Choice>
  </mc:AlternateContent>
  <xr:revisionPtr revIDLastSave="0" documentId="8_{3BE4AA92-FBAD-4701-B269-2735D4FB69D8}" xr6:coauthVersionLast="47" xr6:coauthVersionMax="47" xr10:uidLastSave="{00000000-0000-0000-0000-000000000000}"/>
  <bookViews>
    <workbookView xWindow="-120" yWindow="-120" windowWidth="29040" windowHeight="15840" xr2:uid="{00000000-000D-0000-FFFF-FFFF00000000}"/>
  </bookViews>
  <sheets>
    <sheet name="Blad nieuw 2024" sheetId="2" r:id="rId1"/>
  </sheets>
  <definedNames>
    <definedName name="_xlnm._FilterDatabase" localSheetId="0" hidden="1">'Blad nieuw 2024'!$A$34:$J$34</definedName>
    <definedName name="_xlnm.Print_Area" localSheetId="0">'Blad nieuw 2024'!$A$1:$K$83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7" i="2" l="1"/>
  <c r="H46" i="2"/>
  <c r="H45" i="2"/>
  <c r="H44" i="2"/>
  <c r="H43" i="2"/>
  <c r="H40" i="2"/>
  <c r="G28" i="2"/>
  <c r="F28" i="2"/>
  <c r="E28" i="2" l="1"/>
  <c r="D28" i="2"/>
  <c r="C28" i="2"/>
  <c r="B28" i="2"/>
  <c r="F36" i="2"/>
  <c r="H36" i="2" s="1"/>
  <c r="F43" i="2"/>
  <c r="F37" i="2"/>
  <c r="H37" i="2" s="1"/>
  <c r="F38" i="2"/>
  <c r="H38" i="2" s="1"/>
  <c r="F39" i="2"/>
  <c r="H39" i="2" s="1"/>
  <c r="F40" i="2"/>
  <c r="F41" i="2"/>
  <c r="H41" i="2" s="1"/>
  <c r="F44" i="2"/>
  <c r="F45" i="2"/>
  <c r="F46" i="2"/>
  <c r="F47" i="2"/>
  <c r="F42" i="2"/>
  <c r="H42" i="2" s="1"/>
  <c r="F35" i="2"/>
  <c r="E48" i="2"/>
  <c r="D48" i="2"/>
  <c r="C48" i="2"/>
  <c r="B48" i="2"/>
  <c r="H28" i="2" l="1"/>
  <c r="J56" i="2"/>
  <c r="J54" i="2"/>
  <c r="F48" i="2"/>
  <c r="H35" i="2"/>
  <c r="H48" i="2" l="1"/>
  <c r="J51" i="2" s="1"/>
  <c r="J55" i="2"/>
  <c r="J53" i="2"/>
  <c r="A58" i="2" l="1"/>
  <c r="A63" i="2" s="1"/>
</calcChain>
</file>

<file path=xl/sharedStrings.xml><?xml version="1.0" encoding="utf-8"?>
<sst xmlns="http://schemas.openxmlformats.org/spreadsheetml/2006/main" count="80" uniqueCount="54">
  <si>
    <t>Bijlage E - Inschrijvingsstaat</t>
  </si>
  <si>
    <t>Aanbesteding: 230025GDD – Visuele Weginspectie (Dordrecht)</t>
  </si>
  <si>
    <r>
      <t>De hierna te noemen inschrijver:</t>
    </r>
    <r>
      <rPr>
        <sz val="10"/>
        <rFont val="Calibri"/>
        <family val="2"/>
      </rPr>
      <t xml:space="preserve"> </t>
    </r>
  </si>
  <si>
    <t>Gevestigd te:</t>
  </si>
  <si>
    <t>KvK-nummer:</t>
  </si>
  <si>
    <t>Verklaart zich door ondertekening dezes bereid de opdracht voor:</t>
  </si>
  <si>
    <t>230025GDD – Visuele Weginspecties (Dordrecht)</t>
  </si>
  <si>
    <t>Uit te voeren voor een bedrag, de omzetbelasting daarin niet inbegrepen, van:</t>
  </si>
  <si>
    <t>Gemeente</t>
  </si>
  <si>
    <t>Binnen bebouwde kom</t>
  </si>
  <si>
    <t>Buiten bebouwde kom</t>
  </si>
  <si>
    <t>Oppervlak totaal m2</t>
  </si>
  <si>
    <t>Dordrecht</t>
  </si>
  <si>
    <t>Wegvakken onderdelen kleiner dan 5 m2</t>
  </si>
  <si>
    <t>Wegtype</t>
  </si>
  <si>
    <t>Aantal wegvakonderdelen</t>
  </si>
  <si>
    <t>Oppervlakte m2</t>
  </si>
  <si>
    <t>Totaal</t>
  </si>
  <si>
    <t xml:space="preserve">Prijs per m2 </t>
  </si>
  <si>
    <t>Inschrijfsom</t>
  </si>
  <si>
    <t>Gebied</t>
  </si>
  <si>
    <t>opmerking</t>
  </si>
  <si>
    <t>Wijken</t>
  </si>
  <si>
    <t>Binnenstad</t>
  </si>
  <si>
    <t>west</t>
  </si>
  <si>
    <t>Crabbehof/Zuidhoven</t>
  </si>
  <si>
    <t>Het Reeland</t>
  </si>
  <si>
    <t>Industriegebied West</t>
  </si>
  <si>
    <t>Nieuw Krispijn</t>
  </si>
  <si>
    <t>Noordflank</t>
  </si>
  <si>
    <t>Oud Krispijn</t>
  </si>
  <si>
    <t>Wielwijk</t>
  </si>
  <si>
    <t>Dubbeldam</t>
  </si>
  <si>
    <t>oost</t>
  </si>
  <si>
    <t>Staart</t>
  </si>
  <si>
    <t>Stadspolders</t>
  </si>
  <si>
    <t>Sterrenburg</t>
  </si>
  <si>
    <t>Verspreide bebouwing Dordrecht</t>
  </si>
  <si>
    <t>Totaal inschrijfsom gebied west en oost 2024</t>
  </si>
  <si>
    <t>Totaal inschrijfsom gebied west 2025</t>
  </si>
  <si>
    <t>Totaal inschrijfsom gebied oost 2026</t>
  </si>
  <si>
    <t>Totaal inschrijfsom gebied west 2027</t>
  </si>
  <si>
    <t>Totaal inschrijfsom gebied oost 2028</t>
  </si>
  <si>
    <r>
      <t xml:space="preserve">Euro </t>
    </r>
    <r>
      <rPr>
        <i/>
        <sz val="8"/>
        <rFont val="Verdana"/>
        <family val="2"/>
      </rPr>
      <t>(Bedrag in cijfers)</t>
    </r>
  </si>
  <si>
    <r>
      <t>Euro (</t>
    </r>
    <r>
      <rPr>
        <i/>
        <sz val="8"/>
        <rFont val="Verdana"/>
        <family val="2"/>
      </rPr>
      <t>Bedrag in letters</t>
    </r>
    <r>
      <rPr>
        <sz val="8"/>
        <rFont val="Verdana"/>
        <family val="2"/>
      </rPr>
      <t>)</t>
    </r>
  </si>
  <si>
    <t>Het ter zake van de omzetbelasting verschuldigde bedrag bedraagt:</t>
  </si>
  <si>
    <r>
      <t xml:space="preserve">Euro </t>
    </r>
    <r>
      <rPr>
        <i/>
        <sz val="8"/>
        <rFont val="Verdana"/>
        <family val="2"/>
      </rPr>
      <t>(Bedrag in letters)</t>
    </r>
  </si>
  <si>
    <t>Gedaan op</t>
  </si>
  <si>
    <t>(datum), te</t>
  </si>
  <si>
    <t>(plaats)</t>
  </si>
  <si>
    <t>De inschrijver</t>
  </si>
  <si>
    <t>(handtekening)</t>
  </si>
  <si>
    <t>(naam)</t>
  </si>
  <si>
    <t>(functie)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</si>
</sst>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
    <numFmt numFmtId="165" formatCode="&quot;€&quot;\ #,##0.00"/>
  </numFmts>
  <fonts count="14" x14ac:knownFonts="1">
    <font>
      <sz val="10"/>
      <name val="Arial"/>
    </font>
    <font>
      <b/>
      <sz val="8"/>
      <name val="Verdana"/>
      <family val="2"/>
    </font>
    <font>
      <sz val="8"/>
      <name val="Verdana"/>
      <family val="2"/>
    </font>
    <font>
      <sz val="8"/>
      <name val="Arial"/>
      <family val="2"/>
    </font>
    <font>
      <b/>
      <sz val="8"/>
      <color indexed="9"/>
      <name val="Verdana"/>
      <family val="2"/>
    </font>
    <font>
      <sz val="10"/>
      <name val="Calibri"/>
      <family val="2"/>
    </font>
    <font>
      <b/>
      <sz val="10"/>
      <name val="Verdana"/>
      <family val="2"/>
    </font>
    <font>
      <i/>
      <sz val="8"/>
      <name val="Verdana"/>
      <family val="2"/>
    </font>
    <font>
      <i/>
      <sz val="10"/>
      <name val="Arial"/>
      <family val="2"/>
    </font>
    <font>
      <u/>
      <sz val="8"/>
      <name val="Verdana"/>
      <family val="2"/>
    </font>
    <font>
      <u/>
      <sz val="10"/>
      <name val="Arial"/>
      <family val="2"/>
    </font>
    <font>
      <b/>
      <sz val="8"/>
      <color indexed="9"/>
      <name val="Verdana"/>
      <family val="2"/>
    </font>
    <font>
      <sz val="9"/>
      <name val="Calibri"/>
      <family val="2"/>
      <scheme val="minor"/>
    </font>
    <font>
      <sz val="8"/>
      <color theme="1"/>
      <name val="Verdana"/>
      <family val="2"/>
    </font>
  </fonts>
  <fills count="6">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theme="4" tint="0.39997558519241921"/>
        <bgColor indexed="64"/>
      </patternFill>
    </fill>
    <fill>
      <patternFill patternType="solid">
        <fgColor rgb="FF92D050"/>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92">
    <xf numFmtId="0" fontId="0" fillId="0" borderId="0" xfId="0"/>
    <xf numFmtId="0" fontId="0" fillId="2" borderId="1" xfId="0" applyFill="1" applyBorder="1" applyProtection="1">
      <protection locked="0"/>
    </xf>
    <xf numFmtId="0" fontId="10" fillId="2" borderId="1" xfId="0" applyFont="1" applyFill="1" applyBorder="1" applyProtection="1">
      <protection locked="0"/>
    </xf>
    <xf numFmtId="0" fontId="6" fillId="0" borderId="0" xfId="0" applyFont="1"/>
    <xf numFmtId="2" fontId="2" fillId="0" borderId="0" xfId="0" applyNumberFormat="1" applyFont="1"/>
    <xf numFmtId="0" fontId="2" fillId="0" borderId="0" xfId="0" applyFont="1"/>
    <xf numFmtId="0" fontId="7" fillId="0" borderId="0" xfId="0" applyFont="1"/>
    <xf numFmtId="0" fontId="10" fillId="0" borderId="0" xfId="0" applyFont="1"/>
    <xf numFmtId="0" fontId="2" fillId="0" borderId="2" xfId="0" applyFont="1" applyBorder="1"/>
    <xf numFmtId="0" fontId="8" fillId="0" borderId="0" xfId="0" applyFont="1"/>
    <xf numFmtId="0" fontId="4" fillId="0" borderId="0" xfId="0" applyFont="1"/>
    <xf numFmtId="0" fontId="1" fillId="0" borderId="0" xfId="0" applyFont="1"/>
    <xf numFmtId="164" fontId="2" fillId="0" borderId="0" xfId="0" applyNumberFormat="1" applyFont="1" applyProtection="1">
      <protection locked="0"/>
    </xf>
    <xf numFmtId="164" fontId="4" fillId="0" borderId="0" xfId="0" applyNumberFormat="1" applyFont="1"/>
    <xf numFmtId="0" fontId="0" fillId="2" borderId="1" xfId="0" applyFill="1" applyBorder="1"/>
    <xf numFmtId="0" fontId="9" fillId="0" borderId="0" xfId="0" applyFont="1" applyProtection="1">
      <protection locked="0"/>
    </xf>
    <xf numFmtId="0" fontId="0" fillId="0" borderId="0" xfId="0" applyProtection="1">
      <protection locked="0"/>
    </xf>
    <xf numFmtId="0" fontId="2" fillId="0" borderId="3" xfId="0" applyFont="1" applyBorder="1" applyAlignment="1">
      <alignment horizontal="center" vertical="top"/>
    </xf>
    <xf numFmtId="0" fontId="10" fillId="2" borderId="0" xfId="0" applyFont="1" applyFill="1" applyProtection="1">
      <protection locked="0"/>
    </xf>
    <xf numFmtId="0" fontId="1" fillId="0" borderId="4" xfId="0" applyFont="1" applyBorder="1" applyAlignment="1">
      <alignment horizontal="center" vertical="top"/>
    </xf>
    <xf numFmtId="0" fontId="2" fillId="0" borderId="5" xfId="0" applyFont="1" applyBorder="1" applyAlignment="1">
      <alignment horizontal="center" vertical="top"/>
    </xf>
    <xf numFmtId="3" fontId="2" fillId="0" borderId="3" xfId="0" applyNumberFormat="1" applyFont="1" applyBorder="1" applyAlignment="1">
      <alignment horizontal="center" vertical="top"/>
    </xf>
    <xf numFmtId="3" fontId="2" fillId="0" borderId="7" xfId="0" applyNumberFormat="1" applyFont="1" applyBorder="1" applyAlignment="1">
      <alignment horizontal="center" vertical="top"/>
    </xf>
    <xf numFmtId="3" fontId="1" fillId="0" borderId="8" xfId="0" applyNumberFormat="1" applyFont="1" applyBorder="1" applyAlignment="1">
      <alignment horizontal="center" vertical="top"/>
    </xf>
    <xf numFmtId="0" fontId="7" fillId="0" borderId="0" xfId="0" quotePrefix="1" applyFont="1"/>
    <xf numFmtId="0" fontId="11" fillId="0" borderId="0" xfId="0" applyFont="1" applyAlignment="1">
      <alignment horizontal="center" vertical="center"/>
    </xf>
    <xf numFmtId="165" fontId="2" fillId="0" borderId="3" xfId="0" applyNumberFormat="1" applyFont="1" applyBorder="1" applyAlignment="1">
      <alignment vertical="top"/>
    </xf>
    <xf numFmtId="0" fontId="2" fillId="0" borderId="3" xfId="0" applyFont="1" applyBorder="1" applyAlignment="1">
      <alignment vertical="top"/>
    </xf>
    <xf numFmtId="0" fontId="2" fillId="0" borderId="10" xfId="0" applyFont="1" applyBorder="1" applyAlignment="1">
      <alignment horizontal="left" vertical="top"/>
    </xf>
    <xf numFmtId="165" fontId="2" fillId="0" borderId="10" xfId="0" applyNumberFormat="1" applyFont="1" applyBorder="1" applyAlignment="1">
      <alignment horizontal="center" vertical="top"/>
    </xf>
    <xf numFmtId="165" fontId="2" fillId="0" borderId="10" xfId="0" applyNumberFormat="1" applyFont="1" applyBorder="1" applyAlignment="1">
      <alignment vertical="top"/>
    </xf>
    <xf numFmtId="0" fontId="2" fillId="0" borderId="10" xfId="0" applyFont="1" applyBorder="1" applyAlignment="1">
      <alignment vertical="top"/>
    </xf>
    <xf numFmtId="0" fontId="2" fillId="3" borderId="4" xfId="0" applyFont="1" applyFill="1" applyBorder="1" applyAlignment="1">
      <alignment horizontal="left" vertical="top"/>
    </xf>
    <xf numFmtId="0" fontId="2" fillId="3" borderId="8" xfId="0" applyFont="1" applyFill="1" applyBorder="1"/>
    <xf numFmtId="0" fontId="2" fillId="3" borderId="8" xfId="0" applyFont="1" applyFill="1" applyBorder="1" applyAlignment="1">
      <alignment horizontal="left" vertical="top"/>
    </xf>
    <xf numFmtId="165" fontId="2" fillId="3" borderId="8" xfId="0" applyNumberFormat="1" applyFont="1" applyFill="1" applyBorder="1" applyAlignment="1">
      <alignment vertical="top"/>
    </xf>
    <xf numFmtId="0" fontId="1" fillId="3" borderId="11" xfId="0" applyFont="1" applyFill="1" applyBorder="1" applyAlignment="1">
      <alignment vertical="top"/>
    </xf>
    <xf numFmtId="0" fontId="1" fillId="0" borderId="0" xfId="0" applyFont="1" applyAlignment="1">
      <alignment horizontal="center" vertical="top"/>
    </xf>
    <xf numFmtId="3" fontId="1" fillId="0" borderId="0" xfId="0" applyNumberFormat="1" applyFont="1" applyAlignment="1">
      <alignment horizontal="center" vertical="top"/>
    </xf>
    <xf numFmtId="0" fontId="2" fillId="0" borderId="3" xfId="0" applyFont="1" applyBorder="1" applyAlignment="1">
      <alignment horizontal="center" vertical="center"/>
    </xf>
    <xf numFmtId="3" fontId="2" fillId="0" borderId="3" xfId="0" applyNumberFormat="1" applyFont="1" applyBorder="1" applyAlignment="1">
      <alignment horizontal="center" vertical="center"/>
    </xf>
    <xf numFmtId="3" fontId="2" fillId="0" borderId="7" xfId="0" applyNumberFormat="1" applyFont="1" applyBorder="1" applyAlignment="1">
      <alignment horizontal="center" vertical="center"/>
    </xf>
    <xf numFmtId="3" fontId="1" fillId="0" borderId="8" xfId="0" applyNumberFormat="1" applyFont="1" applyBorder="1" applyAlignment="1">
      <alignment horizontal="center" vertical="center"/>
    </xf>
    <xf numFmtId="165" fontId="2" fillId="0" borderId="0" xfId="0" applyNumberFormat="1" applyFont="1" applyAlignment="1">
      <alignment vertical="top"/>
    </xf>
    <xf numFmtId="0" fontId="4" fillId="0" borderId="0" xfId="0" applyFont="1" applyAlignment="1">
      <alignment horizontal="center" vertical="center"/>
    </xf>
    <xf numFmtId="0" fontId="1" fillId="0" borderId="0" xfId="0" applyFont="1" applyAlignment="1">
      <alignment vertical="top"/>
    </xf>
    <xf numFmtId="0" fontId="2" fillId="0" borderId="0" xfId="0" applyFont="1" applyAlignment="1">
      <alignment vertical="top"/>
    </xf>
    <xf numFmtId="0" fontId="4" fillId="4" borderId="4" xfId="0" applyFont="1" applyFill="1" applyBorder="1" applyAlignment="1">
      <alignment horizontal="center" vertical="center"/>
    </xf>
    <xf numFmtId="0" fontId="4" fillId="4" borderId="12"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11" xfId="0" applyFont="1" applyFill="1" applyBorder="1" applyAlignment="1">
      <alignment horizontal="center" vertical="center"/>
    </xf>
    <xf numFmtId="4" fontId="2" fillId="0" borderId="14" xfId="0" applyNumberFormat="1" applyFont="1" applyBorder="1" applyAlignment="1">
      <alignment horizontal="center" vertical="center"/>
    </xf>
    <xf numFmtId="4" fontId="2" fillId="0" borderId="0" xfId="0" applyNumberFormat="1" applyFont="1" applyAlignment="1">
      <alignment horizontal="center" vertical="center"/>
    </xf>
    <xf numFmtId="0" fontId="2" fillId="0" borderId="14" xfId="0" applyFont="1" applyBorder="1"/>
    <xf numFmtId="0" fontId="4" fillId="4" borderId="15" xfId="0" applyFont="1" applyFill="1" applyBorder="1"/>
    <xf numFmtId="165" fontId="4" fillId="4" borderId="15" xfId="0" applyNumberFormat="1" applyFont="1" applyFill="1" applyBorder="1"/>
    <xf numFmtId="0" fontId="1" fillId="4" borderId="16" xfId="0" applyFont="1" applyFill="1" applyBorder="1"/>
    <xf numFmtId="164" fontId="2" fillId="0" borderId="2" xfId="0" applyNumberFormat="1" applyFont="1" applyBorder="1" applyAlignment="1">
      <alignment horizontal="center" vertical="center"/>
    </xf>
    <xf numFmtId="0" fontId="2" fillId="4" borderId="1" xfId="0" applyFont="1" applyFill="1" applyBorder="1" applyProtection="1">
      <protection locked="0"/>
    </xf>
    <xf numFmtId="3" fontId="12" fillId="0" borderId="0" xfId="0" applyNumberFormat="1" applyFont="1" applyAlignment="1">
      <alignment horizontal="center" vertical="center"/>
    </xf>
    <xf numFmtId="3" fontId="12" fillId="0" borderId="0" xfId="0" applyNumberFormat="1" applyFont="1" applyAlignment="1">
      <alignment horizontal="center"/>
    </xf>
    <xf numFmtId="0" fontId="1" fillId="0" borderId="9" xfId="0" applyFont="1" applyBorder="1" applyAlignment="1">
      <alignment horizontal="center" vertical="center"/>
    </xf>
    <xf numFmtId="3" fontId="0" fillId="0" borderId="5" xfId="0" applyNumberFormat="1" applyBorder="1"/>
    <xf numFmtId="3" fontId="2" fillId="0" borderId="3" xfId="0" applyNumberFormat="1" applyFont="1" applyBorder="1" applyAlignment="1">
      <alignment horizontal="center"/>
    </xf>
    <xf numFmtId="3" fontId="0" fillId="0" borderId="6" xfId="0" applyNumberFormat="1" applyBorder="1"/>
    <xf numFmtId="0" fontId="2" fillId="0" borderId="7" xfId="0" applyFont="1" applyBorder="1" applyAlignment="1">
      <alignment vertical="top"/>
    </xf>
    <xf numFmtId="165" fontId="2" fillId="0" borderId="8" xfId="0" applyNumberFormat="1" applyFont="1" applyBorder="1" applyAlignment="1">
      <alignment horizontal="center" vertical="top"/>
    </xf>
    <xf numFmtId="165" fontId="2" fillId="0" borderId="8" xfId="0" applyNumberFormat="1" applyFont="1" applyBorder="1" applyAlignment="1">
      <alignment vertical="top"/>
    </xf>
    <xf numFmtId="0" fontId="2" fillId="0" borderId="11" xfId="0" applyFont="1" applyBorder="1" applyAlignment="1">
      <alignment vertical="top"/>
    </xf>
    <xf numFmtId="165" fontId="2" fillId="3" borderId="12" xfId="0" applyNumberFormat="1" applyFont="1" applyFill="1" applyBorder="1" applyAlignment="1">
      <alignment vertical="top"/>
    </xf>
    <xf numFmtId="165" fontId="2" fillId="0" borderId="12" xfId="0" applyNumberFormat="1" applyFont="1" applyBorder="1" applyAlignment="1">
      <alignment vertical="top"/>
    </xf>
    <xf numFmtId="165" fontId="2" fillId="0" borderId="3" xfId="0" applyNumberFormat="1" applyFont="1" applyBorder="1" applyAlignment="1">
      <alignment horizontal="center" vertical="top"/>
    </xf>
    <xf numFmtId="165" fontId="2" fillId="0" borderId="7" xfId="0" applyNumberFormat="1" applyFont="1" applyBorder="1" applyAlignment="1">
      <alignment horizontal="center" vertical="top"/>
    </xf>
    <xf numFmtId="3" fontId="2" fillId="0" borderId="0" xfId="0" applyNumberFormat="1" applyFont="1" applyAlignment="1">
      <alignment horizontal="center" vertical="top"/>
    </xf>
    <xf numFmtId="3" fontId="1" fillId="0" borderId="11" xfId="0" applyNumberFormat="1" applyFont="1" applyBorder="1" applyAlignment="1">
      <alignment horizontal="center" vertical="top"/>
    </xf>
    <xf numFmtId="0" fontId="2" fillId="0" borderId="6" xfId="0" applyFont="1" applyBorder="1" applyAlignment="1">
      <alignment horizontal="center" vertical="top"/>
    </xf>
    <xf numFmtId="3" fontId="2" fillId="0" borderId="0" xfId="0" applyNumberFormat="1" applyFont="1" applyAlignment="1">
      <alignment horizontal="center"/>
    </xf>
    <xf numFmtId="3" fontId="13" fillId="0" borderId="3" xfId="0" applyNumberFormat="1" applyFont="1" applyBorder="1" applyAlignment="1">
      <alignment horizontal="center" vertical="top"/>
    </xf>
    <xf numFmtId="3" fontId="13" fillId="0" borderId="7" xfId="0" applyNumberFormat="1" applyFont="1" applyBorder="1" applyAlignment="1">
      <alignment horizontal="center" vertical="top"/>
    </xf>
    <xf numFmtId="3" fontId="13" fillId="0" borderId="8" xfId="0" applyNumberFormat="1" applyFont="1" applyBorder="1" applyAlignment="1">
      <alignment horizontal="center" vertical="top"/>
    </xf>
    <xf numFmtId="0" fontId="2" fillId="5" borderId="3" xfId="0" applyFont="1" applyFill="1" applyBorder="1" applyAlignment="1" applyProtection="1">
      <alignment horizontal="center" vertical="top"/>
      <protection locked="0"/>
    </xf>
    <xf numFmtId="0" fontId="2" fillId="5" borderId="7" xfId="0" applyFont="1" applyFill="1" applyBorder="1" applyAlignment="1" applyProtection="1">
      <alignment horizontal="center" vertical="top"/>
      <protection locked="0"/>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4" fillId="4" borderId="12" xfId="0" applyFont="1" applyFill="1" applyBorder="1" applyAlignment="1">
      <alignment horizontal="center" vertical="center"/>
    </xf>
    <xf numFmtId="0" fontId="4" fillId="4" borderId="13" xfId="0" applyFont="1" applyFill="1" applyBorder="1" applyAlignment="1">
      <alignment horizontal="center" vertical="center"/>
    </xf>
    <xf numFmtId="0" fontId="2" fillId="4" borderId="1" xfId="0" applyFont="1" applyFill="1" applyBorder="1" applyAlignment="1" applyProtection="1">
      <alignment horizontal="left"/>
      <protection locked="0"/>
    </xf>
    <xf numFmtId="0" fontId="0" fillId="0" borderId="18" xfId="0" applyBorder="1" applyAlignment="1">
      <alignment horizontal="center" vertical="center"/>
    </xf>
    <xf numFmtId="0" fontId="2" fillId="3" borderId="12" xfId="0" applyFont="1" applyFill="1" applyBorder="1" applyAlignment="1"/>
    <xf numFmtId="0" fontId="0" fillId="0" borderId="13" xfId="0" applyBorder="1" applyAlignment="1"/>
    <xf numFmtId="164" fontId="1" fillId="4" borderId="1" xfId="0" applyNumberFormat="1" applyFont="1" applyFill="1" applyBorder="1" applyAlignment="1" applyProtection="1">
      <alignment horizontal="center"/>
      <protection locked="0"/>
    </xf>
    <xf numFmtId="49" fontId="2" fillId="4" borderId="1" xfId="0" applyNumberFormat="1" applyFont="1" applyFill="1" applyBorder="1" applyAlignment="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19050</xdr:colOff>
      <xdr:row>66</xdr:row>
      <xdr:rowOff>66675</xdr:rowOff>
    </xdr:from>
    <xdr:to>
      <xdr:col>10</xdr:col>
      <xdr:colOff>1666889</xdr:colOff>
      <xdr:row>70</xdr:row>
      <xdr:rowOff>19050</xdr:rowOff>
    </xdr:to>
    <xdr:sp macro="" textlink="">
      <xdr:nvSpPr>
        <xdr:cNvPr id="2" name="Text Box 3">
          <a:extLst>
            <a:ext uri="{FF2B5EF4-FFF2-40B4-BE49-F238E27FC236}">
              <a16:creationId xmlns:a16="http://schemas.microsoft.com/office/drawing/2014/main" id="{D377A178-0193-4FF8-AF15-D3EF601BBC99}"/>
            </a:ext>
          </a:extLst>
        </xdr:cNvPr>
        <xdr:cNvSpPr txBox="1">
          <a:spLocks noChangeArrowheads="1"/>
        </xdr:cNvSpPr>
      </xdr:nvSpPr>
      <xdr:spPr bwMode="auto">
        <a:xfrm>
          <a:off x="19050" y="9296400"/>
          <a:ext cx="12153914" cy="6000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nl-NL" sz="800" b="0"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rPr>
            <a:t>In geval van een inschrijving door een samenwerkingsverband van ondernemers wijzen de inschrijvers de hierboven genoemde inschrijver aan als gemachtigde om hen in alle zaken in het kader van de aanbestedingsprocedure en de uitvoering van de opdracht te vertegenwoordigen.</a:t>
          </a:r>
        </a:p>
        <a:p>
          <a:pPr algn="l" rtl="0">
            <a:defRPr sz="1000"/>
          </a:pPr>
          <a:r>
            <a:rPr lang="nl-NL" sz="800" b="0"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rPr>
            <a:t>De inschrijver verklaart deze inschrijving te doen overeenkomstig de bepalingen van het Aanbestedingsreglement 2012 en met inachtneming van de bepalingen en de gegevens zoals deze zijn omschreven in de voor de inschrijving relevante stukken.</a:t>
          </a:r>
        </a:p>
      </xdr:txBody>
    </xdr:sp>
    <xdr:clientData/>
  </xdr:twoCellAnchor>
  <xdr:twoCellAnchor>
    <xdr:from>
      <xdr:col>10</xdr:col>
      <xdr:colOff>449580</xdr:colOff>
      <xdr:row>0</xdr:row>
      <xdr:rowOff>167640</xdr:rowOff>
    </xdr:from>
    <xdr:to>
      <xdr:col>10</xdr:col>
      <xdr:colOff>1402080</xdr:colOff>
      <xdr:row>4</xdr:row>
      <xdr:rowOff>99060</xdr:rowOff>
    </xdr:to>
    <xdr:pic>
      <xdr:nvPicPr>
        <xdr:cNvPr id="4" name="Afbeelding 12" descr="Logo IBD zonder tekst (960 x 600)">
          <a:extLst>
            <a:ext uri="{FF2B5EF4-FFF2-40B4-BE49-F238E27FC236}">
              <a16:creationId xmlns:a16="http://schemas.microsoft.com/office/drawing/2014/main" id="{A91B44EB-8B11-4FDC-B8AE-22989F5FAA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55655" y="158115"/>
          <a:ext cx="952500" cy="588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9525</xdr:colOff>
      <xdr:row>12</xdr:row>
      <xdr:rowOff>19050</xdr:rowOff>
    </xdr:from>
    <xdr:to>
      <xdr:col>10</xdr:col>
      <xdr:colOff>0</xdr:colOff>
      <xdr:row>15</xdr:row>
      <xdr:rowOff>118276</xdr:rowOff>
    </xdr:to>
    <xdr:sp macro="" textlink="">
      <xdr:nvSpPr>
        <xdr:cNvPr id="7" name="Text Box 5">
          <a:extLst>
            <a:ext uri="{FF2B5EF4-FFF2-40B4-BE49-F238E27FC236}">
              <a16:creationId xmlns:a16="http://schemas.microsoft.com/office/drawing/2014/main" id="{70E495A7-D70A-4E24-BC1A-044C44F52D0D}"/>
            </a:ext>
          </a:extLst>
        </xdr:cNvPr>
        <xdr:cNvSpPr txBox="1">
          <a:spLocks noChangeArrowheads="1"/>
        </xdr:cNvSpPr>
      </xdr:nvSpPr>
      <xdr:spPr bwMode="auto">
        <a:xfrm>
          <a:off x="10515600" y="1962150"/>
          <a:ext cx="1676400" cy="585001"/>
        </a:xfrm>
        <a:prstGeom prst="rect">
          <a:avLst/>
        </a:prstGeom>
        <a:solidFill>
          <a:srgbClr val="92D050"/>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nl-NL" sz="800" b="1" i="1" u="none" strike="noStrike" baseline="0">
              <a:solidFill>
                <a:srgbClr val="FFFFFF"/>
              </a:solidFill>
              <a:latin typeface="Verdana"/>
              <a:ea typeface="Verdana"/>
              <a:cs typeface="Verdana"/>
            </a:rPr>
            <a:t>Enkel groene cellen dienen door Inschrijver te worden ingevuld.</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83"/>
  <sheetViews>
    <sheetView tabSelected="1" zoomScaleNormal="100" workbookViewId="0">
      <selection activeCell="G39" sqref="G39"/>
    </sheetView>
  </sheetViews>
  <sheetFormatPr defaultColWidth="9.140625" defaultRowHeight="12.75" x14ac:dyDescent="0.2"/>
  <cols>
    <col min="1" max="1" width="27.85546875" customWidth="1"/>
    <col min="2" max="2" width="21.5703125" customWidth="1"/>
    <col min="3" max="3" width="14.5703125" customWidth="1"/>
    <col min="4" max="4" width="22.5703125" bestFit="1" customWidth="1"/>
    <col min="5" max="5" width="16.42578125" customWidth="1"/>
    <col min="6" max="6" width="22.5703125" bestFit="1" customWidth="1"/>
    <col min="7" max="7" width="13.42578125" customWidth="1"/>
    <col min="8" max="9" width="15.7109375" customWidth="1"/>
    <col min="10" max="10" width="16.7109375" customWidth="1"/>
    <col min="11" max="11" width="25.28515625" customWidth="1"/>
    <col min="12" max="12" width="27.140625" style="5" customWidth="1"/>
    <col min="13" max="13" width="10.7109375" customWidth="1"/>
  </cols>
  <sheetData>
    <row r="1" spans="1:11" x14ac:dyDescent="0.2">
      <c r="A1" s="3" t="s">
        <v>0</v>
      </c>
    </row>
    <row r="2" spans="1:11" x14ac:dyDescent="0.2">
      <c r="A2" s="3"/>
    </row>
    <row r="3" spans="1:11" x14ac:dyDescent="0.2">
      <c r="A3" s="5" t="s">
        <v>1</v>
      </c>
    </row>
    <row r="4" spans="1:11" x14ac:dyDescent="0.2">
      <c r="A4" s="3"/>
    </row>
    <row r="5" spans="1:11" x14ac:dyDescent="0.2">
      <c r="A5" s="3"/>
    </row>
    <row r="6" spans="1:11" x14ac:dyDescent="0.2">
      <c r="A6" s="5" t="s">
        <v>2</v>
      </c>
    </row>
    <row r="7" spans="1:11" x14ac:dyDescent="0.2">
      <c r="A7" s="86"/>
      <c r="B7" s="86"/>
      <c r="C7" s="86"/>
      <c r="D7" s="86"/>
      <c r="E7" s="86"/>
      <c r="F7" s="86"/>
      <c r="G7" s="86"/>
      <c r="H7" s="86"/>
      <c r="I7" s="86"/>
      <c r="J7" s="86"/>
      <c r="K7" s="86"/>
    </row>
    <row r="8" spans="1:11" x14ac:dyDescent="0.2">
      <c r="A8" s="5" t="s">
        <v>3</v>
      </c>
    </row>
    <row r="9" spans="1:11" x14ac:dyDescent="0.2">
      <c r="A9" s="86"/>
      <c r="B9" s="86"/>
      <c r="C9" s="86"/>
      <c r="D9" s="86"/>
      <c r="E9" s="86"/>
      <c r="F9" s="86"/>
      <c r="G9" s="86"/>
      <c r="H9" s="86"/>
      <c r="I9" s="86"/>
      <c r="J9" s="86"/>
      <c r="K9" s="86"/>
    </row>
    <row r="10" spans="1:11" x14ac:dyDescent="0.2">
      <c r="A10" s="5" t="s">
        <v>4</v>
      </c>
    </row>
    <row r="11" spans="1:11" x14ac:dyDescent="0.2">
      <c r="A11" s="86"/>
      <c r="B11" s="86"/>
      <c r="C11" s="86"/>
      <c r="D11" s="86"/>
      <c r="E11" s="86"/>
      <c r="F11" s="86"/>
      <c r="G11" s="86"/>
      <c r="H11" s="86"/>
      <c r="I11" s="86"/>
      <c r="J11" s="86"/>
      <c r="K11" s="86"/>
    </row>
    <row r="12" spans="1:11" x14ac:dyDescent="0.2">
      <c r="A12" s="5" t="s">
        <v>5</v>
      </c>
    </row>
    <row r="14" spans="1:11" x14ac:dyDescent="0.2">
      <c r="A14" s="24" t="s">
        <v>6</v>
      </c>
    </row>
    <row r="15" spans="1:11" x14ac:dyDescent="0.2">
      <c r="A15" s="5" t="s">
        <v>7</v>
      </c>
    </row>
    <row r="16" spans="1:11" x14ac:dyDescent="0.2">
      <c r="A16" s="3"/>
    </row>
    <row r="17" spans="1:12" ht="13.5" thickBot="1" x14ac:dyDescent="0.25"/>
    <row r="18" spans="1:12" ht="21.75" thickBot="1" x14ac:dyDescent="0.25">
      <c r="A18" s="47" t="s">
        <v>8</v>
      </c>
      <c r="B18" s="84" t="s">
        <v>9</v>
      </c>
      <c r="C18" s="85"/>
      <c r="D18" s="84" t="s">
        <v>10</v>
      </c>
      <c r="E18" s="85"/>
      <c r="F18" s="84"/>
      <c r="G18" s="85"/>
      <c r="H18" s="49" t="s">
        <v>11</v>
      </c>
      <c r="I18" s="44"/>
      <c r="J18" s="44"/>
    </row>
    <row r="19" spans="1:12" ht="13.5" thickBot="1" x14ac:dyDescent="0.25">
      <c r="A19" s="32"/>
      <c r="B19" s="88"/>
      <c r="C19" s="89"/>
      <c r="D19" s="88"/>
      <c r="E19" s="89"/>
      <c r="F19" s="88"/>
      <c r="G19" s="89"/>
      <c r="H19" s="34"/>
      <c r="I19" s="45"/>
      <c r="J19" s="11"/>
    </row>
    <row r="20" spans="1:12" x14ac:dyDescent="0.2">
      <c r="A20" s="61" t="s">
        <v>12</v>
      </c>
      <c r="B20" s="82"/>
      <c r="C20" s="83"/>
      <c r="D20" s="82"/>
      <c r="E20" s="83"/>
      <c r="F20" s="82" t="s">
        <v>13</v>
      </c>
      <c r="G20" s="87"/>
      <c r="H20" s="28"/>
      <c r="I20" s="46"/>
      <c r="J20" s="12"/>
    </row>
    <row r="21" spans="1:12" x14ac:dyDescent="0.2">
      <c r="A21" s="20" t="s">
        <v>14</v>
      </c>
      <c r="B21" s="39" t="s">
        <v>15</v>
      </c>
      <c r="C21" s="17" t="s">
        <v>16</v>
      </c>
      <c r="D21" s="39" t="s">
        <v>15</v>
      </c>
      <c r="E21" s="39" t="s">
        <v>16</v>
      </c>
      <c r="F21" s="39" t="s">
        <v>15</v>
      </c>
      <c r="G21" s="39" t="s">
        <v>16</v>
      </c>
      <c r="H21" s="17"/>
      <c r="I21" s="46"/>
      <c r="J21" s="12"/>
    </row>
    <row r="22" spans="1:12" x14ac:dyDescent="0.2">
      <c r="A22" s="20">
        <v>2</v>
      </c>
      <c r="B22" s="76">
        <v>2572</v>
      </c>
      <c r="C22" s="21">
        <v>449417</v>
      </c>
      <c r="D22" s="40"/>
      <c r="E22" s="40"/>
      <c r="F22" s="77">
        <v>355</v>
      </c>
      <c r="G22" s="77">
        <v>994</v>
      </c>
      <c r="H22" s="21"/>
      <c r="I22" s="46"/>
      <c r="J22" s="12"/>
    </row>
    <row r="23" spans="1:12" x14ac:dyDescent="0.2">
      <c r="A23" s="20">
        <v>3</v>
      </c>
      <c r="B23" s="21">
        <v>6644</v>
      </c>
      <c r="C23" s="21">
        <v>939363</v>
      </c>
      <c r="D23" s="40">
        <v>118</v>
      </c>
      <c r="E23" s="40">
        <v>86437</v>
      </c>
      <c r="F23" s="77">
        <v>673</v>
      </c>
      <c r="G23" s="77">
        <v>1997</v>
      </c>
      <c r="H23" s="21"/>
      <c r="I23" s="46"/>
      <c r="J23" s="12"/>
    </row>
    <row r="24" spans="1:12" x14ac:dyDescent="0.2">
      <c r="A24" s="20">
        <v>4</v>
      </c>
      <c r="B24" s="21">
        <v>6330</v>
      </c>
      <c r="C24" s="21">
        <v>687847</v>
      </c>
      <c r="D24" s="40">
        <v>187</v>
      </c>
      <c r="E24" s="40">
        <v>243693</v>
      </c>
      <c r="F24" s="77">
        <v>816</v>
      </c>
      <c r="G24" s="77">
        <v>2330</v>
      </c>
      <c r="H24" s="21"/>
      <c r="I24" s="46"/>
      <c r="J24" s="12"/>
    </row>
    <row r="25" spans="1:12" x14ac:dyDescent="0.2">
      <c r="A25" s="20">
        <v>5</v>
      </c>
      <c r="B25" s="21">
        <v>20640</v>
      </c>
      <c r="C25" s="21">
        <v>1655598</v>
      </c>
      <c r="D25" s="40"/>
      <c r="E25" s="40"/>
      <c r="F25" s="77">
        <v>2881</v>
      </c>
      <c r="G25" s="77">
        <v>8113</v>
      </c>
      <c r="H25" s="21"/>
      <c r="I25" s="46"/>
      <c r="J25" s="12"/>
    </row>
    <row r="26" spans="1:12" x14ac:dyDescent="0.2">
      <c r="A26" s="20">
        <v>6</v>
      </c>
      <c r="B26" s="21">
        <v>13822</v>
      </c>
      <c r="C26" s="21">
        <v>999434</v>
      </c>
      <c r="D26" s="40">
        <v>119</v>
      </c>
      <c r="E26" s="40">
        <v>58183</v>
      </c>
      <c r="F26" s="77">
        <v>887</v>
      </c>
      <c r="G26" s="77">
        <v>2749</v>
      </c>
      <c r="H26" s="21"/>
      <c r="I26" s="46"/>
      <c r="J26" s="12"/>
    </row>
    <row r="27" spans="1:12" ht="13.5" thickBot="1" x14ac:dyDescent="0.25">
      <c r="A27" s="75">
        <v>7</v>
      </c>
      <c r="B27" s="22">
        <v>783</v>
      </c>
      <c r="C27" s="22">
        <v>206816</v>
      </c>
      <c r="D27" s="41">
        <v>98</v>
      </c>
      <c r="E27" s="41">
        <v>129317</v>
      </c>
      <c r="F27" s="78">
        <v>58</v>
      </c>
      <c r="G27" s="78">
        <v>168</v>
      </c>
      <c r="H27" s="22"/>
      <c r="I27" s="46"/>
      <c r="J27" s="12"/>
    </row>
    <row r="28" spans="1:12" ht="13.5" thickBot="1" x14ac:dyDescent="0.25">
      <c r="A28" s="19" t="s">
        <v>17</v>
      </c>
      <c r="B28" s="23">
        <f>SUM(B22:B27)</f>
        <v>50791</v>
      </c>
      <c r="C28" s="23">
        <f t="shared" ref="C28:E28" si="0">SUM(C22:C27)</f>
        <v>4938475</v>
      </c>
      <c r="D28" s="42">
        <f t="shared" si="0"/>
        <v>522</v>
      </c>
      <c r="E28" s="42">
        <f t="shared" si="0"/>
        <v>517630</v>
      </c>
      <c r="F28" s="79">
        <f>SUM(F22:F27)</f>
        <v>5670</v>
      </c>
      <c r="G28" s="79">
        <f>SUM(G22:G27)</f>
        <v>16351</v>
      </c>
      <c r="H28" s="74">
        <f>SUM(C28+E28)</f>
        <v>5456105</v>
      </c>
      <c r="I28" s="46"/>
      <c r="J28" s="12"/>
    </row>
    <row r="29" spans="1:12" x14ac:dyDescent="0.2">
      <c r="A29" s="37"/>
      <c r="B29" s="38"/>
      <c r="C29" s="38"/>
      <c r="D29" s="73"/>
      <c r="E29" s="73"/>
      <c r="F29" s="38"/>
      <c r="G29" s="43"/>
      <c r="H29" s="43"/>
      <c r="I29" s="46"/>
      <c r="J29" s="12"/>
    </row>
    <row r="30" spans="1:12" ht="13.5" thickBot="1" x14ac:dyDescent="0.25">
      <c r="A30" s="5"/>
      <c r="B30" s="5"/>
      <c r="C30" s="5"/>
      <c r="D30" s="5"/>
      <c r="E30" s="5"/>
      <c r="F30" s="5"/>
      <c r="G30" s="5"/>
      <c r="H30" s="5"/>
      <c r="I30" s="5"/>
      <c r="J30" s="5"/>
      <c r="K30" s="5"/>
    </row>
    <row r="31" spans="1:12" s="25" customFormat="1" ht="11.25" thickBot="1" x14ac:dyDescent="0.25">
      <c r="A31" s="47" t="s">
        <v>8</v>
      </c>
      <c r="B31" s="84" t="s">
        <v>9</v>
      </c>
      <c r="C31" s="85"/>
      <c r="D31" s="84" t="s">
        <v>10</v>
      </c>
      <c r="E31" s="85"/>
      <c r="F31" s="49" t="s">
        <v>11</v>
      </c>
      <c r="G31" s="49" t="s">
        <v>18</v>
      </c>
      <c r="H31" s="49" t="s">
        <v>19</v>
      </c>
      <c r="I31" s="48" t="s">
        <v>20</v>
      </c>
      <c r="J31" s="50" t="s">
        <v>21</v>
      </c>
      <c r="K31" s="44"/>
      <c r="L31" s="44"/>
    </row>
    <row r="32" spans="1:12" ht="13.5" thickBot="1" x14ac:dyDescent="0.25">
      <c r="A32" s="32"/>
      <c r="B32" s="33"/>
      <c r="C32" s="34"/>
      <c r="D32" s="34"/>
      <c r="E32" s="34"/>
      <c r="F32" s="34"/>
      <c r="G32" s="35"/>
      <c r="H32" s="35"/>
      <c r="I32" s="69"/>
      <c r="J32" s="36"/>
      <c r="L32"/>
    </row>
    <row r="33" spans="1:12" x14ac:dyDescent="0.2">
      <c r="A33" s="61" t="s">
        <v>12</v>
      </c>
      <c r="B33" s="82"/>
      <c r="C33" s="83"/>
      <c r="D33" s="82"/>
      <c r="E33" s="83"/>
      <c r="F33" s="28"/>
      <c r="G33" s="29"/>
      <c r="H33" s="30"/>
      <c r="I33" s="30"/>
      <c r="J33" s="31"/>
      <c r="L33"/>
    </row>
    <row r="34" spans="1:12" x14ac:dyDescent="0.2">
      <c r="A34" s="20" t="s">
        <v>22</v>
      </c>
      <c r="B34" s="39" t="s">
        <v>15</v>
      </c>
      <c r="C34" s="17" t="s">
        <v>16</v>
      </c>
      <c r="D34" s="39" t="s">
        <v>15</v>
      </c>
      <c r="E34" s="39" t="s">
        <v>16</v>
      </c>
      <c r="F34" s="17"/>
      <c r="G34" s="26"/>
      <c r="H34" s="26"/>
      <c r="I34" s="26"/>
      <c r="J34" s="27"/>
      <c r="L34"/>
    </row>
    <row r="35" spans="1:12" x14ac:dyDescent="0.2">
      <c r="A35" s="62" t="s">
        <v>23</v>
      </c>
      <c r="B35" s="63">
        <v>3718</v>
      </c>
      <c r="C35" s="21">
        <v>352455.45514137973</v>
      </c>
      <c r="D35" s="40">
        <v>0</v>
      </c>
      <c r="E35" s="40">
        <v>0</v>
      </c>
      <c r="F35" s="21">
        <f t="shared" ref="F35:F47" si="1">C35+E35</f>
        <v>352455.45514137973</v>
      </c>
      <c r="G35" s="80"/>
      <c r="H35" s="26">
        <f>(F35*G35)</f>
        <v>0</v>
      </c>
      <c r="I35" s="71" t="s">
        <v>24</v>
      </c>
      <c r="J35" s="27"/>
      <c r="L35"/>
    </row>
    <row r="36" spans="1:12" x14ac:dyDescent="0.2">
      <c r="A36" s="62" t="s">
        <v>25</v>
      </c>
      <c r="B36" s="63">
        <v>2484</v>
      </c>
      <c r="C36" s="21">
        <v>286221.92120012664</v>
      </c>
      <c r="D36" s="40">
        <v>0</v>
      </c>
      <c r="E36" s="40">
        <v>0</v>
      </c>
      <c r="F36" s="21">
        <f t="shared" si="1"/>
        <v>286221.92120012664</v>
      </c>
      <c r="G36" s="80"/>
      <c r="H36" s="26">
        <f>(F36*G36)</f>
        <v>0</v>
      </c>
      <c r="I36" s="71" t="s">
        <v>24</v>
      </c>
      <c r="J36" s="27"/>
      <c r="L36"/>
    </row>
    <row r="37" spans="1:12" x14ac:dyDescent="0.2">
      <c r="A37" s="62" t="s">
        <v>26</v>
      </c>
      <c r="B37" s="63">
        <v>4675</v>
      </c>
      <c r="C37" s="21">
        <v>453317.87322043889</v>
      </c>
      <c r="D37" s="40">
        <v>0</v>
      </c>
      <c r="E37" s="40">
        <v>0</v>
      </c>
      <c r="F37" s="21">
        <f t="shared" si="1"/>
        <v>453317.87322043889</v>
      </c>
      <c r="G37" s="80"/>
      <c r="H37" s="26">
        <f t="shared" ref="H37:H47" si="2">(F37*G37)</f>
        <v>0</v>
      </c>
      <c r="I37" s="71" t="s">
        <v>24</v>
      </c>
      <c r="J37" s="27"/>
      <c r="L37"/>
    </row>
    <row r="38" spans="1:12" x14ac:dyDescent="0.2">
      <c r="A38" s="62" t="s">
        <v>27</v>
      </c>
      <c r="B38" s="63">
        <v>2344</v>
      </c>
      <c r="C38" s="21">
        <v>496026.79473979084</v>
      </c>
      <c r="D38" s="40">
        <v>61</v>
      </c>
      <c r="E38" s="40">
        <v>81522.138242806395</v>
      </c>
      <c r="F38" s="21">
        <f t="shared" si="1"/>
        <v>577548.93298259727</v>
      </c>
      <c r="G38" s="80"/>
      <c r="H38" s="26">
        <f t="shared" si="2"/>
        <v>0</v>
      </c>
      <c r="I38" s="71" t="s">
        <v>24</v>
      </c>
      <c r="J38" s="27"/>
      <c r="L38"/>
    </row>
    <row r="39" spans="1:12" x14ac:dyDescent="0.2">
      <c r="A39" s="62" t="s">
        <v>28</v>
      </c>
      <c r="B39" s="63">
        <v>1951</v>
      </c>
      <c r="C39" s="21">
        <v>216441.02473234909</v>
      </c>
      <c r="D39" s="40">
        <v>0</v>
      </c>
      <c r="E39" s="40">
        <v>0</v>
      </c>
      <c r="F39" s="21">
        <f t="shared" si="1"/>
        <v>216441.02473234909</v>
      </c>
      <c r="G39" s="80"/>
      <c r="H39" s="26">
        <f t="shared" si="2"/>
        <v>0</v>
      </c>
      <c r="I39" s="71" t="s">
        <v>24</v>
      </c>
      <c r="J39" s="27"/>
      <c r="L39"/>
    </row>
    <row r="40" spans="1:12" x14ac:dyDescent="0.2">
      <c r="A40" s="62" t="s">
        <v>29</v>
      </c>
      <c r="B40" s="63">
        <v>2988</v>
      </c>
      <c r="C40" s="21">
        <v>264457.80241844163</v>
      </c>
      <c r="D40" s="40">
        <v>0</v>
      </c>
      <c r="E40" s="40">
        <v>0</v>
      </c>
      <c r="F40" s="21">
        <f t="shared" si="1"/>
        <v>264457.80241844163</v>
      </c>
      <c r="G40" s="80"/>
      <c r="H40" s="26">
        <f t="shared" si="2"/>
        <v>0</v>
      </c>
      <c r="I40" s="71" t="s">
        <v>24</v>
      </c>
      <c r="J40" s="27"/>
      <c r="L40"/>
    </row>
    <row r="41" spans="1:12" x14ac:dyDescent="0.2">
      <c r="A41" s="62" t="s">
        <v>30</v>
      </c>
      <c r="B41" s="21">
        <v>3600</v>
      </c>
      <c r="C41" s="21">
        <v>323885.029685602</v>
      </c>
      <c r="D41" s="40">
        <v>0</v>
      </c>
      <c r="E41" s="40">
        <v>0</v>
      </c>
      <c r="F41" s="21">
        <f t="shared" si="1"/>
        <v>323885.029685602</v>
      </c>
      <c r="G41" s="80"/>
      <c r="H41" s="26">
        <f t="shared" si="2"/>
        <v>0</v>
      </c>
      <c r="I41" s="71" t="s">
        <v>24</v>
      </c>
      <c r="J41" s="27"/>
      <c r="L41"/>
    </row>
    <row r="42" spans="1:12" x14ac:dyDescent="0.2">
      <c r="A42" s="62" t="s">
        <v>31</v>
      </c>
      <c r="B42" s="21">
        <v>2094</v>
      </c>
      <c r="C42" s="21">
        <v>230499.53489504542</v>
      </c>
      <c r="D42" s="40">
        <v>0</v>
      </c>
      <c r="E42" s="40">
        <v>0</v>
      </c>
      <c r="F42" s="21">
        <f t="shared" si="1"/>
        <v>230499.53489504542</v>
      </c>
      <c r="G42" s="80"/>
      <c r="H42" s="26">
        <f t="shared" si="2"/>
        <v>0</v>
      </c>
      <c r="I42" s="71" t="s">
        <v>24</v>
      </c>
      <c r="J42" s="27"/>
      <c r="L42"/>
    </row>
    <row r="43" spans="1:12" x14ac:dyDescent="0.2">
      <c r="A43" s="62" t="s">
        <v>32</v>
      </c>
      <c r="B43" s="63">
        <v>5816</v>
      </c>
      <c r="C43" s="21">
        <v>630393.58290202322</v>
      </c>
      <c r="D43" s="40">
        <v>29</v>
      </c>
      <c r="E43" s="40">
        <v>34210.380814499906</v>
      </c>
      <c r="F43" s="21">
        <f t="shared" si="1"/>
        <v>664603.96371652314</v>
      </c>
      <c r="G43" s="80"/>
      <c r="H43" s="26">
        <f t="shared" si="2"/>
        <v>0</v>
      </c>
      <c r="I43" s="71" t="s">
        <v>33</v>
      </c>
      <c r="J43" s="27"/>
      <c r="L43"/>
    </row>
    <row r="44" spans="1:12" x14ac:dyDescent="0.2">
      <c r="A44" s="62" t="s">
        <v>34</v>
      </c>
      <c r="B44" s="21">
        <v>2823</v>
      </c>
      <c r="C44" s="21">
        <v>278134.13432477007</v>
      </c>
      <c r="D44" s="40">
        <v>6</v>
      </c>
      <c r="E44" s="40">
        <v>2029.5900000000001</v>
      </c>
      <c r="F44" s="21">
        <f t="shared" si="1"/>
        <v>280163.7243247701</v>
      </c>
      <c r="G44" s="80"/>
      <c r="H44" s="26">
        <f t="shared" si="2"/>
        <v>0</v>
      </c>
      <c r="I44" s="71" t="s">
        <v>33</v>
      </c>
      <c r="J44" s="27"/>
      <c r="L44"/>
    </row>
    <row r="45" spans="1:12" x14ac:dyDescent="0.2">
      <c r="A45" s="62" t="s">
        <v>35</v>
      </c>
      <c r="B45" s="21">
        <v>6831</v>
      </c>
      <c r="C45" s="21">
        <v>578653.8720135967</v>
      </c>
      <c r="D45" s="40">
        <v>12</v>
      </c>
      <c r="E45" s="40">
        <v>7078.4847056860008</v>
      </c>
      <c r="F45" s="21">
        <f t="shared" si="1"/>
        <v>585732.35671928269</v>
      </c>
      <c r="G45" s="80"/>
      <c r="H45" s="26">
        <f t="shared" si="2"/>
        <v>0</v>
      </c>
      <c r="I45" s="71" t="s">
        <v>33</v>
      </c>
      <c r="J45" s="27"/>
      <c r="L45"/>
    </row>
    <row r="46" spans="1:12" x14ac:dyDescent="0.2">
      <c r="A46" s="62" t="s">
        <v>36</v>
      </c>
      <c r="B46" s="21">
        <v>11119</v>
      </c>
      <c r="C46" s="21">
        <v>781208.92619693629</v>
      </c>
      <c r="D46" s="40">
        <v>8</v>
      </c>
      <c r="E46" s="40">
        <v>8709.5299999999988</v>
      </c>
      <c r="F46" s="21">
        <f t="shared" si="1"/>
        <v>789918.45619693631</v>
      </c>
      <c r="G46" s="80"/>
      <c r="H46" s="26">
        <f t="shared" si="2"/>
        <v>0</v>
      </c>
      <c r="I46" s="71" t="s">
        <v>33</v>
      </c>
      <c r="J46" s="27"/>
      <c r="L46"/>
    </row>
    <row r="47" spans="1:12" ht="13.5" thickBot="1" x14ac:dyDescent="0.25">
      <c r="A47" s="64" t="s">
        <v>37</v>
      </c>
      <c r="B47" s="22">
        <v>348</v>
      </c>
      <c r="C47" s="22">
        <v>46779.53</v>
      </c>
      <c r="D47" s="41">
        <v>406</v>
      </c>
      <c r="E47" s="41">
        <v>384079.14868539455</v>
      </c>
      <c r="F47" s="22">
        <f t="shared" si="1"/>
        <v>430858.67868539458</v>
      </c>
      <c r="G47" s="81"/>
      <c r="H47" s="26">
        <f t="shared" si="2"/>
        <v>0</v>
      </c>
      <c r="I47" s="72" t="s">
        <v>33</v>
      </c>
      <c r="J47" s="65"/>
      <c r="L47"/>
    </row>
    <row r="48" spans="1:12" ht="13.5" thickBot="1" x14ac:dyDescent="0.25">
      <c r="A48" s="19" t="s">
        <v>17</v>
      </c>
      <c r="B48" s="23">
        <f>SUM(B35:B47)</f>
        <v>50791</v>
      </c>
      <c r="C48" s="23">
        <f>SUM(C35:C47)</f>
        <v>4938475.4814705001</v>
      </c>
      <c r="D48" s="42">
        <f>SUM(D35:D47)</f>
        <v>522</v>
      </c>
      <c r="E48" s="42">
        <f>SUM(E35:E47)</f>
        <v>517629.27244838688</v>
      </c>
      <c r="F48" s="23">
        <f>SUM(F35:F47)</f>
        <v>5456104.753918888</v>
      </c>
      <c r="G48" s="66"/>
      <c r="H48" s="67">
        <f>SUM(H35:H47)</f>
        <v>0</v>
      </c>
      <c r="I48" s="70"/>
      <c r="J48" s="68"/>
      <c r="L48"/>
    </row>
    <row r="49" spans="1:14" x14ac:dyDescent="0.2">
      <c r="A49" s="5"/>
      <c r="B49" s="59"/>
      <c r="C49" s="60"/>
      <c r="D49" s="52"/>
      <c r="E49" s="5"/>
      <c r="F49" s="5"/>
      <c r="G49" s="52"/>
      <c r="H49" s="5"/>
      <c r="I49" s="5"/>
      <c r="J49" s="4"/>
      <c r="K49" s="5"/>
      <c r="L49"/>
    </row>
    <row r="50" spans="1:14" ht="13.5" thickBot="1" x14ac:dyDescent="0.25">
      <c r="A50" s="53"/>
      <c r="B50" s="51"/>
      <c r="C50" s="51"/>
      <c r="D50" s="51"/>
      <c r="E50" s="5"/>
      <c r="F50" s="5"/>
      <c r="G50" s="5"/>
      <c r="H50" s="5"/>
      <c r="I50" s="5"/>
      <c r="J50" s="4"/>
      <c r="K50" s="5"/>
      <c r="L50"/>
    </row>
    <row r="51" spans="1:14" ht="13.5" thickBot="1" x14ac:dyDescent="0.25">
      <c r="A51" s="56" t="s">
        <v>38</v>
      </c>
      <c r="B51" s="54"/>
      <c r="C51" s="54"/>
      <c r="D51" s="54"/>
      <c r="E51" s="54"/>
      <c r="F51" s="54"/>
      <c r="G51" s="54"/>
      <c r="H51" s="55"/>
      <c r="I51" s="55"/>
      <c r="J51" s="55">
        <f>SUM(H48)</f>
        <v>0</v>
      </c>
      <c r="K51" s="13"/>
      <c r="L51" s="10"/>
    </row>
    <row r="52" spans="1:14" ht="13.5" thickBot="1" x14ac:dyDescent="0.25">
      <c r="A52" s="6"/>
      <c r="B52" s="5"/>
      <c r="C52" s="5"/>
      <c r="D52" s="5"/>
      <c r="E52" s="5"/>
      <c r="F52" s="5"/>
      <c r="G52" s="5"/>
      <c r="H52" s="5"/>
      <c r="I52" s="5"/>
      <c r="J52" s="5"/>
      <c r="K52" s="5"/>
    </row>
    <row r="53" spans="1:14" ht="13.5" thickBot="1" x14ac:dyDescent="0.25">
      <c r="A53" s="56" t="s">
        <v>39</v>
      </c>
      <c r="B53" s="54"/>
      <c r="C53" s="54"/>
      <c r="D53" s="54"/>
      <c r="E53" s="54"/>
      <c r="F53" s="54"/>
      <c r="G53" s="54"/>
      <c r="H53" s="55"/>
      <c r="I53" s="55"/>
      <c r="J53" s="55">
        <f>SUM(H35:H42)</f>
        <v>0</v>
      </c>
      <c r="K53" s="13"/>
      <c r="L53" s="10"/>
    </row>
    <row r="54" spans="1:14" ht="13.5" thickBot="1" x14ac:dyDescent="0.25">
      <c r="A54" s="56" t="s">
        <v>40</v>
      </c>
      <c r="B54" s="54"/>
      <c r="C54" s="54"/>
      <c r="D54" s="54"/>
      <c r="E54" s="54"/>
      <c r="F54" s="54"/>
      <c r="G54" s="54"/>
      <c r="H54" s="55"/>
      <c r="I54" s="55"/>
      <c r="J54" s="55">
        <f>SUM(H43:H47)</f>
        <v>0</v>
      </c>
      <c r="K54" s="13"/>
      <c r="L54" s="10"/>
    </row>
    <row r="55" spans="1:14" ht="13.5" thickBot="1" x14ac:dyDescent="0.25">
      <c r="A55" s="56" t="s">
        <v>41</v>
      </c>
      <c r="B55" s="54"/>
      <c r="C55" s="54"/>
      <c r="D55" s="54"/>
      <c r="E55" s="54"/>
      <c r="F55" s="54"/>
      <c r="G55" s="54"/>
      <c r="H55" s="55"/>
      <c r="I55" s="55"/>
      <c r="J55" s="55">
        <f>SUM(H35:H42)</f>
        <v>0</v>
      </c>
      <c r="K55" s="13"/>
      <c r="L55" s="10"/>
    </row>
    <row r="56" spans="1:14" ht="13.5" thickBot="1" x14ac:dyDescent="0.25">
      <c r="A56" s="56" t="s">
        <v>42</v>
      </c>
      <c r="B56" s="54"/>
      <c r="C56" s="54"/>
      <c r="D56" s="54"/>
      <c r="E56" s="54"/>
      <c r="F56" s="54"/>
      <c r="G56" s="54"/>
      <c r="H56" s="55"/>
      <c r="I56" s="55"/>
      <c r="J56" s="55">
        <f>SUM(H43:H47)</f>
        <v>0</v>
      </c>
      <c r="K56" s="13"/>
      <c r="L56" s="10"/>
    </row>
    <row r="57" spans="1:14" x14ac:dyDescent="0.2">
      <c r="A57" s="5"/>
      <c r="B57" s="5"/>
      <c r="C57" s="5"/>
      <c r="D57" s="5"/>
      <c r="E57" s="5"/>
      <c r="F57" s="5"/>
      <c r="G57" s="5"/>
      <c r="H57" s="5"/>
      <c r="I57" s="5"/>
      <c r="J57" s="5"/>
      <c r="K57" s="5"/>
    </row>
    <row r="58" spans="1:14" x14ac:dyDescent="0.2">
      <c r="A58" s="90">
        <f>SUM(J51,J53,J54,J55,J56)</f>
        <v>0</v>
      </c>
      <c r="B58" s="90"/>
      <c r="C58" s="90"/>
      <c r="D58" s="90"/>
      <c r="E58" s="90"/>
      <c r="F58" s="90"/>
      <c r="G58" s="90"/>
      <c r="H58" s="90"/>
      <c r="I58" s="90"/>
      <c r="J58" s="90"/>
      <c r="K58" s="5" t="s">
        <v>43</v>
      </c>
    </row>
    <row r="59" spans="1:14" x14ac:dyDescent="0.2">
      <c r="A59" s="57"/>
      <c r="B59" s="8"/>
      <c r="C59" s="8"/>
      <c r="D59" s="8"/>
      <c r="E59" s="8"/>
      <c r="F59" s="8"/>
      <c r="G59" s="8"/>
      <c r="H59" s="8"/>
      <c r="I59" s="8"/>
      <c r="J59" s="8"/>
      <c r="K59" s="5"/>
    </row>
    <row r="60" spans="1:14" x14ac:dyDescent="0.2">
      <c r="A60" s="91"/>
      <c r="B60" s="91"/>
      <c r="C60" s="91"/>
      <c r="D60" s="91"/>
      <c r="E60" s="91"/>
      <c r="F60" s="91"/>
      <c r="G60" s="91"/>
      <c r="H60" s="91"/>
      <c r="I60" s="91"/>
      <c r="J60" s="91"/>
      <c r="K60" s="5" t="s">
        <v>44</v>
      </c>
    </row>
    <row r="61" spans="1:14" x14ac:dyDescent="0.2">
      <c r="A61" s="5"/>
      <c r="B61" s="5"/>
      <c r="C61" s="5"/>
      <c r="D61" s="5"/>
      <c r="E61" s="5"/>
      <c r="F61" s="5"/>
      <c r="G61" s="5"/>
      <c r="H61" s="5"/>
      <c r="I61" s="5"/>
      <c r="J61" s="5"/>
      <c r="K61" s="5"/>
    </row>
    <row r="62" spans="1:14" x14ac:dyDescent="0.2">
      <c r="A62" s="5" t="s">
        <v>45</v>
      </c>
      <c r="B62" s="5"/>
      <c r="C62" s="5"/>
      <c r="D62" s="5"/>
      <c r="E62" s="5"/>
      <c r="F62" s="5"/>
      <c r="G62" s="5"/>
      <c r="H62" s="5"/>
      <c r="I62" s="5"/>
      <c r="J62" s="5"/>
      <c r="K62" s="5"/>
    </row>
    <row r="63" spans="1:14" x14ac:dyDescent="0.2">
      <c r="A63" s="90">
        <f>A58*21%</f>
        <v>0</v>
      </c>
      <c r="B63" s="90"/>
      <c r="C63" s="90"/>
      <c r="D63" s="90"/>
      <c r="E63" s="90"/>
      <c r="F63" s="90"/>
      <c r="G63" s="90"/>
      <c r="H63" s="90"/>
      <c r="I63" s="90"/>
      <c r="J63" s="90"/>
      <c r="K63" s="5" t="s">
        <v>43</v>
      </c>
      <c r="N63" s="7"/>
    </row>
    <row r="64" spans="1:14" x14ac:dyDescent="0.2">
      <c r="A64" s="8"/>
      <c r="B64" s="8"/>
      <c r="C64" s="8"/>
      <c r="D64" s="8"/>
      <c r="E64" s="8"/>
      <c r="F64" s="8"/>
      <c r="G64" s="8"/>
      <c r="H64" s="8"/>
      <c r="I64" s="8"/>
      <c r="J64" s="8"/>
      <c r="K64" s="5"/>
    </row>
    <row r="65" spans="1:12" x14ac:dyDescent="0.2">
      <c r="A65" s="58"/>
      <c r="B65" s="58"/>
      <c r="C65" s="58"/>
      <c r="D65" s="58"/>
      <c r="E65" s="58"/>
      <c r="F65" s="58"/>
      <c r="G65" s="58"/>
      <c r="H65" s="58"/>
      <c r="I65" s="58"/>
      <c r="J65" s="58"/>
      <c r="K65" s="5" t="s">
        <v>46</v>
      </c>
    </row>
    <row r="66" spans="1:12" x14ac:dyDescent="0.2">
      <c r="A66" s="5"/>
      <c r="B66" s="5"/>
      <c r="C66" s="5"/>
      <c r="D66" s="5"/>
      <c r="E66" s="5"/>
      <c r="F66" s="5"/>
      <c r="G66" s="5"/>
      <c r="H66" s="5"/>
      <c r="I66" s="5"/>
      <c r="J66" s="5"/>
      <c r="K66" s="5"/>
    </row>
    <row r="67" spans="1:12" x14ac:dyDescent="0.2">
      <c r="A67" s="5"/>
      <c r="B67" s="5"/>
      <c r="C67" s="5"/>
      <c r="D67" s="5"/>
      <c r="E67" s="5"/>
      <c r="F67" s="5"/>
      <c r="G67" s="5"/>
      <c r="H67" s="5"/>
      <c r="I67" s="5"/>
      <c r="J67" s="5"/>
      <c r="K67" s="5"/>
    </row>
    <row r="68" spans="1:12" x14ac:dyDescent="0.2">
      <c r="A68" s="5"/>
      <c r="B68" s="5"/>
      <c r="C68" s="5"/>
      <c r="D68" s="5"/>
      <c r="E68" s="5"/>
      <c r="F68" s="5"/>
      <c r="G68" s="5"/>
      <c r="H68" s="5"/>
      <c r="I68" s="5"/>
      <c r="J68" s="5"/>
      <c r="K68" s="5"/>
    </row>
    <row r="69" spans="1:12" x14ac:dyDescent="0.2">
      <c r="A69" s="5"/>
      <c r="K69" s="5"/>
    </row>
    <row r="70" spans="1:12" x14ac:dyDescent="0.2">
      <c r="A70" s="5"/>
      <c r="K70" s="5"/>
    </row>
    <row r="71" spans="1:12" x14ac:dyDescent="0.2">
      <c r="A71" s="5"/>
      <c r="K71" s="5"/>
    </row>
    <row r="72" spans="1:12" x14ac:dyDescent="0.2">
      <c r="A72" s="5"/>
      <c r="K72" s="5"/>
    </row>
    <row r="73" spans="1:12" x14ac:dyDescent="0.2">
      <c r="A73" s="5"/>
    </row>
    <row r="74" spans="1:12" x14ac:dyDescent="0.2">
      <c r="A74" s="5"/>
      <c r="B74" s="5" t="s">
        <v>47</v>
      </c>
      <c r="C74" s="5"/>
      <c r="D74" s="5"/>
      <c r="E74" s="5"/>
      <c r="F74" s="5"/>
      <c r="G74" s="1"/>
      <c r="H74" s="9" t="s">
        <v>48</v>
      </c>
      <c r="I74" s="9"/>
      <c r="J74" s="1"/>
      <c r="K74" s="9" t="s">
        <v>49</v>
      </c>
    </row>
    <row r="75" spans="1:12" x14ac:dyDescent="0.2">
      <c r="A75" s="5"/>
    </row>
    <row r="76" spans="1:12" x14ac:dyDescent="0.2">
      <c r="A76" s="5"/>
    </row>
    <row r="77" spans="1:12" x14ac:dyDescent="0.2">
      <c r="A77" s="5"/>
      <c r="B77" s="5" t="s">
        <v>50</v>
      </c>
      <c r="C77" s="5"/>
      <c r="D77" s="5"/>
      <c r="E77" s="5"/>
      <c r="F77" s="5"/>
    </row>
    <row r="78" spans="1:12" x14ac:dyDescent="0.2">
      <c r="A78" s="5"/>
    </row>
    <row r="79" spans="1:12" x14ac:dyDescent="0.2">
      <c r="A79" s="15"/>
      <c r="B79" s="2"/>
      <c r="C79" s="2"/>
      <c r="D79" s="18"/>
      <c r="E79" s="18"/>
      <c r="F79" s="18"/>
      <c r="G79" t="s">
        <v>51</v>
      </c>
      <c r="J79" s="16"/>
      <c r="K79" s="9"/>
      <c r="L79" s="6"/>
    </row>
    <row r="80" spans="1:12" x14ac:dyDescent="0.2">
      <c r="A80" s="5"/>
    </row>
    <row r="81" spans="1:11" x14ac:dyDescent="0.2">
      <c r="A81" s="5"/>
      <c r="B81" s="1"/>
      <c r="C81" s="9" t="s">
        <v>52</v>
      </c>
      <c r="D81" s="9"/>
      <c r="E81" s="9"/>
      <c r="F81" s="9"/>
      <c r="K81" s="9"/>
    </row>
    <row r="83" spans="1:11" x14ac:dyDescent="0.2">
      <c r="B83" s="14"/>
      <c r="C83" s="9" t="s">
        <v>53</v>
      </c>
      <c r="D83" s="9"/>
      <c r="E83" s="9"/>
      <c r="F83" s="9"/>
    </row>
  </sheetData>
  <sheetProtection algorithmName="SHA-512" hashValue="nWDK59d9nxcIhecda5urV2KQGE7QMjMkDx3TZZU7l+4m58Sqao+9LkMKsIEonFHm9WI4DLMUrlSgzXO/CgO2+A==" saltValue="6JfDkUz/kj3syeK/cL+byg==" spinCount="100000" sheet="1" objects="1" scenarios="1" selectLockedCells="1"/>
  <mergeCells count="19">
    <mergeCell ref="A63:J63"/>
    <mergeCell ref="B31:C31"/>
    <mergeCell ref="D31:E31"/>
    <mergeCell ref="B33:C33"/>
    <mergeCell ref="D33:E33"/>
    <mergeCell ref="A58:J58"/>
    <mergeCell ref="A60:J60"/>
    <mergeCell ref="B20:C20"/>
    <mergeCell ref="D20:E20"/>
    <mergeCell ref="B18:C18"/>
    <mergeCell ref="D18:E18"/>
    <mergeCell ref="A7:K7"/>
    <mergeCell ref="A9:K9"/>
    <mergeCell ref="A11:K11"/>
    <mergeCell ref="F20:G20"/>
    <mergeCell ref="F18:G18"/>
    <mergeCell ref="B19:C19"/>
    <mergeCell ref="D19:E19"/>
    <mergeCell ref="F19:G19"/>
  </mergeCells>
  <phoneticPr fontId="3" type="noConversion"/>
  <pageMargins left="0.74803149606299213" right="0.74803149606299213" top="0.98425196850393704" bottom="0.98425196850393704" header="0.51181102362204722" footer="0.51181102362204722"/>
  <pageSetup paperSize="8" scale="66" orientation="landscape" r:id="rId1"/>
  <headerFooter alignWithMargins="0"/>
  <ignoredErrors>
    <ignoredError sqref="J54:J5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A9EE02A53F8184B893E693610B63DA8" ma:contentTypeVersion="6" ma:contentTypeDescription="Een nieuw document maken." ma:contentTypeScope="" ma:versionID="8447ac8b9a1a5946664615841200dae7">
  <xsd:schema xmlns:xsd="http://www.w3.org/2001/XMLSchema" xmlns:xs="http://www.w3.org/2001/XMLSchema" xmlns:p="http://schemas.microsoft.com/office/2006/metadata/properties" xmlns:ns2="5b9cae15-38ec-4b38-9409-d3a48ea1edef" xmlns:ns3="ac620e34-11ab-4c8d-9242-95b40604074f" targetNamespace="http://schemas.microsoft.com/office/2006/metadata/properties" ma:root="true" ma:fieldsID="d0974fe2070333aefa5869807394973f" ns2:_="" ns3:_="">
    <xsd:import namespace="5b9cae15-38ec-4b38-9409-d3a48ea1edef"/>
    <xsd:import namespace="ac620e34-11ab-4c8d-9242-95b4060407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9cae15-38ec-4b38-9409-d3a48ea1ed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620e34-11ab-4c8d-9242-95b40604074f"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F858C0-D092-4C99-8ADA-4F619228D071}">
  <ds:schemaRefs>
    <ds:schemaRef ds:uri="http://schemas.microsoft.com/sharepoint/v3/contenttype/forms"/>
  </ds:schemaRefs>
</ds:datastoreItem>
</file>

<file path=customXml/itemProps2.xml><?xml version="1.0" encoding="utf-8"?>
<ds:datastoreItem xmlns:ds="http://schemas.openxmlformats.org/officeDocument/2006/customXml" ds:itemID="{980ABC3D-AD83-4E83-B38C-56A2D52F0511}">
  <ds:schemaRefs>
    <ds:schemaRef ds:uri="http://schemas.openxmlformats.org/package/2006/metadata/core-properties"/>
    <ds:schemaRef ds:uri="http://schemas.microsoft.com/office/2006/documentManagement/types"/>
    <ds:schemaRef ds:uri="http://schemas.microsoft.com/office/infopath/2007/PartnerControls"/>
    <ds:schemaRef ds:uri="5b9cae15-38ec-4b38-9409-d3a48ea1edef"/>
    <ds:schemaRef ds:uri="ac620e34-11ab-4c8d-9242-95b40604074f"/>
    <ds:schemaRef ds:uri="http://purl.org/dc/elements/1.1/"/>
    <ds:schemaRef ds:uri="http://schemas.microsoft.com/office/2006/metadata/properties"/>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662E0239-79CA-41E2-8037-2903CB8B62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9cae15-38ec-4b38-9409-d3a48ea1edef"/>
    <ds:schemaRef ds:uri="ac620e34-11ab-4c8d-9242-95b4060407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 nieuw 2024</vt:lpstr>
      <vt:lpstr>'Blad nieuw 2024'!Afdrukbereik</vt:lpstr>
    </vt:vector>
  </TitlesOfParts>
  <Manager/>
  <Company>Drechtsteden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mel003</dc:creator>
  <cp:keywords/>
  <dc:description/>
  <cp:lastModifiedBy>Kooten, MLA van (Miranda)</cp:lastModifiedBy>
  <cp:revision/>
  <dcterms:created xsi:type="dcterms:W3CDTF">2014-04-28T06:58:34Z</dcterms:created>
  <dcterms:modified xsi:type="dcterms:W3CDTF">2024-03-07T16:12:58Z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0x010100EA9EE02A53F8184B893E693610B63DA8</vt:lpwstr>
  </property>
</Properties>
</file>