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rivel\Desktop\PAAVSA\"/>
    </mc:Choice>
  </mc:AlternateContent>
  <xr:revisionPtr revIDLastSave="0" documentId="13_ncr:1_{20FA9F09-E2B4-4539-8D74-7E1A86928C29}" xr6:coauthVersionLast="47" xr6:coauthVersionMax="47" xr10:uidLastSave="{00000000-0000-0000-0000-000000000000}"/>
  <bookViews>
    <workbookView xWindow="-108" yWindow="-108" windowWidth="23256" windowHeight="12456" xr2:uid="{5BBE349C-A177-4396-877E-1F6DA841321C}"/>
  </bookViews>
  <sheets>
    <sheet name="Selfservice totale eindscore" sheetId="4" r:id="rId1"/>
    <sheet name="Tabel K4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" l="1"/>
  <c r="B32" i="4"/>
  <c r="D32" i="4" s="1"/>
  <c r="B29" i="4"/>
  <c r="D29" i="4" s="1"/>
  <c r="B28" i="4"/>
  <c r="D28" i="4" s="1"/>
  <c r="B31" i="4"/>
  <c r="D31" i="4" s="1"/>
  <c r="B30" i="4"/>
  <c r="D30" i="4" s="1"/>
  <c r="A31" i="4" l="1"/>
  <c r="A28" i="4"/>
  <c r="A29" i="4"/>
  <c r="A30" i="4"/>
  <c r="A3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Laurens Rorive</author>
  </authors>
  <commentList>
    <comment ref="B28" authorId="0" shapeId="0" xr:uid="{1A90E001-5D20-4B2A-A454-E5AC6E7FDA70}">
      <text>
        <r>
          <rPr>
            <sz val="9"/>
            <color indexed="81"/>
            <rFont val="Tahoma"/>
            <family val="2"/>
          </rPr>
          <t>Gemiddelde van veld B8, B9 en B10</t>
        </r>
      </text>
    </comment>
    <comment ref="B29" authorId="0" shapeId="0" xr:uid="{9D536C68-7EC2-4C28-9503-BD4094562F0A}">
      <text>
        <r>
          <rPr>
            <sz val="9"/>
            <color indexed="81"/>
            <rFont val="Tahoma"/>
            <family val="2"/>
          </rPr>
          <t>Gemiddelde van veld B13, B14 en B15</t>
        </r>
      </text>
    </comment>
    <comment ref="B30" authorId="0" shapeId="0" xr:uid="{2E58FA7C-5A83-4B77-878D-9983B8A160E8}">
      <text>
        <r>
          <rPr>
            <sz val="9"/>
            <color indexed="81"/>
            <rFont val="Tahoma"/>
            <family val="2"/>
          </rPr>
          <t>Gelijk aan cel B18</t>
        </r>
      </text>
    </comment>
    <comment ref="B31" authorId="0" shapeId="0" xr:uid="{DA7FABAE-EE06-47B0-A60B-6360B958B898}">
      <text>
        <r>
          <rPr>
            <sz val="9"/>
            <color indexed="81"/>
            <rFont val="Tahoma"/>
            <family val="2"/>
          </rPr>
          <t>Gelijk aan cel B21</t>
        </r>
      </text>
    </comment>
    <comment ref="B32" authorId="0" shapeId="0" xr:uid="{4655A4D6-609A-42B1-A4A3-87F52903C17F}">
      <text>
        <r>
          <rPr>
            <sz val="9"/>
            <color indexed="81"/>
            <rFont val="Tahoma"/>
            <family val="2"/>
          </rPr>
          <t>Gelijk aan cel B24</t>
        </r>
      </text>
    </comment>
    <comment ref="D32" authorId="0" shapeId="0" xr:uid="{5312FD7F-8D55-44DA-AD41-DFDB841CA89C}">
      <text>
        <r>
          <rPr>
            <sz val="9"/>
            <color indexed="81"/>
            <rFont val="Tahoma"/>
            <family val="2"/>
          </rPr>
          <t xml:space="preserve">Let op: De inschrijfprijs per voertuig wordt kwantitatief beoordeeld middels een lineaire functie waarbij de Inschrijving met een Inschrijfprijs van € 80.000, - exclusief BTW of minder het maximale aantal punten op dit criterium ontvangt en een Inschrijfprijs van € 110.000, - exclusief BTW of meer 0 punten op dit criterium ontvangt. </t>
        </r>
      </text>
    </comment>
  </commentList>
</comments>
</file>

<file path=xl/sharedStrings.xml><?xml version="1.0" encoding="utf-8"?>
<sst xmlns="http://schemas.openxmlformats.org/spreadsheetml/2006/main" count="36" uniqueCount="31">
  <si>
    <t xml:space="preserve">Gunningscriteria </t>
  </si>
  <si>
    <t>Eindscore</t>
  </si>
  <si>
    <t>groen</t>
  </si>
  <si>
    <r>
      <rPr>
        <b/>
        <u/>
        <sz val="10"/>
        <rFont val="Arial"/>
        <family val="2"/>
      </rPr>
      <t>Alleen</t>
    </r>
    <r>
      <rPr>
        <sz val="10"/>
        <rFont val="Arial"/>
        <family val="2"/>
      </rPr>
      <t xml:space="preserve">  groene velden invullen</t>
    </r>
  </si>
  <si>
    <t>oranje</t>
  </si>
  <si>
    <t>Oranje velden worden automatisch berekend</t>
  </si>
  <si>
    <t>blauw</t>
  </si>
  <si>
    <t>Blauwe velden wordt automatisch berekend en beoordeeld</t>
  </si>
  <si>
    <t>Prijs per ambulancevoertuig</t>
  </si>
  <si>
    <t>incl. BTW, excl. BPM</t>
  </si>
  <si>
    <t>K1, Inrichting</t>
  </si>
  <si>
    <t>K2, Basisvoertuig</t>
  </si>
  <si>
    <t>K3, Optische signalering en verlichting</t>
  </si>
  <si>
    <t>Cijfer</t>
  </si>
  <si>
    <t>Punten normering</t>
  </si>
  <si>
    <t>K4, Inzet gebruik en/of gerecycled materiaal/“non-virgin materials”</t>
  </si>
  <si>
    <t>Punten</t>
  </si>
  <si>
    <t>Antwoord</t>
  </si>
  <si>
    <t>Veiligheid</t>
  </si>
  <si>
    <t xml:space="preserve">Beleving </t>
  </si>
  <si>
    <t>Rijgedrag</t>
  </si>
  <si>
    <t>Indeling</t>
  </si>
  <si>
    <t>Aantal kilo's gebruikt en/of gerecycled materiaal.</t>
  </si>
  <si>
    <t>Uitvoeren vanuit de binnenzijde van het voertuig</t>
  </si>
  <si>
    <t>Prijs</t>
  </si>
  <si>
    <t>Kilo</t>
  </si>
  <si>
    <t>Beantwoording</t>
  </si>
  <si>
    <t>Aantal Kilo</t>
  </si>
  <si>
    <t>Bijlage 14, Selfservice totale eindscore</t>
  </si>
  <si>
    <t>Ja - Nee</t>
  </si>
  <si>
    <t>Let op: aan dit document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</si>
</sst>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"/>
    <numFmt numFmtId="165" formatCode="#,##0_ ;\-#,##0\ "/>
    <numFmt numFmtId="166" formatCode="#,##0.00_ ;\-#,##0.00\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C00000"/>
        <bgColor indexed="64"/>
      </patternFill>
    </fill>
    <fill>
      <patternFill patternType="solid">
        <fgColor theme="6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indexed="64"/>
      </bottom>
      <diagonal/>
    </border>
    <border>
      <left style="thin">
        <color theme="6" tint="0.39994506668294322"/>
      </left>
      <right style="thin">
        <color indexed="64"/>
      </right>
      <top style="thin">
        <color theme="6" tint="0.39994506668294322"/>
      </top>
      <bottom style="thin">
        <color indexed="64"/>
      </bottom>
      <diagonal/>
    </border>
    <border>
      <left style="thin">
        <color theme="6" tint="0.39994506668294322"/>
      </left>
      <right style="thin">
        <color indexed="64"/>
      </right>
      <top style="thin">
        <color theme="6" tint="0.39994506668294322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5" fillId="0" borderId="0" xfId="0" applyFont="1"/>
    <xf numFmtId="164" fontId="2" fillId="3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2" fontId="2" fillId="5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2" fontId="1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0" fontId="1" fillId="0" borderId="13" xfId="0" applyFont="1" applyBorder="1"/>
    <xf numFmtId="44" fontId="1" fillId="4" borderId="9" xfId="0" applyNumberFormat="1" applyFont="1" applyFill="1" applyBorder="1" applyAlignment="1">
      <alignment horizontal="right"/>
    </xf>
    <xf numFmtId="1" fontId="1" fillId="4" borderId="8" xfId="0" applyNumberFormat="1" applyFont="1" applyFill="1" applyBorder="1" applyAlignment="1">
      <alignment horizontal="right"/>
    </xf>
    <xf numFmtId="0" fontId="1" fillId="0" borderId="7" xfId="0" applyFont="1" applyBorder="1"/>
    <xf numFmtId="165" fontId="1" fillId="3" borderId="4" xfId="0" applyNumberFormat="1" applyFont="1" applyFill="1" applyBorder="1" applyAlignment="1">
      <alignment horizontal="right" vertical="top"/>
    </xf>
    <xf numFmtId="165" fontId="1" fillId="3" borderId="8" xfId="0" applyNumberFormat="1" applyFont="1" applyFill="1" applyBorder="1" applyAlignment="1">
      <alignment horizontal="right" vertical="top"/>
    </xf>
    <xf numFmtId="0" fontId="1" fillId="6" borderId="15" xfId="0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 wrapText="1"/>
    </xf>
    <xf numFmtId="2" fontId="1" fillId="0" borderId="0" xfId="0" applyNumberFormat="1" applyFont="1"/>
    <xf numFmtId="0" fontId="5" fillId="0" borderId="7" xfId="0" applyFont="1" applyBorder="1"/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/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2" fontId="1" fillId="4" borderId="9" xfId="0" applyNumberFormat="1" applyFont="1" applyFill="1" applyBorder="1" applyAlignment="1">
      <alignment horizontal="right"/>
    </xf>
    <xf numFmtId="0" fontId="1" fillId="0" borderId="1" xfId="0" applyFont="1" applyBorder="1"/>
    <xf numFmtId="166" fontId="1" fillId="3" borderId="14" xfId="0" applyNumberFormat="1" applyFont="1" applyFill="1" applyBorder="1" applyAlignment="1">
      <alignment horizontal="right" vertical="top"/>
    </xf>
    <xf numFmtId="0" fontId="8" fillId="7" borderId="0" xfId="0" applyFont="1" applyFill="1" applyAlignment="1">
      <alignment horizontal="left" vertical="top" wrapText="1"/>
    </xf>
    <xf numFmtId="49" fontId="7" fillId="8" borderId="16" xfId="0" applyNumberFormat="1" applyFont="1" applyFill="1" applyBorder="1" applyAlignment="1">
      <alignment horizontal="left" vertical="top"/>
    </xf>
    <xf numFmtId="49" fontId="7" fillId="8" borderId="17" xfId="0" applyNumberFormat="1" applyFont="1" applyFill="1" applyBorder="1" applyAlignment="1">
      <alignment horizontal="left" vertical="top"/>
    </xf>
    <xf numFmtId="49" fontId="7" fillId="8" borderId="18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indent="68"/>
    </xf>
    <xf numFmtId="0" fontId="2" fillId="0" borderId="6" xfId="0" applyFont="1" applyBorder="1" applyAlignment="1">
      <alignment horizontal="left" indent="68"/>
    </xf>
    <xf numFmtId="0" fontId="5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44" fontId="1" fillId="3" borderId="11" xfId="0" applyNumberFormat="1" applyFont="1" applyFill="1" applyBorder="1" applyAlignment="1">
      <alignment horizontal="left" vertical="center"/>
    </xf>
    <xf numFmtId="44" fontId="1" fillId="3" borderId="3" xfId="0" applyNumberFormat="1" applyFont="1" applyFill="1" applyBorder="1" applyAlignment="1">
      <alignment horizontal="left" vertical="center"/>
    </xf>
    <xf numFmtId="0" fontId="8" fillId="7" borderId="0" xfId="0" applyFont="1" applyFill="1" applyAlignment="1">
      <alignment horizontal="left" vertical="top" wrapText="1"/>
    </xf>
    <xf numFmtId="2" fontId="1" fillId="5" borderId="14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wrapText="1"/>
    </xf>
  </cellXfs>
  <cellStyles count="2">
    <cellStyle name="Standaard" xfId="0" builtinId="0"/>
    <cellStyle name="Valuta 2" xfId="1" xr:uid="{1E201DB3-3206-429F-8292-1AC95A620D64}"/>
  </cellStyles>
  <dxfs count="3">
    <dxf>
      <font>
        <color theme="4" tint="0.59996337778862885"/>
      </font>
    </dxf>
    <dxf>
      <font>
        <color theme="5" tint="0.59996337778862885"/>
      </font>
    </dxf>
    <dxf>
      <font>
        <color theme="5" tint="0.5999633777886288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1C5A-14E2-4F9D-AFA7-D062B71DE524}">
  <dimension ref="A1:Z55"/>
  <sheetViews>
    <sheetView tabSelected="1" topLeftCell="A15" zoomScale="115" zoomScaleNormal="115" workbookViewId="0">
      <selection activeCell="A37" sqref="A37"/>
    </sheetView>
  </sheetViews>
  <sheetFormatPr defaultColWidth="9.109375" defaultRowHeight="13.2" x14ac:dyDescent="0.25"/>
  <cols>
    <col min="1" max="1" width="66.6640625" style="13" customWidth="1"/>
    <col min="2" max="4" width="18.6640625" style="1" customWidth="1"/>
    <col min="5" max="5" width="2.6640625" style="1" customWidth="1"/>
    <col min="6" max="7" width="9.109375" style="2"/>
    <col min="8" max="16384" width="9.109375" style="1"/>
  </cols>
  <sheetData>
    <row r="1" spans="1:26" x14ac:dyDescent="0.25">
      <c r="A1" s="45" t="s">
        <v>28</v>
      </c>
      <c r="B1" s="45"/>
      <c r="C1" s="45"/>
      <c r="D1" s="35"/>
      <c r="E1" s="2"/>
    </row>
    <row r="2" spans="1:26" x14ac:dyDescent="0.25">
      <c r="A2" s="1"/>
      <c r="C2" s="2"/>
      <c r="D2" s="2"/>
      <c r="E2" s="2"/>
    </row>
    <row r="3" spans="1:26" x14ac:dyDescent="0.25">
      <c r="A3" s="3" t="s">
        <v>2</v>
      </c>
      <c r="B3" s="41" t="s">
        <v>3</v>
      </c>
      <c r="C3" s="41"/>
      <c r="D3" s="41"/>
      <c r="E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4" t="s">
        <v>4</v>
      </c>
      <c r="B4" s="42" t="s">
        <v>5</v>
      </c>
      <c r="C4" s="42"/>
      <c r="D4" s="42"/>
      <c r="E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5" t="s">
        <v>6</v>
      </c>
      <c r="B5" s="42" t="s">
        <v>7</v>
      </c>
      <c r="C5" s="42"/>
      <c r="D5" s="42"/>
      <c r="E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1"/>
    </row>
    <row r="7" spans="1:26" x14ac:dyDescent="0.25">
      <c r="A7" s="36" t="s">
        <v>10</v>
      </c>
      <c r="B7" s="37" t="s">
        <v>13</v>
      </c>
      <c r="D7" s="2"/>
      <c r="E7" s="2"/>
      <c r="H7" s="2"/>
      <c r="I7" s="2"/>
    </row>
    <row r="8" spans="1:26" x14ac:dyDescent="0.25">
      <c r="A8" s="1" t="s">
        <v>21</v>
      </c>
      <c r="B8" s="19">
        <v>0</v>
      </c>
      <c r="D8" s="2"/>
      <c r="E8" s="2"/>
      <c r="H8" s="2"/>
      <c r="I8" s="2"/>
    </row>
    <row r="9" spans="1:26" x14ac:dyDescent="0.25">
      <c r="A9" s="1" t="s">
        <v>19</v>
      </c>
      <c r="B9" s="19">
        <v>0</v>
      </c>
      <c r="D9" s="2"/>
      <c r="E9" s="2"/>
      <c r="H9" s="2"/>
      <c r="I9" s="2"/>
    </row>
    <row r="10" spans="1:26" ht="13.8" thickBot="1" x14ac:dyDescent="0.3">
      <c r="A10" s="18" t="s">
        <v>18</v>
      </c>
      <c r="B10" s="20">
        <v>0</v>
      </c>
      <c r="D10" s="2"/>
      <c r="E10" s="2"/>
      <c r="H10" s="2"/>
      <c r="I10" s="2"/>
    </row>
    <row r="11" spans="1:26" x14ac:dyDescent="0.25">
      <c r="A11" s="8"/>
      <c r="B11" s="10"/>
      <c r="D11" s="2"/>
      <c r="E11" s="2"/>
      <c r="H11" s="2"/>
      <c r="I11" s="2"/>
    </row>
    <row r="12" spans="1:26" x14ac:dyDescent="0.25">
      <c r="A12" s="36" t="s">
        <v>11</v>
      </c>
      <c r="B12" s="37" t="s">
        <v>13</v>
      </c>
      <c r="D12" s="2"/>
      <c r="E12" s="2"/>
      <c r="H12" s="2"/>
      <c r="I12" s="2"/>
    </row>
    <row r="13" spans="1:26" x14ac:dyDescent="0.25">
      <c r="A13" s="1" t="s">
        <v>20</v>
      </c>
      <c r="B13" s="19">
        <v>0</v>
      </c>
      <c r="D13" s="2"/>
      <c r="E13" s="2"/>
      <c r="H13" s="2"/>
      <c r="I13" s="2"/>
    </row>
    <row r="14" spans="1:26" x14ac:dyDescent="0.25">
      <c r="A14" s="1" t="s">
        <v>19</v>
      </c>
      <c r="B14" s="19">
        <v>0</v>
      </c>
      <c r="E14" s="2"/>
      <c r="H14" s="2"/>
      <c r="I14" s="2"/>
    </row>
    <row r="15" spans="1:26" ht="13.8" thickBot="1" x14ac:dyDescent="0.3">
      <c r="A15" s="18" t="s">
        <v>18</v>
      </c>
      <c r="B15" s="20">
        <v>0</v>
      </c>
      <c r="D15" s="2"/>
      <c r="E15" s="2"/>
      <c r="H15" s="2"/>
      <c r="I15" s="2"/>
    </row>
    <row r="16" spans="1:26" x14ac:dyDescent="0.25">
      <c r="A16" s="8"/>
      <c r="B16" s="10"/>
      <c r="D16" s="2"/>
      <c r="E16" s="2"/>
      <c r="H16" s="2"/>
      <c r="I16" s="2"/>
    </row>
    <row r="17" spans="1:9" ht="13.8" thickBot="1" x14ac:dyDescent="0.3">
      <c r="A17" s="36" t="s">
        <v>12</v>
      </c>
      <c r="B17" s="38" t="s">
        <v>17</v>
      </c>
      <c r="D17" s="2"/>
      <c r="E17" s="2"/>
      <c r="H17" s="2"/>
      <c r="I17" s="2"/>
    </row>
    <row r="18" spans="1:9" x14ac:dyDescent="0.25">
      <c r="A18" s="25" t="s">
        <v>23</v>
      </c>
      <c r="B18" s="21" t="s">
        <v>29</v>
      </c>
      <c r="D18" s="2"/>
      <c r="E18" s="2"/>
      <c r="H18" s="2"/>
      <c r="I18" s="2"/>
    </row>
    <row r="19" spans="1:9" x14ac:dyDescent="0.25">
      <c r="A19" s="8"/>
      <c r="B19" s="10"/>
      <c r="D19" s="2"/>
      <c r="E19" s="2"/>
      <c r="H19" s="2"/>
      <c r="I19" s="2"/>
    </row>
    <row r="20" spans="1:9" ht="13.8" thickBot="1" x14ac:dyDescent="0.3">
      <c r="A20" s="36" t="s">
        <v>15</v>
      </c>
      <c r="B20" s="38" t="s">
        <v>25</v>
      </c>
      <c r="D20" s="2"/>
      <c r="E20" s="2"/>
      <c r="H20" s="2"/>
      <c r="I20" s="2"/>
    </row>
    <row r="21" spans="1:9" x14ac:dyDescent="0.25">
      <c r="A21" s="25" t="s">
        <v>22</v>
      </c>
      <c r="B21" s="34">
        <v>0</v>
      </c>
      <c r="D21" s="2"/>
      <c r="E21" s="2"/>
      <c r="H21" s="2"/>
      <c r="I21" s="2"/>
    </row>
    <row r="22" spans="1:9" x14ac:dyDescent="0.25">
      <c r="D22" s="2"/>
      <c r="E22" s="2"/>
      <c r="H22" s="2"/>
      <c r="I22" s="2"/>
    </row>
    <row r="23" spans="1:9" x14ac:dyDescent="0.25">
      <c r="A23" s="36" t="s">
        <v>8</v>
      </c>
      <c r="B23" s="37" t="s">
        <v>24</v>
      </c>
      <c r="D23" s="2"/>
      <c r="E23" s="2"/>
      <c r="H23" s="2"/>
      <c r="I23" s="2"/>
    </row>
    <row r="24" spans="1:9" x14ac:dyDescent="0.25">
      <c r="A24" s="24" t="s">
        <v>8</v>
      </c>
      <c r="B24" s="43">
        <v>0</v>
      </c>
      <c r="D24" s="2"/>
      <c r="E24" s="2"/>
      <c r="H24" s="2"/>
      <c r="I24" s="2"/>
    </row>
    <row r="25" spans="1:9" x14ac:dyDescent="0.25">
      <c r="A25" s="23" t="s">
        <v>9</v>
      </c>
      <c r="B25" s="44"/>
      <c r="D25" s="2"/>
      <c r="E25" s="2"/>
      <c r="H25" s="2"/>
      <c r="I25" s="2"/>
    </row>
    <row r="26" spans="1:9" x14ac:dyDescent="0.25">
      <c r="D26" s="2"/>
      <c r="E26" s="2"/>
      <c r="H26" s="2"/>
      <c r="I26" s="2"/>
    </row>
    <row r="27" spans="1:9" s="11" customFormat="1" ht="13.8" thickBot="1" x14ac:dyDescent="0.35">
      <c r="A27" s="36" t="s">
        <v>0</v>
      </c>
      <c r="B27" s="36" t="s">
        <v>26</v>
      </c>
      <c r="C27" s="36" t="s">
        <v>14</v>
      </c>
      <c r="D27" s="36" t="s">
        <v>1</v>
      </c>
    </row>
    <row r="28" spans="1:9" x14ac:dyDescent="0.25">
      <c r="A28" s="7" t="str">
        <f>'Selfservice totale eindscore'!A7</f>
        <v>K1, Inrichting</v>
      </c>
      <c r="B28" s="12">
        <f>ROUND(AVERAGE(B8:B10), 2)</f>
        <v>0</v>
      </c>
      <c r="C28" s="14">
        <v>75</v>
      </c>
      <c r="D28" s="22">
        <f>ROUND((C28/10)*B28, 2)</f>
        <v>0</v>
      </c>
      <c r="E28" s="26"/>
    </row>
    <row r="29" spans="1:9" x14ac:dyDescent="0.25">
      <c r="A29" s="6" t="str">
        <f>'Selfservice totale eindscore'!A12</f>
        <v>K2, Basisvoertuig</v>
      </c>
      <c r="B29" s="12">
        <f>ROUND(AVERAGE(B13:B15), 2)</f>
        <v>0</v>
      </c>
      <c r="C29" s="14">
        <v>50</v>
      </c>
      <c r="D29" s="12">
        <f>ROUND((C29/10)*B29,2)</f>
        <v>0</v>
      </c>
      <c r="E29" s="33"/>
    </row>
    <row r="30" spans="1:9" x14ac:dyDescent="0.25">
      <c r="A30" s="6" t="str">
        <f>'Selfservice totale eindscore'!A17</f>
        <v>K3, Optische signalering en verlichting</v>
      </c>
      <c r="B30" s="12" t="str">
        <f>B18</f>
        <v>Ja - Nee</v>
      </c>
      <c r="C30" s="14">
        <v>5</v>
      </c>
      <c r="D30" s="14" t="str">
        <f>IF(B30="Ja",C30,"")</f>
        <v/>
      </c>
      <c r="E30" s="33"/>
    </row>
    <row r="31" spans="1:9" x14ac:dyDescent="0.25">
      <c r="A31" s="6" t="str">
        <f>A20</f>
        <v>K4, Inzet gebruik en/of gerecycled materiaal/“non-virgin materials”</v>
      </c>
      <c r="B31" s="12">
        <f>B21</f>
        <v>0</v>
      </c>
      <c r="C31" s="14">
        <v>5</v>
      </c>
      <c r="D31" s="14">
        <f>_xlfn.XLOOKUP(FLOOR(B31,1),'Tabel K4'!$A$2:$A$102,'Tabel K4'!$B$2:$B$102)</f>
        <v>0</v>
      </c>
      <c r="E31" s="33"/>
    </row>
    <row r="32" spans="1:9" ht="13.8" thickBot="1" x14ac:dyDescent="0.3">
      <c r="A32" s="15" t="str">
        <f>'Selfservice totale eindscore'!A23</f>
        <v>Prijs per ambulancevoertuig</v>
      </c>
      <c r="B32" s="16">
        <f>B24</f>
        <v>0</v>
      </c>
      <c r="C32" s="17">
        <v>30</v>
      </c>
      <c r="D32" s="32">
        <f>ROUND((110000-B32)*(C32/30000),2)</f>
        <v>110</v>
      </c>
      <c r="E32" s="33"/>
    </row>
    <row r="33" spans="1:4" x14ac:dyDescent="0.25">
      <c r="A33" s="39" t="s">
        <v>1</v>
      </c>
      <c r="B33" s="39"/>
      <c r="C33" s="40"/>
      <c r="D33" s="46">
        <f>ROUND(SUM(D28:D32),2)</f>
        <v>110</v>
      </c>
    </row>
    <row r="34" spans="1:4" x14ac:dyDescent="0.25">
      <c r="A34" s="47" t="s">
        <v>30</v>
      </c>
    </row>
    <row r="36" spans="1:4" x14ac:dyDescent="0.25">
      <c r="A36" s="1"/>
      <c r="C36" s="26"/>
    </row>
    <row r="37" spans="1:4" x14ac:dyDescent="0.25">
      <c r="A37" s="1"/>
      <c r="C37" s="26"/>
    </row>
    <row r="38" spans="1:4" x14ac:dyDescent="0.25">
      <c r="A38" s="1"/>
      <c r="C38" s="26"/>
    </row>
    <row r="39" spans="1:4" x14ac:dyDescent="0.25">
      <c r="A39" s="1"/>
      <c r="C39" s="26"/>
    </row>
    <row r="40" spans="1:4" x14ac:dyDescent="0.25">
      <c r="A40" s="1"/>
      <c r="C40" s="26"/>
    </row>
    <row r="41" spans="1:4" x14ac:dyDescent="0.25">
      <c r="A41" s="1"/>
      <c r="C41" s="26"/>
    </row>
    <row r="42" spans="1:4" x14ac:dyDescent="0.25">
      <c r="A42" s="1"/>
      <c r="C42" s="26"/>
    </row>
    <row r="43" spans="1:4" x14ac:dyDescent="0.25">
      <c r="A43" s="1"/>
      <c r="C43" s="26"/>
    </row>
    <row r="44" spans="1:4" x14ac:dyDescent="0.25">
      <c r="A44" s="1"/>
      <c r="C44" s="26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</sheetData>
  <mergeCells count="6">
    <mergeCell ref="A1:C1"/>
    <mergeCell ref="A33:C33"/>
    <mergeCell ref="B3:D3"/>
    <mergeCell ref="B5:D5"/>
    <mergeCell ref="B4:D4"/>
    <mergeCell ref="B24:B25"/>
  </mergeCells>
  <conditionalFormatting sqref="D28:D32">
    <cfRule type="cellIs" dxfId="2" priority="3" operator="equal">
      <formula>0</formula>
    </cfRule>
  </conditionalFormatting>
  <conditionalFormatting sqref="D32">
    <cfRule type="cellIs" dxfId="1" priority="4" operator="equal">
      <formula>110</formula>
    </cfRule>
  </conditionalFormatting>
  <conditionalFormatting sqref="D33">
    <cfRule type="cellIs" dxfId="0" priority="1" operator="equal">
      <formula>110</formula>
    </cfRule>
  </conditionalFormatting>
  <dataValidations count="2">
    <dataValidation type="list" allowBlank="1" showInputMessage="1" showErrorMessage="1" sqref="B18" xr:uid="{E8F4C2D2-A598-4194-A15D-E78BC5FB7D8C}">
      <formula1>"Ja - Nee, Ja, Nee"</formula1>
    </dataValidation>
    <dataValidation type="list" allowBlank="1" showInputMessage="1" showErrorMessage="1" sqref="B8:B10 B13:B15" xr:uid="{E409DB07-B81E-4C15-8792-9485DAEA3DC9}">
      <formula1>"10,9,8,7,6,5,4,1,0"</formula1>
    </dataValidation>
  </dataValidation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10C5-DD5E-4A2B-BC3A-307D013FD8B1}">
  <dimension ref="A1:B102"/>
  <sheetViews>
    <sheetView topLeftCell="A79" workbookViewId="0">
      <selection activeCell="B52" sqref="B52:B102"/>
    </sheetView>
  </sheetViews>
  <sheetFormatPr defaultRowHeight="14.4" x14ac:dyDescent="0.3"/>
  <cols>
    <col min="1" max="1" width="10.33203125" bestFit="1" customWidth="1"/>
    <col min="2" max="2" width="7.33203125" bestFit="1" customWidth="1"/>
  </cols>
  <sheetData>
    <row r="1" spans="1:2" ht="15" thickBot="1" x14ac:dyDescent="0.35">
      <c r="A1" s="9" t="s">
        <v>27</v>
      </c>
      <c r="B1" s="28" t="s">
        <v>16</v>
      </c>
    </row>
    <row r="2" spans="1:2" x14ac:dyDescent="0.3">
      <c r="A2" s="30">
        <v>0</v>
      </c>
      <c r="B2" s="31">
        <v>0</v>
      </c>
    </row>
    <row r="3" spans="1:2" x14ac:dyDescent="0.3">
      <c r="A3" s="2">
        <v>1</v>
      </c>
      <c r="B3" s="31">
        <v>0</v>
      </c>
    </row>
    <row r="4" spans="1:2" x14ac:dyDescent="0.3">
      <c r="A4" s="2">
        <v>2</v>
      </c>
      <c r="B4" s="29">
        <v>0</v>
      </c>
    </row>
    <row r="5" spans="1:2" x14ac:dyDescent="0.3">
      <c r="A5" s="2">
        <v>3</v>
      </c>
      <c r="B5" s="29">
        <v>0</v>
      </c>
    </row>
    <row r="6" spans="1:2" x14ac:dyDescent="0.3">
      <c r="A6" s="2">
        <v>4</v>
      </c>
      <c r="B6" s="29">
        <v>0</v>
      </c>
    </row>
    <row r="7" spans="1:2" x14ac:dyDescent="0.3">
      <c r="A7" s="2">
        <v>5</v>
      </c>
      <c r="B7" s="29">
        <v>0</v>
      </c>
    </row>
    <row r="8" spans="1:2" x14ac:dyDescent="0.3">
      <c r="A8" s="2">
        <v>6</v>
      </c>
      <c r="B8" s="29">
        <v>0</v>
      </c>
    </row>
    <row r="9" spans="1:2" x14ac:dyDescent="0.3">
      <c r="A9" s="2">
        <v>7</v>
      </c>
      <c r="B9" s="29">
        <v>0</v>
      </c>
    </row>
    <row r="10" spans="1:2" x14ac:dyDescent="0.3">
      <c r="A10" s="2">
        <v>8</v>
      </c>
      <c r="B10" s="29">
        <v>0</v>
      </c>
    </row>
    <row r="11" spans="1:2" x14ac:dyDescent="0.3">
      <c r="A11" s="2">
        <v>9</v>
      </c>
      <c r="B11" s="29">
        <v>0</v>
      </c>
    </row>
    <row r="12" spans="1:2" x14ac:dyDescent="0.3">
      <c r="A12" s="2">
        <v>10</v>
      </c>
      <c r="B12" s="29">
        <v>1</v>
      </c>
    </row>
    <row r="13" spans="1:2" x14ac:dyDescent="0.3">
      <c r="A13" s="2">
        <v>11</v>
      </c>
      <c r="B13" s="29">
        <v>1</v>
      </c>
    </row>
    <row r="14" spans="1:2" x14ac:dyDescent="0.3">
      <c r="A14" s="2">
        <v>12</v>
      </c>
      <c r="B14" s="29">
        <v>1</v>
      </c>
    </row>
    <row r="15" spans="1:2" x14ac:dyDescent="0.3">
      <c r="A15" s="2">
        <v>13</v>
      </c>
      <c r="B15" s="29">
        <v>1</v>
      </c>
    </row>
    <row r="16" spans="1:2" x14ac:dyDescent="0.3">
      <c r="A16" s="2">
        <v>14</v>
      </c>
      <c r="B16" s="29">
        <v>1</v>
      </c>
    </row>
    <row r="17" spans="1:2" x14ac:dyDescent="0.3">
      <c r="A17" s="2">
        <v>15</v>
      </c>
      <c r="B17" s="29">
        <v>1</v>
      </c>
    </row>
    <row r="18" spans="1:2" x14ac:dyDescent="0.3">
      <c r="A18" s="2">
        <v>16</v>
      </c>
      <c r="B18" s="29">
        <v>1</v>
      </c>
    </row>
    <row r="19" spans="1:2" x14ac:dyDescent="0.3">
      <c r="A19" s="2">
        <v>17</v>
      </c>
      <c r="B19" s="29">
        <v>1</v>
      </c>
    </row>
    <row r="20" spans="1:2" x14ac:dyDescent="0.3">
      <c r="A20" s="2">
        <v>18</v>
      </c>
      <c r="B20" s="29">
        <v>1</v>
      </c>
    </row>
    <row r="21" spans="1:2" x14ac:dyDescent="0.3">
      <c r="A21" s="2">
        <v>19</v>
      </c>
      <c r="B21" s="29">
        <v>1</v>
      </c>
    </row>
    <row r="22" spans="1:2" x14ac:dyDescent="0.3">
      <c r="A22" s="2">
        <v>20</v>
      </c>
      <c r="B22" s="29">
        <v>2</v>
      </c>
    </row>
    <row r="23" spans="1:2" x14ac:dyDescent="0.3">
      <c r="A23" s="2">
        <v>21</v>
      </c>
      <c r="B23" s="29">
        <v>2</v>
      </c>
    </row>
    <row r="24" spans="1:2" x14ac:dyDescent="0.3">
      <c r="A24" s="2">
        <v>22</v>
      </c>
      <c r="B24" s="29">
        <v>2</v>
      </c>
    </row>
    <row r="25" spans="1:2" x14ac:dyDescent="0.3">
      <c r="A25" s="2">
        <v>23</v>
      </c>
      <c r="B25" s="29">
        <v>2</v>
      </c>
    </row>
    <row r="26" spans="1:2" x14ac:dyDescent="0.3">
      <c r="A26" s="2">
        <v>24</v>
      </c>
      <c r="B26" s="29">
        <v>2</v>
      </c>
    </row>
    <row r="27" spans="1:2" x14ac:dyDescent="0.3">
      <c r="A27" s="2">
        <v>25</v>
      </c>
      <c r="B27" s="29">
        <v>2</v>
      </c>
    </row>
    <row r="28" spans="1:2" x14ac:dyDescent="0.3">
      <c r="A28" s="2">
        <v>26</v>
      </c>
      <c r="B28" s="29">
        <v>2</v>
      </c>
    </row>
    <row r="29" spans="1:2" x14ac:dyDescent="0.3">
      <c r="A29" s="2">
        <v>27</v>
      </c>
      <c r="B29" s="29">
        <v>2</v>
      </c>
    </row>
    <row r="30" spans="1:2" x14ac:dyDescent="0.3">
      <c r="A30" s="2">
        <v>28</v>
      </c>
      <c r="B30" s="29">
        <v>2</v>
      </c>
    </row>
    <row r="31" spans="1:2" x14ac:dyDescent="0.3">
      <c r="A31" s="2">
        <v>29</v>
      </c>
      <c r="B31" s="29">
        <v>2</v>
      </c>
    </row>
    <row r="32" spans="1:2" x14ac:dyDescent="0.3">
      <c r="A32" s="2">
        <v>30</v>
      </c>
      <c r="B32" s="29">
        <v>3</v>
      </c>
    </row>
    <row r="33" spans="1:2" x14ac:dyDescent="0.3">
      <c r="A33" s="2">
        <v>31</v>
      </c>
      <c r="B33" s="29">
        <v>3</v>
      </c>
    </row>
    <row r="34" spans="1:2" x14ac:dyDescent="0.3">
      <c r="A34" s="2">
        <v>32</v>
      </c>
      <c r="B34" s="29">
        <v>3</v>
      </c>
    </row>
    <row r="35" spans="1:2" x14ac:dyDescent="0.3">
      <c r="A35" s="2">
        <v>33</v>
      </c>
      <c r="B35" s="29">
        <v>3</v>
      </c>
    </row>
    <row r="36" spans="1:2" x14ac:dyDescent="0.3">
      <c r="A36" s="2">
        <v>34</v>
      </c>
      <c r="B36" s="29">
        <v>3</v>
      </c>
    </row>
    <row r="37" spans="1:2" x14ac:dyDescent="0.3">
      <c r="A37" s="2">
        <v>35</v>
      </c>
      <c r="B37" s="29">
        <v>3</v>
      </c>
    </row>
    <row r="38" spans="1:2" x14ac:dyDescent="0.3">
      <c r="A38" s="2">
        <v>36</v>
      </c>
      <c r="B38" s="29">
        <v>3</v>
      </c>
    </row>
    <row r="39" spans="1:2" x14ac:dyDescent="0.3">
      <c r="A39" s="2">
        <v>37</v>
      </c>
      <c r="B39" s="29">
        <v>3</v>
      </c>
    </row>
    <row r="40" spans="1:2" x14ac:dyDescent="0.3">
      <c r="A40" s="2">
        <v>38</v>
      </c>
      <c r="B40" s="29">
        <v>3</v>
      </c>
    </row>
    <row r="41" spans="1:2" x14ac:dyDescent="0.3">
      <c r="A41" s="2">
        <v>39</v>
      </c>
      <c r="B41" s="29">
        <v>3</v>
      </c>
    </row>
    <row r="42" spans="1:2" x14ac:dyDescent="0.3">
      <c r="A42" s="2">
        <v>40</v>
      </c>
      <c r="B42" s="29">
        <v>4</v>
      </c>
    </row>
    <row r="43" spans="1:2" x14ac:dyDescent="0.3">
      <c r="A43" s="2">
        <v>41</v>
      </c>
      <c r="B43" s="29">
        <v>4</v>
      </c>
    </row>
    <row r="44" spans="1:2" x14ac:dyDescent="0.3">
      <c r="A44" s="2">
        <v>42</v>
      </c>
      <c r="B44" s="29">
        <v>4</v>
      </c>
    </row>
    <row r="45" spans="1:2" x14ac:dyDescent="0.3">
      <c r="A45" s="2">
        <v>43</v>
      </c>
      <c r="B45" s="29">
        <v>4</v>
      </c>
    </row>
    <row r="46" spans="1:2" x14ac:dyDescent="0.3">
      <c r="A46" s="2">
        <v>44</v>
      </c>
      <c r="B46" s="29">
        <v>4</v>
      </c>
    </row>
    <row r="47" spans="1:2" x14ac:dyDescent="0.3">
      <c r="A47" s="2">
        <v>45</v>
      </c>
      <c r="B47" s="29">
        <v>4</v>
      </c>
    </row>
    <row r="48" spans="1:2" x14ac:dyDescent="0.3">
      <c r="A48" s="2">
        <v>46</v>
      </c>
      <c r="B48" s="29">
        <v>4</v>
      </c>
    </row>
    <row r="49" spans="1:2" x14ac:dyDescent="0.3">
      <c r="A49" s="2">
        <v>47</v>
      </c>
      <c r="B49" s="29">
        <v>4</v>
      </c>
    </row>
    <row r="50" spans="1:2" x14ac:dyDescent="0.3">
      <c r="A50" s="2">
        <v>48</v>
      </c>
      <c r="B50" s="29">
        <v>4</v>
      </c>
    </row>
    <row r="51" spans="1:2" x14ac:dyDescent="0.3">
      <c r="A51" s="2">
        <v>49</v>
      </c>
      <c r="B51" s="29">
        <v>4</v>
      </c>
    </row>
    <row r="52" spans="1:2" x14ac:dyDescent="0.3">
      <c r="A52" s="2">
        <v>50</v>
      </c>
      <c r="B52" s="29">
        <v>5</v>
      </c>
    </row>
    <row r="53" spans="1:2" x14ac:dyDescent="0.3">
      <c r="A53" s="2">
        <v>51</v>
      </c>
      <c r="B53" s="29">
        <v>5</v>
      </c>
    </row>
    <row r="54" spans="1:2" x14ac:dyDescent="0.3">
      <c r="A54" s="2">
        <v>52</v>
      </c>
      <c r="B54" s="29">
        <v>5</v>
      </c>
    </row>
    <row r="55" spans="1:2" x14ac:dyDescent="0.3">
      <c r="A55" s="2">
        <v>53</v>
      </c>
      <c r="B55" s="29">
        <v>5</v>
      </c>
    </row>
    <row r="56" spans="1:2" x14ac:dyDescent="0.3">
      <c r="A56" s="2">
        <v>54</v>
      </c>
      <c r="B56" s="29">
        <v>5</v>
      </c>
    </row>
    <row r="57" spans="1:2" x14ac:dyDescent="0.3">
      <c r="A57" s="2">
        <v>55</v>
      </c>
      <c r="B57" s="29">
        <v>5</v>
      </c>
    </row>
    <row r="58" spans="1:2" x14ac:dyDescent="0.3">
      <c r="A58" s="2">
        <v>56</v>
      </c>
      <c r="B58" s="29">
        <v>5</v>
      </c>
    </row>
    <row r="59" spans="1:2" x14ac:dyDescent="0.3">
      <c r="A59" s="2">
        <v>57</v>
      </c>
      <c r="B59" s="29">
        <v>5</v>
      </c>
    </row>
    <row r="60" spans="1:2" x14ac:dyDescent="0.3">
      <c r="A60" s="2">
        <v>58</v>
      </c>
      <c r="B60" s="29">
        <v>5</v>
      </c>
    </row>
    <row r="61" spans="1:2" x14ac:dyDescent="0.3">
      <c r="A61" s="2">
        <v>59</v>
      </c>
      <c r="B61" s="29">
        <v>5</v>
      </c>
    </row>
    <row r="62" spans="1:2" x14ac:dyDescent="0.3">
      <c r="A62" s="2">
        <v>60</v>
      </c>
      <c r="B62" s="29">
        <v>5</v>
      </c>
    </row>
    <row r="63" spans="1:2" x14ac:dyDescent="0.3">
      <c r="A63" s="2">
        <v>61</v>
      </c>
      <c r="B63" s="29">
        <v>5</v>
      </c>
    </row>
    <row r="64" spans="1:2" x14ac:dyDescent="0.3">
      <c r="A64" s="2">
        <v>62</v>
      </c>
      <c r="B64" s="29">
        <v>5</v>
      </c>
    </row>
    <row r="65" spans="1:2" x14ac:dyDescent="0.3">
      <c r="A65" s="2">
        <v>63</v>
      </c>
      <c r="B65" s="29">
        <v>5</v>
      </c>
    </row>
    <row r="66" spans="1:2" x14ac:dyDescent="0.3">
      <c r="A66" s="2">
        <v>64</v>
      </c>
      <c r="B66" s="29">
        <v>5</v>
      </c>
    </row>
    <row r="67" spans="1:2" x14ac:dyDescent="0.3">
      <c r="A67" s="2">
        <v>65</v>
      </c>
      <c r="B67" s="29">
        <v>5</v>
      </c>
    </row>
    <row r="68" spans="1:2" x14ac:dyDescent="0.3">
      <c r="A68" s="2">
        <v>66</v>
      </c>
      <c r="B68" s="29">
        <v>5</v>
      </c>
    </row>
    <row r="69" spans="1:2" x14ac:dyDescent="0.3">
      <c r="A69" s="2">
        <v>67</v>
      </c>
      <c r="B69" s="29">
        <v>5</v>
      </c>
    </row>
    <row r="70" spans="1:2" x14ac:dyDescent="0.3">
      <c r="A70" s="2">
        <v>68</v>
      </c>
      <c r="B70" s="29">
        <v>5</v>
      </c>
    </row>
    <row r="71" spans="1:2" x14ac:dyDescent="0.3">
      <c r="A71" s="2">
        <v>69</v>
      </c>
      <c r="B71" s="29">
        <v>5</v>
      </c>
    </row>
    <row r="72" spans="1:2" x14ac:dyDescent="0.3">
      <c r="A72" s="2">
        <v>70</v>
      </c>
      <c r="B72" s="29">
        <v>5</v>
      </c>
    </row>
    <row r="73" spans="1:2" x14ac:dyDescent="0.3">
      <c r="A73" s="2">
        <v>71</v>
      </c>
      <c r="B73" s="29">
        <v>5</v>
      </c>
    </row>
    <row r="74" spans="1:2" x14ac:dyDescent="0.3">
      <c r="A74" s="2">
        <v>72</v>
      </c>
      <c r="B74" s="29">
        <v>5</v>
      </c>
    </row>
    <row r="75" spans="1:2" x14ac:dyDescent="0.3">
      <c r="A75" s="2">
        <v>73</v>
      </c>
      <c r="B75" s="29">
        <v>5</v>
      </c>
    </row>
    <row r="76" spans="1:2" x14ac:dyDescent="0.3">
      <c r="A76" s="2">
        <v>74</v>
      </c>
      <c r="B76" s="29">
        <v>5</v>
      </c>
    </row>
    <row r="77" spans="1:2" x14ac:dyDescent="0.3">
      <c r="A77" s="2">
        <v>75</v>
      </c>
      <c r="B77" s="29">
        <v>5</v>
      </c>
    </row>
    <row r="78" spans="1:2" x14ac:dyDescent="0.3">
      <c r="A78" s="2">
        <v>76</v>
      </c>
      <c r="B78" s="29">
        <v>5</v>
      </c>
    </row>
    <row r="79" spans="1:2" x14ac:dyDescent="0.3">
      <c r="A79" s="2">
        <v>77</v>
      </c>
      <c r="B79" s="29">
        <v>5</v>
      </c>
    </row>
    <row r="80" spans="1:2" x14ac:dyDescent="0.3">
      <c r="A80" s="2">
        <v>78</v>
      </c>
      <c r="B80" s="29">
        <v>5</v>
      </c>
    </row>
    <row r="81" spans="1:2" x14ac:dyDescent="0.3">
      <c r="A81" s="2">
        <v>79</v>
      </c>
      <c r="B81" s="29">
        <v>5</v>
      </c>
    </row>
    <row r="82" spans="1:2" x14ac:dyDescent="0.3">
      <c r="A82" s="2">
        <v>80</v>
      </c>
      <c r="B82" s="29">
        <v>5</v>
      </c>
    </row>
    <row r="83" spans="1:2" x14ac:dyDescent="0.3">
      <c r="A83" s="2">
        <v>81</v>
      </c>
      <c r="B83" s="29">
        <v>5</v>
      </c>
    </row>
    <row r="84" spans="1:2" x14ac:dyDescent="0.3">
      <c r="A84" s="2">
        <v>82</v>
      </c>
      <c r="B84" s="29">
        <v>5</v>
      </c>
    </row>
    <row r="85" spans="1:2" x14ac:dyDescent="0.3">
      <c r="A85" s="2">
        <v>83</v>
      </c>
      <c r="B85" s="29">
        <v>5</v>
      </c>
    </row>
    <row r="86" spans="1:2" x14ac:dyDescent="0.3">
      <c r="A86" s="2">
        <v>84</v>
      </c>
      <c r="B86" s="29">
        <v>5</v>
      </c>
    </row>
    <row r="87" spans="1:2" x14ac:dyDescent="0.3">
      <c r="A87" s="2">
        <v>85</v>
      </c>
      <c r="B87" s="29">
        <v>5</v>
      </c>
    </row>
    <row r="88" spans="1:2" x14ac:dyDescent="0.3">
      <c r="A88" s="2">
        <v>86</v>
      </c>
      <c r="B88" s="29">
        <v>5</v>
      </c>
    </row>
    <row r="89" spans="1:2" x14ac:dyDescent="0.3">
      <c r="A89" s="2">
        <v>87</v>
      </c>
      <c r="B89" s="29">
        <v>5</v>
      </c>
    </row>
    <row r="90" spans="1:2" x14ac:dyDescent="0.3">
      <c r="A90" s="2">
        <v>88</v>
      </c>
      <c r="B90" s="29">
        <v>5</v>
      </c>
    </row>
    <row r="91" spans="1:2" x14ac:dyDescent="0.3">
      <c r="A91" s="2">
        <v>89</v>
      </c>
      <c r="B91" s="29">
        <v>5</v>
      </c>
    </row>
    <row r="92" spans="1:2" x14ac:dyDescent="0.3">
      <c r="A92" s="2">
        <v>90</v>
      </c>
      <c r="B92" s="29">
        <v>5</v>
      </c>
    </row>
    <row r="93" spans="1:2" x14ac:dyDescent="0.3">
      <c r="A93" s="2">
        <v>91</v>
      </c>
      <c r="B93" s="29">
        <v>5</v>
      </c>
    </row>
    <row r="94" spans="1:2" x14ac:dyDescent="0.3">
      <c r="A94" s="2">
        <v>92</v>
      </c>
      <c r="B94" s="29">
        <v>5</v>
      </c>
    </row>
    <row r="95" spans="1:2" x14ac:dyDescent="0.3">
      <c r="A95" s="2">
        <v>93</v>
      </c>
      <c r="B95" s="29">
        <v>5</v>
      </c>
    </row>
    <row r="96" spans="1:2" x14ac:dyDescent="0.3">
      <c r="A96" s="2">
        <v>94</v>
      </c>
      <c r="B96" s="29">
        <v>5</v>
      </c>
    </row>
    <row r="97" spans="1:2" x14ac:dyDescent="0.3">
      <c r="A97" s="2">
        <v>95</v>
      </c>
      <c r="B97" s="29">
        <v>5</v>
      </c>
    </row>
    <row r="98" spans="1:2" x14ac:dyDescent="0.3">
      <c r="A98" s="2">
        <v>96</v>
      </c>
      <c r="B98" s="29">
        <v>5</v>
      </c>
    </row>
    <row r="99" spans="1:2" x14ac:dyDescent="0.3">
      <c r="A99" s="2">
        <v>97</v>
      </c>
      <c r="B99" s="29">
        <v>5</v>
      </c>
    </row>
    <row r="100" spans="1:2" x14ac:dyDescent="0.3">
      <c r="A100" s="2">
        <v>98</v>
      </c>
      <c r="B100" s="29">
        <v>5</v>
      </c>
    </row>
    <row r="101" spans="1:2" x14ac:dyDescent="0.3">
      <c r="A101" s="2">
        <v>99</v>
      </c>
      <c r="B101" s="29">
        <v>5</v>
      </c>
    </row>
    <row r="102" spans="1:2" ht="15" thickBot="1" x14ac:dyDescent="0.35">
      <c r="A102" s="27">
        <v>100</v>
      </c>
      <c r="B102" s="29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4c9eec-ef7d-4062-80ea-43181925b3a3">
      <Terms xmlns="http://schemas.microsoft.com/office/infopath/2007/PartnerControls"/>
    </lcf76f155ced4ddcb4097134ff3c332f>
    <TaxCatchAll xmlns="4ecf089a-5354-44b9-8c6d-783e937970fc" xsi:nil="true"/>
    <SharedWithUsers xmlns="4ecf089a-5354-44b9-8c6d-783e937970fc">
      <UserInfo>
        <DisplayName>Tom Teuwen</DisplayName>
        <AccountId>19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ACCD7C0FB8944B5040707217212A1" ma:contentTypeVersion="12" ma:contentTypeDescription="Een nieuw document maken." ma:contentTypeScope="" ma:versionID="af401c8c14eba542d3064749847e75c0">
  <xsd:schema xmlns:xsd="http://www.w3.org/2001/XMLSchema" xmlns:xs="http://www.w3.org/2001/XMLSchema" xmlns:p="http://schemas.microsoft.com/office/2006/metadata/properties" xmlns:ns2="5b4c9eec-ef7d-4062-80ea-43181925b3a3" xmlns:ns3="4ecf089a-5354-44b9-8c6d-783e937970fc" targetNamespace="http://schemas.microsoft.com/office/2006/metadata/properties" ma:root="true" ma:fieldsID="5fc7b2f0ecf20e05aea5712d13899de6" ns2:_="" ns3:_="">
    <xsd:import namespace="5b4c9eec-ef7d-4062-80ea-43181925b3a3"/>
    <xsd:import namespace="4ecf089a-5354-44b9-8c6d-783e93797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c9eec-ef7d-4062-80ea-43181925b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11e19ed-a88c-42a0-9c10-1c243d44d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089a-5354-44b9-8c6d-783e937970f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36a84b6-fa6c-443a-8781-11e9d5dae665}" ma:internalName="TaxCatchAll" ma:showField="CatchAllData" ma:web="4ecf089a-5354-44b9-8c6d-783e93797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1DE60-714B-4C86-B716-993C71F20E81}">
  <ds:schemaRefs>
    <ds:schemaRef ds:uri="4ecf089a-5354-44b9-8c6d-783e937970fc"/>
    <ds:schemaRef ds:uri="http://purl.org/dc/elements/1.1/"/>
    <ds:schemaRef ds:uri="5b4c9eec-ef7d-4062-80ea-43181925b3a3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BC5E849-F445-4EDC-A66B-C8703A5EA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BA3907-3E70-47A7-85C4-E05CE7F74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c9eec-ef7d-4062-80ea-43181925b3a3"/>
    <ds:schemaRef ds:uri="4ecf089a-5354-44b9-8c6d-783e93797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Selfservice totale eindscore</vt:lpstr>
      <vt:lpstr>Tabel 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14, Selfservice totale eindscore</dc:title>
  <dc:subject>Aanbesteding Ambulancevoertuigen Physician Assistant en/of Verpleegkundig Specialist ambulancezorg</dc:subject>
  <dc:creator>Laurens Rorive | Hecht</dc:creator>
  <cp:lastModifiedBy>Laurens Rorive</cp:lastModifiedBy>
  <dcterms:created xsi:type="dcterms:W3CDTF">2022-11-10T10:06:20Z</dcterms:created>
  <dcterms:modified xsi:type="dcterms:W3CDTF">2024-02-21T12:46:01Z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0x010100446ACCD7C0FB8944B5040707217212A1</vt:lpwstr>
  </property>
  <property fmtid="{D5CDD505-2E9C-101B-9397-08002B2CF9AE}" pid="3" name="MediaServiceImageTags">
    <vt:lpwstr/>
  </property>
</Properties>
</file>