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dbv.sharepoint.com/Projecten Noord 2023/5520231001 Gemeente Winterswijk - RAW bestek/02_Cor/NVI2/publiceren/"/>
    </mc:Choice>
  </mc:AlternateContent>
  <xr:revisionPtr revIDLastSave="41" documentId="8_{964E3D26-7920-4E44-B5AF-0B424348034D}" xr6:coauthVersionLast="47" xr6:coauthVersionMax="47" xr10:uidLastSave="{854217D8-FA8A-4DCE-A672-F4DFB160603C}"/>
  <bookViews>
    <workbookView xWindow="19095" yWindow="0" windowWidth="19410" windowHeight="15585" xr2:uid="{2B176A60-E9A3-4C22-8AE7-549C51A6B244}"/>
  </bookViews>
  <sheets>
    <sheet name="Armaturen" sheetId="1" r:id="rId1"/>
    <sheet name="Mast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5" i="1" l="1"/>
  <c r="G15" i="1" s="1"/>
  <c r="E14" i="1"/>
  <c r="G14" i="1" s="1"/>
  <c r="E13" i="1"/>
  <c r="G13" i="1" s="1"/>
  <c r="E12" i="1"/>
  <c r="G12" i="1" s="1"/>
  <c r="E11" i="1"/>
  <c r="G11" i="1" s="1"/>
  <c r="E10" i="1"/>
  <c r="E17" i="1" l="1"/>
  <c r="G10" i="1"/>
  <c r="G17" i="1" s="1"/>
  <c r="F21" i="1" s="1"/>
</calcChain>
</file>

<file path=xl/sharedStrings.xml><?xml version="1.0" encoding="utf-8"?>
<sst xmlns="http://schemas.openxmlformats.org/spreadsheetml/2006/main" count="162" uniqueCount="90">
  <si>
    <t>Korting/</t>
  </si>
  <si>
    <t>Opslag (%)</t>
  </si>
  <si>
    <t>Signify (decoratief)</t>
  </si>
  <si>
    <t>Lightronics</t>
  </si>
  <si>
    <t>Innolumis</t>
  </si>
  <si>
    <t>Totaal (excl. BTW)</t>
  </si>
  <si>
    <t>waarde (€)</t>
  </si>
  <si>
    <t>Netto waarde (€)</t>
  </si>
  <si>
    <t>Leverancier armatuur</t>
  </si>
  <si>
    <t>Evaluatieprijs:</t>
  </si>
  <si>
    <t>Dit bedrag is uitsluitend ter beoordeling van de inschrijvingen,</t>
  </si>
  <si>
    <t>er kunnen geen rechten aan worden ontleend</t>
  </si>
  <si>
    <t>fictieve waarde armatuur</t>
  </si>
  <si>
    <t>fictieve hoeveelheid</t>
  </si>
  <si>
    <r>
      <t>Signify</t>
    </r>
    <r>
      <rPr>
        <sz val="11"/>
        <color rgb="FF000000"/>
        <rFont val="Calibri"/>
        <family val="2"/>
        <scheme val="minor"/>
      </rPr>
      <t xml:space="preserve"> (functioneel)</t>
    </r>
  </si>
  <si>
    <r>
      <t>Schreder</t>
    </r>
    <r>
      <rPr>
        <sz val="11"/>
        <color theme="1"/>
        <rFont val="Calibri"/>
        <family val="2"/>
        <scheme val="minor"/>
      </rPr>
      <t xml:space="preserve"> </t>
    </r>
  </si>
  <si>
    <t>Kortingen op brutoarmatuurprijzen</t>
  </si>
  <si>
    <t>Behoort bij ONDERHOUD OPENBARE VERLICHTING 2024-2028</t>
  </si>
  <si>
    <t>GEMEENTEN AALTEN, OOST GELRE EN WINTERSWIJK</t>
  </si>
  <si>
    <t>Standaard armaturen</t>
  </si>
  <si>
    <t>Oost Gelre</t>
  </si>
  <si>
    <t>Brisa</t>
  </si>
  <si>
    <t>Luma</t>
  </si>
  <si>
    <t>Towntune</t>
  </si>
  <si>
    <t>Aalten</t>
  </si>
  <si>
    <t>3500 lumen / 730</t>
  </si>
  <si>
    <t>Izylum</t>
  </si>
  <si>
    <t>2500 lumen / 730</t>
  </si>
  <si>
    <t>Luma mini</t>
  </si>
  <si>
    <t>max lichtstroom</t>
  </si>
  <si>
    <t>2000 lumen / 730</t>
  </si>
  <si>
    <t>Winterswijk</t>
  </si>
  <si>
    <t>x</t>
  </si>
  <si>
    <t>Type</t>
  </si>
  <si>
    <t>Friza</t>
  </si>
  <si>
    <t>5000 lumen / 730</t>
  </si>
  <si>
    <t>200C145</t>
  </si>
  <si>
    <t>200J190</t>
  </si>
  <si>
    <t>1300010P5</t>
  </si>
  <si>
    <t>1701372P5</t>
  </si>
  <si>
    <t>6210183002D_P</t>
  </si>
  <si>
    <t>6212301799_P</t>
  </si>
  <si>
    <t>mat</t>
  </si>
  <si>
    <t>type</t>
  </si>
  <si>
    <t>lengte</t>
  </si>
  <si>
    <t>vorm</t>
  </si>
  <si>
    <t>PT</t>
  </si>
  <si>
    <t>CONISCH</t>
  </si>
  <si>
    <t>STAAL</t>
  </si>
  <si>
    <t>EU850</t>
  </si>
  <si>
    <t>CIL VERJ</t>
  </si>
  <si>
    <t>FABR</t>
  </si>
  <si>
    <t>Valmont</t>
  </si>
  <si>
    <t>PMF</t>
  </si>
  <si>
    <t>VDL</t>
  </si>
  <si>
    <t>Fortika</t>
  </si>
  <si>
    <t>Aluminium</t>
  </si>
  <si>
    <t>EU750</t>
  </si>
  <si>
    <t>EU1250</t>
  </si>
  <si>
    <t>Hydro/Nedal</t>
  </si>
  <si>
    <t>EU1500</t>
  </si>
  <si>
    <t>STANDAARD MASTEN</t>
  </si>
  <si>
    <t>M1</t>
  </si>
  <si>
    <t>M2</t>
  </si>
  <si>
    <t>M3</t>
  </si>
  <si>
    <t>M7</t>
  </si>
  <si>
    <t>M4</t>
  </si>
  <si>
    <t>M5</t>
  </si>
  <si>
    <t>M6</t>
  </si>
  <si>
    <t>M8</t>
  </si>
  <si>
    <t>M9</t>
  </si>
  <si>
    <t>M10</t>
  </si>
  <si>
    <t>M11</t>
  </si>
  <si>
    <t>OG</t>
  </si>
  <si>
    <t>WW</t>
  </si>
  <si>
    <t>Verklaring codes</t>
  </si>
  <si>
    <t>Orange Lighting</t>
  </si>
  <si>
    <t>NB2 deze bedragen hebben uitsluitend waarde bij het bepalen van de inshrijfsom.</t>
  </si>
  <si>
    <t>NB1 korting als positief getal invoeren, opslag als negatief getal</t>
  </si>
  <si>
    <t>Bijlage B overzicht materialen en kortingen</t>
  </si>
  <si>
    <t>MASTTYPE</t>
  </si>
  <si>
    <t>Behoort bij Nota van Inlichtingen 1</t>
  </si>
  <si>
    <t>Bijlage B_NVI overzicht materialen en kortingen</t>
  </si>
  <si>
    <t>V080UE04.6E.007_n</t>
  </si>
  <si>
    <t>K060PT02.6E.000_n</t>
  </si>
  <si>
    <t>1204011401V of K040PT01.6E.000_n</t>
  </si>
  <si>
    <t>1106012021 of V060UE02.6E.000_n</t>
  </si>
  <si>
    <t>Ø</t>
  </si>
  <si>
    <r>
      <t>LM-3V-LPH8M-1X1500-5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2K-Ø60-R=300</t>
    </r>
  </si>
  <si>
    <t>Nedal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</si>
</sst>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€&quot;\ #,##0;[Red]&quot;€&quot;\ \-#,##0"/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5" fillId="2" borderId="0" xfId="0" applyFont="1" applyFill="1" applyAlignment="1">
      <alignment horizontal="justify" vertical="center" wrapText="1"/>
    </xf>
    <xf numFmtId="0" fontId="0" fillId="0" borderId="2" xfId="0" applyBorder="1"/>
    <xf numFmtId="0" fontId="0" fillId="0" borderId="3" xfId="0" applyBorder="1"/>
    <xf numFmtId="6" fontId="0" fillId="0" borderId="4" xfId="0" applyNumberFormat="1" applyBorder="1"/>
    <xf numFmtId="43" fontId="4" fillId="5" borderId="0" xfId="1" applyFont="1" applyFill="1" applyAlignment="1">
      <alignment horizontal="center" vertical="center" wrapText="1"/>
    </xf>
    <xf numFmtId="43" fontId="5" fillId="5" borderId="1" xfId="1" applyFont="1" applyFill="1" applyBorder="1" applyAlignment="1">
      <alignment horizontal="center" vertical="center" wrapText="1"/>
    </xf>
    <xf numFmtId="43" fontId="4" fillId="3" borderId="0" xfId="1" applyFont="1" applyFill="1" applyAlignment="1">
      <alignment horizontal="justify" vertical="center" wrapText="1"/>
    </xf>
    <xf numFmtId="43" fontId="5" fillId="3" borderId="0" xfId="1" applyFont="1" applyFill="1" applyAlignment="1">
      <alignment horizontal="justify" vertical="center" wrapText="1"/>
    </xf>
    <xf numFmtId="164" fontId="4" fillId="4" borderId="0" xfId="1" applyNumberFormat="1" applyFont="1" applyFill="1" applyAlignment="1" applyProtection="1">
      <alignment vertical="center" wrapText="1"/>
      <protection locked="0"/>
    </xf>
    <xf numFmtId="0" fontId="3" fillId="7" borderId="0" xfId="0" applyFont="1" applyFill="1"/>
    <xf numFmtId="0" fontId="0" fillId="7" borderId="5" xfId="0" applyFill="1" applyBorder="1"/>
    <xf numFmtId="0" fontId="0" fillId="2" borderId="5" xfId="0" applyFill="1" applyBorder="1"/>
    <xf numFmtId="0" fontId="6" fillId="6" borderId="5" xfId="0" applyFont="1" applyFill="1" applyBorder="1"/>
    <xf numFmtId="0" fontId="0" fillId="2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7" fillId="6" borderId="5" xfId="0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3" fillId="7" borderId="0" xfId="0" applyFont="1" applyFill="1" applyAlignment="1">
      <alignment horizontal="center"/>
    </xf>
    <xf numFmtId="0" fontId="0" fillId="7" borderId="5" xfId="0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0" fillId="7" borderId="0" xfId="0" applyFill="1"/>
    <xf numFmtId="0" fontId="8" fillId="6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0" fontId="3" fillId="7" borderId="5" xfId="0" applyFont="1" applyFill="1" applyBorder="1"/>
    <xf numFmtId="0" fontId="8" fillId="2" borderId="5" xfId="0" applyFont="1" applyFill="1" applyBorder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left"/>
    </xf>
    <xf numFmtId="0" fontId="3" fillId="8" borderId="0" xfId="0" applyFont="1" applyFill="1" applyAlignment="1">
      <alignment horizontal="center"/>
    </xf>
    <xf numFmtId="0" fontId="0" fillId="8" borderId="5" xfId="0" applyFill="1" applyBorder="1" applyProtection="1">
      <protection locked="0"/>
    </xf>
    <xf numFmtId="0" fontId="0" fillId="8" borderId="5" xfId="0" applyFill="1" applyBorder="1" applyAlignment="1" applyProtection="1">
      <alignment horizontal="left"/>
      <protection locked="0"/>
    </xf>
    <xf numFmtId="0" fontId="0" fillId="8" borderId="5" xfId="0" applyFill="1" applyBorder="1" applyAlignment="1" applyProtection="1">
      <alignment horizontal="center"/>
      <protection locked="0"/>
    </xf>
    <xf numFmtId="0" fontId="7" fillId="8" borderId="5" xfId="0" applyFont="1" applyFill="1" applyBorder="1" applyAlignment="1" applyProtection="1">
      <alignment horizontal="left"/>
      <protection locked="0"/>
    </xf>
    <xf numFmtId="0" fontId="7" fillId="8" borderId="5" xfId="0" applyFont="1" applyFill="1" applyBorder="1" applyAlignment="1" applyProtection="1">
      <alignment horizontal="center"/>
      <protection locked="0"/>
    </xf>
    <xf numFmtId="43" fontId="4" fillId="4" borderId="0" xfId="1" applyFont="1" applyFill="1" applyAlignment="1" applyProtection="1">
      <alignment vertical="center" wrapText="1"/>
      <protection locked="0"/>
    </xf>
    <xf numFmtId="43" fontId="5" fillId="4" borderId="0" xfId="1" applyFont="1" applyFill="1" applyAlignment="1" applyProtection="1">
      <alignment vertical="center" wrapText="1"/>
      <protection locked="0"/>
    </xf>
    <xf numFmtId="0" fontId="0" fillId="8" borderId="0" xfId="0" applyFill="1" applyAlignment="1">
      <alignment horizontal="left"/>
    </xf>
    <xf numFmtId="0" fontId="0" fillId="8" borderId="0" xfId="0" applyFill="1" applyAlignment="1" applyProtection="1">
      <alignment horizontal="left"/>
      <protection locked="0"/>
    </xf>
    <xf numFmtId="0" fontId="9" fillId="0" borderId="0" xfId="0" applyFont="1"/>
    <xf numFmtId="0" fontId="4" fillId="2" borderId="0" xfId="0" applyFont="1" applyFill="1" applyAlignment="1">
      <alignment horizontal="justify" vertical="center" wrapText="1"/>
    </xf>
    <xf numFmtId="43" fontId="4" fillId="3" borderId="0" xfId="1" applyFont="1" applyFill="1" applyAlignment="1">
      <alignment horizontal="justify" vertical="center" wrapText="1"/>
    </xf>
    <xf numFmtId="43" fontId="4" fillId="5" borderId="0" xfId="1" applyFont="1" applyFill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353CD-C5D7-449E-A25C-4DDE2C6AF91E}">
  <dimension ref="B1:G36"/>
  <sheetViews>
    <sheetView tabSelected="1" workbookViewId="0">
      <selection activeCell="N5" sqref="N5"/>
    </sheetView>
  </sheetViews>
  <sheetFormatPr defaultRowHeight="15" x14ac:dyDescent="0.25"/>
  <cols>
    <col min="2" max="2" width="29.140625" customWidth="1"/>
    <col min="3" max="3" width="15.42578125" customWidth="1"/>
    <col min="4" max="4" width="14.7109375" style="22" customWidth="1"/>
    <col min="5" max="5" width="11.28515625" bestFit="1" customWidth="1"/>
    <col min="6" max="6" width="11" bestFit="1" customWidth="1"/>
    <col min="7" max="7" width="15.5703125" customWidth="1"/>
  </cols>
  <sheetData>
    <row r="1" spans="2:7" x14ac:dyDescent="0.25">
      <c r="B1" t="s">
        <v>17</v>
      </c>
    </row>
    <row r="2" spans="2:7" x14ac:dyDescent="0.25">
      <c r="B2" t="s">
        <v>18</v>
      </c>
    </row>
    <row r="3" spans="2:7" x14ac:dyDescent="0.25">
      <c r="B3" s="53" t="s">
        <v>81</v>
      </c>
    </row>
    <row r="4" spans="2:7" ht="15" customHeight="1" x14ac:dyDescent="0.25">
      <c r="B4" s="57" t="s">
        <v>82</v>
      </c>
      <c r="C4" s="57"/>
      <c r="D4" s="57"/>
      <c r="E4" s="57"/>
      <c r="F4" s="57"/>
      <c r="G4" s="57"/>
    </row>
    <row r="5" spans="2:7" x14ac:dyDescent="0.25">
      <c r="B5" s="3" t="s">
        <v>16</v>
      </c>
      <c r="C5" s="3"/>
      <c r="D5" s="23"/>
    </row>
    <row r="6" spans="2:7" x14ac:dyDescent="0.25">
      <c r="B6" s="2" t="s">
        <v>78</v>
      </c>
    </row>
    <row r="7" spans="2:7" x14ac:dyDescent="0.25">
      <c r="B7" s="2"/>
    </row>
    <row r="8" spans="2:7" ht="30" x14ac:dyDescent="0.25">
      <c r="B8" s="54" t="s">
        <v>8</v>
      </c>
      <c r="C8" s="4" t="s">
        <v>12</v>
      </c>
      <c r="D8" s="24" t="s">
        <v>13</v>
      </c>
      <c r="E8" s="55" t="s">
        <v>6</v>
      </c>
      <c r="F8" s="14" t="s">
        <v>0</v>
      </c>
      <c r="G8" s="56" t="s">
        <v>7</v>
      </c>
    </row>
    <row r="9" spans="2:7" x14ac:dyDescent="0.25">
      <c r="B9" s="54"/>
      <c r="C9" s="4"/>
      <c r="D9" s="24"/>
      <c r="E9" s="55"/>
      <c r="F9" s="14" t="s">
        <v>1</v>
      </c>
      <c r="G9" s="56"/>
    </row>
    <row r="10" spans="2:7" x14ac:dyDescent="0.25">
      <c r="B10" s="4" t="s">
        <v>15</v>
      </c>
      <c r="C10" s="4">
        <v>500</v>
      </c>
      <c r="D10" s="24">
        <v>250</v>
      </c>
      <c r="E10" s="12">
        <f t="shared" ref="E10:E15" si="0">C10*D10</f>
        <v>125000</v>
      </c>
      <c r="F10" s="49"/>
      <c r="G10" s="10">
        <f>(1-F10%)*E10</f>
        <v>125000</v>
      </c>
    </row>
    <row r="11" spans="2:7" x14ac:dyDescent="0.25">
      <c r="B11" s="5" t="s">
        <v>14</v>
      </c>
      <c r="C11" s="4">
        <v>500</v>
      </c>
      <c r="D11" s="24">
        <v>250</v>
      </c>
      <c r="E11" s="12">
        <f t="shared" si="0"/>
        <v>125000</v>
      </c>
      <c r="F11" s="49"/>
      <c r="G11" s="10">
        <f t="shared" ref="G11:G15" si="1">(1-F11%)*E11</f>
        <v>125000</v>
      </c>
    </row>
    <row r="12" spans="2:7" x14ac:dyDescent="0.25">
      <c r="B12" s="5" t="s">
        <v>2</v>
      </c>
      <c r="C12" s="4">
        <v>500</v>
      </c>
      <c r="D12" s="24">
        <v>125</v>
      </c>
      <c r="E12" s="12">
        <f t="shared" si="0"/>
        <v>62500</v>
      </c>
      <c r="F12" s="49"/>
      <c r="G12" s="10">
        <f t="shared" si="1"/>
        <v>62500</v>
      </c>
    </row>
    <row r="13" spans="2:7" x14ac:dyDescent="0.25">
      <c r="B13" s="4" t="s">
        <v>3</v>
      </c>
      <c r="C13" s="4">
        <v>500</v>
      </c>
      <c r="D13" s="24">
        <v>50</v>
      </c>
      <c r="E13" s="12">
        <f t="shared" si="0"/>
        <v>25000</v>
      </c>
      <c r="F13" s="49"/>
      <c r="G13" s="10">
        <f t="shared" si="1"/>
        <v>25000</v>
      </c>
    </row>
    <row r="14" spans="2:7" x14ac:dyDescent="0.25">
      <c r="B14" s="4" t="s">
        <v>76</v>
      </c>
      <c r="C14" s="4">
        <v>500</v>
      </c>
      <c r="D14" s="24">
        <v>50</v>
      </c>
      <c r="E14" s="12">
        <f t="shared" si="0"/>
        <v>25000</v>
      </c>
      <c r="F14" s="49"/>
      <c r="G14" s="10">
        <f t="shared" si="1"/>
        <v>25000</v>
      </c>
    </row>
    <row r="15" spans="2:7" x14ac:dyDescent="0.25">
      <c r="B15" s="4" t="s">
        <v>4</v>
      </c>
      <c r="C15" s="4">
        <v>500</v>
      </c>
      <c r="D15" s="24">
        <v>100</v>
      </c>
      <c r="E15" s="12">
        <f t="shared" si="0"/>
        <v>50000</v>
      </c>
      <c r="F15" s="49"/>
      <c r="G15" s="10">
        <f t="shared" si="1"/>
        <v>50000</v>
      </c>
    </row>
    <row r="16" spans="2:7" ht="15.75" thickBot="1" x14ac:dyDescent="0.3">
      <c r="B16" s="4"/>
      <c r="C16" s="4"/>
      <c r="D16" s="24"/>
      <c r="E16" s="12"/>
      <c r="F16" s="49"/>
      <c r="G16" s="10"/>
    </row>
    <row r="17" spans="2:7" ht="15.75" thickBot="1" x14ac:dyDescent="0.3">
      <c r="B17" s="6" t="s">
        <v>5</v>
      </c>
      <c r="C17" s="6"/>
      <c r="D17" s="25"/>
      <c r="E17" s="13">
        <f>SUM(E10:E16)</f>
        <v>412500</v>
      </c>
      <c r="F17" s="50"/>
      <c r="G17" s="11">
        <f>SUM(G10:G16)</f>
        <v>412500</v>
      </c>
    </row>
    <row r="18" spans="2:7" x14ac:dyDescent="0.25">
      <c r="D18" s="22">
        <f>SUM(D10:D17)</f>
        <v>825</v>
      </c>
      <c r="G18" s="1"/>
    </row>
    <row r="19" spans="2:7" x14ac:dyDescent="0.25">
      <c r="B19" t="s">
        <v>77</v>
      </c>
    </row>
    <row r="20" spans="2:7" ht="15.75" thickBot="1" x14ac:dyDescent="0.3"/>
    <row r="21" spans="2:7" ht="15.75" thickBot="1" x14ac:dyDescent="0.3">
      <c r="B21" s="7" t="s">
        <v>9</v>
      </c>
      <c r="C21" s="8"/>
      <c r="D21" s="26"/>
      <c r="E21" s="8"/>
      <c r="F21" s="9">
        <f>G17</f>
        <v>412500</v>
      </c>
    </row>
    <row r="22" spans="2:7" x14ac:dyDescent="0.25">
      <c r="B22" s="2" t="s">
        <v>10</v>
      </c>
    </row>
    <row r="23" spans="2:7" x14ac:dyDescent="0.25">
      <c r="B23" s="2" t="s">
        <v>11</v>
      </c>
    </row>
    <row r="26" spans="2:7" x14ac:dyDescent="0.25">
      <c r="B26" s="3" t="s">
        <v>19</v>
      </c>
    </row>
    <row r="27" spans="2:7" ht="18" customHeight="1" x14ac:dyDescent="0.25">
      <c r="B27" s="15" t="s">
        <v>33</v>
      </c>
      <c r="C27" s="15" t="s">
        <v>29</v>
      </c>
      <c r="D27" s="27"/>
      <c r="E27" s="34" t="s">
        <v>24</v>
      </c>
      <c r="F27" s="35" t="s">
        <v>20</v>
      </c>
      <c r="G27" s="36" t="s">
        <v>31</v>
      </c>
    </row>
    <row r="28" spans="2:7" ht="18" customHeight="1" x14ac:dyDescent="0.25">
      <c r="B28" s="16" t="s">
        <v>21</v>
      </c>
      <c r="C28" s="16" t="s">
        <v>27</v>
      </c>
      <c r="D28" s="28"/>
      <c r="E28" s="37" t="s">
        <v>32</v>
      </c>
      <c r="F28" s="29"/>
      <c r="G28" s="30"/>
    </row>
    <row r="29" spans="2:7" ht="18" customHeight="1" x14ac:dyDescent="0.25">
      <c r="B29" s="16" t="s">
        <v>26</v>
      </c>
      <c r="C29" s="16" t="s">
        <v>27</v>
      </c>
      <c r="D29" s="28"/>
      <c r="E29" s="37"/>
      <c r="F29" s="29" t="s">
        <v>32</v>
      </c>
      <c r="G29" s="30"/>
    </row>
    <row r="30" spans="2:7" ht="18" customHeight="1" x14ac:dyDescent="0.25">
      <c r="B30" s="16" t="s">
        <v>22</v>
      </c>
      <c r="C30" s="16" t="s">
        <v>25</v>
      </c>
      <c r="D30" s="28"/>
      <c r="E30" s="37"/>
      <c r="F30" s="29" t="s">
        <v>32</v>
      </c>
      <c r="G30" s="30"/>
    </row>
    <row r="31" spans="2:7" ht="18.75" customHeight="1" x14ac:dyDescent="0.25">
      <c r="B31" s="16" t="s">
        <v>28</v>
      </c>
      <c r="C31" s="16" t="s">
        <v>27</v>
      </c>
      <c r="D31" s="28"/>
      <c r="E31" s="37" t="s">
        <v>32</v>
      </c>
      <c r="F31" s="29"/>
      <c r="G31" s="30"/>
    </row>
    <row r="32" spans="2:7" ht="18.75" customHeight="1" x14ac:dyDescent="0.25">
      <c r="B32" s="16" t="s">
        <v>28</v>
      </c>
      <c r="C32" s="16" t="s">
        <v>35</v>
      </c>
      <c r="D32" s="28"/>
      <c r="E32" s="37"/>
      <c r="F32" s="29"/>
      <c r="G32" s="30" t="s">
        <v>32</v>
      </c>
    </row>
    <row r="33" spans="2:7" ht="18.75" customHeight="1" x14ac:dyDescent="0.25">
      <c r="B33" s="16" t="s">
        <v>23</v>
      </c>
      <c r="C33" s="16" t="s">
        <v>30</v>
      </c>
      <c r="D33" s="28"/>
      <c r="E33" s="37" t="s">
        <v>32</v>
      </c>
      <c r="F33" s="29" t="s">
        <v>32</v>
      </c>
      <c r="G33" s="30"/>
    </row>
    <row r="34" spans="2:7" ht="18.75" customHeight="1" x14ac:dyDescent="0.25">
      <c r="B34" s="16" t="s">
        <v>34</v>
      </c>
      <c r="C34" s="16" t="s">
        <v>27</v>
      </c>
      <c r="D34" s="28"/>
      <c r="E34" s="38"/>
      <c r="F34" s="21"/>
      <c r="G34" s="30" t="s">
        <v>32</v>
      </c>
    </row>
    <row r="35" spans="2:7" ht="18.75" customHeight="1" x14ac:dyDescent="0.25">
      <c r="B35" s="16" t="s">
        <v>55</v>
      </c>
      <c r="C35" s="16" t="s">
        <v>27</v>
      </c>
      <c r="D35" s="28"/>
      <c r="E35" s="37" t="s">
        <v>32</v>
      </c>
      <c r="F35" s="21"/>
      <c r="G35" s="30"/>
    </row>
    <row r="36" spans="2:7" ht="18.75" customHeight="1" x14ac:dyDescent="0.25">
      <c r="B36" s="16"/>
      <c r="C36" s="16"/>
      <c r="D36" s="28"/>
      <c r="E36" s="17"/>
      <c r="F36" s="18"/>
      <c r="G36" s="20"/>
    </row>
  </sheetData>
  <sheetProtection algorithmName="SHA-512" hashValue="O1KUxlijFPcG2HW6jbfaEtimLPVUyEwOIO3H/W4R4lLwbHijdEqjavepe7YpALwHbQbY9r9mwUnuohy9hwxfdg==" saltValue="SuQJ43PXCsGmy7cok1VQJw==" spinCount="100000" sheet="1" objects="1" scenarios="1"/>
  <mergeCells count="4">
    <mergeCell ref="B8:B9"/>
    <mergeCell ref="E8:E9"/>
    <mergeCell ref="G8:G9"/>
    <mergeCell ref="B4:G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532CA-53A9-4D07-AD6E-B96555C2D4DA}">
  <dimension ref="B1:H41"/>
  <sheetViews>
    <sheetView topLeftCell="A17" zoomScale="190" zoomScaleNormal="190" workbookViewId="0">
      <selection activeCell="H30" sqref="H30"/>
    </sheetView>
  </sheetViews>
  <sheetFormatPr defaultRowHeight="15" x14ac:dyDescent="0.25"/>
  <cols>
    <col min="1" max="1" width="6.5703125" customWidth="1"/>
    <col min="2" max="2" width="7.7109375" customWidth="1"/>
    <col min="3" max="3" width="35.5703125" style="22" customWidth="1"/>
    <col min="4" max="4" width="11.28515625" bestFit="1" customWidth="1"/>
    <col min="5" max="5" width="11" bestFit="1" customWidth="1"/>
    <col min="6" max="6" width="15.5703125" customWidth="1"/>
    <col min="8" max="8" width="12.42578125" bestFit="1" customWidth="1"/>
  </cols>
  <sheetData>
    <row r="1" spans="2:6" x14ac:dyDescent="0.25">
      <c r="B1" t="s">
        <v>17</v>
      </c>
    </row>
    <row r="2" spans="2:6" x14ac:dyDescent="0.25">
      <c r="B2" t="s">
        <v>18</v>
      </c>
    </row>
    <row r="3" spans="2:6" x14ac:dyDescent="0.25">
      <c r="B3" s="57" t="s">
        <v>79</v>
      </c>
      <c r="C3" s="57"/>
      <c r="D3" s="57"/>
      <c r="E3" s="57"/>
      <c r="F3" s="57"/>
    </row>
    <row r="4" spans="2:6" ht="18.75" customHeight="1" x14ac:dyDescent="0.25">
      <c r="B4" s="31" t="s">
        <v>61</v>
      </c>
      <c r="C4"/>
    </row>
    <row r="5" spans="2:6" ht="18.75" customHeight="1" x14ac:dyDescent="0.25">
      <c r="B5" s="39"/>
      <c r="C5" s="39"/>
      <c r="D5" s="40" t="s">
        <v>24</v>
      </c>
      <c r="E5" s="32" t="s">
        <v>73</v>
      </c>
      <c r="F5" s="33" t="s">
        <v>74</v>
      </c>
    </row>
    <row r="6" spans="2:6" ht="18.75" customHeight="1" x14ac:dyDescent="0.25">
      <c r="B6" s="16" t="s">
        <v>62</v>
      </c>
      <c r="C6" s="16"/>
      <c r="D6" s="37" t="s">
        <v>32</v>
      </c>
      <c r="E6" s="29"/>
      <c r="F6" s="30"/>
    </row>
    <row r="7" spans="2:6" ht="18.75" customHeight="1" x14ac:dyDescent="0.25">
      <c r="B7" s="16" t="s">
        <v>63</v>
      </c>
      <c r="C7" s="16"/>
      <c r="D7" s="37" t="s">
        <v>32</v>
      </c>
      <c r="E7" s="29"/>
      <c r="F7" s="30"/>
    </row>
    <row r="8" spans="2:6" ht="18.75" customHeight="1" x14ac:dyDescent="0.25">
      <c r="B8" s="16" t="s">
        <v>64</v>
      </c>
      <c r="C8" s="16"/>
      <c r="D8" s="37" t="s">
        <v>32</v>
      </c>
      <c r="E8" s="29"/>
      <c r="F8" s="30"/>
    </row>
    <row r="9" spans="2:6" ht="18.75" customHeight="1" x14ac:dyDescent="0.25">
      <c r="B9" s="16" t="s">
        <v>66</v>
      </c>
      <c r="C9" s="16"/>
      <c r="D9" s="37" t="s">
        <v>32</v>
      </c>
      <c r="E9" s="29"/>
      <c r="F9" s="30"/>
    </row>
    <row r="10" spans="2:6" ht="18.75" customHeight="1" x14ac:dyDescent="0.25">
      <c r="B10" s="16" t="s">
        <v>67</v>
      </c>
      <c r="C10" s="16"/>
      <c r="D10" s="37" t="s">
        <v>32</v>
      </c>
      <c r="E10" s="29"/>
      <c r="F10" s="30" t="s">
        <v>32</v>
      </c>
    </row>
    <row r="11" spans="2:6" ht="18.75" customHeight="1" x14ac:dyDescent="0.25">
      <c r="B11" s="16" t="s">
        <v>68</v>
      </c>
      <c r="C11" s="16"/>
      <c r="D11" s="37" t="s">
        <v>32</v>
      </c>
      <c r="E11" s="29"/>
      <c r="F11" s="30" t="s">
        <v>32</v>
      </c>
    </row>
    <row r="12" spans="2:6" ht="18.75" customHeight="1" x14ac:dyDescent="0.25">
      <c r="B12" s="16" t="s">
        <v>65</v>
      </c>
      <c r="C12" s="16"/>
      <c r="D12" s="37"/>
      <c r="E12" s="29" t="s">
        <v>32</v>
      </c>
      <c r="F12" s="30" t="s">
        <v>32</v>
      </c>
    </row>
    <row r="13" spans="2:6" ht="18.75" customHeight="1" x14ac:dyDescent="0.25">
      <c r="B13" s="16" t="s">
        <v>69</v>
      </c>
      <c r="C13" s="16"/>
      <c r="D13" s="37"/>
      <c r="E13" s="29" t="s">
        <v>32</v>
      </c>
      <c r="F13" s="30"/>
    </row>
    <row r="14" spans="2:6" ht="18.75" customHeight="1" x14ac:dyDescent="0.25">
      <c r="B14" s="16" t="s">
        <v>70</v>
      </c>
      <c r="C14" s="16"/>
      <c r="D14" s="19"/>
      <c r="E14" s="29" t="s">
        <v>32</v>
      </c>
      <c r="F14" s="30" t="s">
        <v>32</v>
      </c>
    </row>
    <row r="15" spans="2:6" ht="18.75" customHeight="1" x14ac:dyDescent="0.25">
      <c r="B15" s="16" t="s">
        <v>71</v>
      </c>
      <c r="C15" s="16"/>
      <c r="D15" s="19"/>
      <c r="E15" s="29"/>
      <c r="F15" s="30" t="s">
        <v>32</v>
      </c>
    </row>
    <row r="16" spans="2:6" ht="18.75" customHeight="1" x14ac:dyDescent="0.25">
      <c r="B16" s="16" t="s">
        <v>72</v>
      </c>
      <c r="C16" s="16"/>
      <c r="D16" s="19"/>
      <c r="E16" s="29"/>
      <c r="F16" s="30" t="s">
        <v>32</v>
      </c>
    </row>
    <row r="17" spans="2:8" x14ac:dyDescent="0.25">
      <c r="B17" s="3"/>
    </row>
    <row r="18" spans="2:8" x14ac:dyDescent="0.25">
      <c r="B18" s="3" t="s">
        <v>75</v>
      </c>
    </row>
    <row r="19" spans="2:8" x14ac:dyDescent="0.25">
      <c r="B19" s="51"/>
      <c r="C19" s="41" t="s">
        <v>80</v>
      </c>
      <c r="D19" s="42" t="s">
        <v>42</v>
      </c>
      <c r="E19" s="43" t="s">
        <v>44</v>
      </c>
      <c r="F19" s="42" t="s">
        <v>43</v>
      </c>
      <c r="G19" s="42" t="s">
        <v>45</v>
      </c>
      <c r="H19" s="42" t="s">
        <v>51</v>
      </c>
    </row>
    <row r="20" spans="2:8" x14ac:dyDescent="0.25">
      <c r="B20" s="52" t="s">
        <v>62</v>
      </c>
      <c r="C20" s="44" t="s">
        <v>36</v>
      </c>
      <c r="D20" s="45" t="s">
        <v>48</v>
      </c>
      <c r="E20" s="46">
        <v>4</v>
      </c>
      <c r="F20" s="45" t="s">
        <v>46</v>
      </c>
      <c r="G20" s="45" t="s">
        <v>47</v>
      </c>
      <c r="H20" s="45" t="s">
        <v>52</v>
      </c>
    </row>
    <row r="21" spans="2:8" x14ac:dyDescent="0.25">
      <c r="B21" s="52" t="s">
        <v>63</v>
      </c>
      <c r="C21" s="44" t="s">
        <v>37</v>
      </c>
      <c r="D21" s="45" t="s">
        <v>48</v>
      </c>
      <c r="E21" s="46">
        <v>6</v>
      </c>
      <c r="F21" s="45" t="s">
        <v>49</v>
      </c>
      <c r="G21" s="45" t="s">
        <v>50</v>
      </c>
      <c r="H21" s="45" t="s">
        <v>52</v>
      </c>
    </row>
    <row r="22" spans="2:8" x14ac:dyDescent="0.25">
      <c r="B22" s="52" t="s">
        <v>64</v>
      </c>
      <c r="C22" s="44" t="s">
        <v>38</v>
      </c>
      <c r="D22" s="45" t="s">
        <v>48</v>
      </c>
      <c r="E22" s="46">
        <v>4</v>
      </c>
      <c r="F22" s="45" t="s">
        <v>46</v>
      </c>
      <c r="G22" s="45" t="s">
        <v>47</v>
      </c>
      <c r="H22" s="45" t="s">
        <v>53</v>
      </c>
    </row>
    <row r="23" spans="2:8" x14ac:dyDescent="0.25">
      <c r="B23" s="52" t="s">
        <v>66</v>
      </c>
      <c r="C23" s="44" t="s">
        <v>39</v>
      </c>
      <c r="D23" s="45" t="s">
        <v>48</v>
      </c>
      <c r="E23" s="46">
        <v>6</v>
      </c>
      <c r="F23" s="45" t="s">
        <v>49</v>
      </c>
      <c r="G23" s="45" t="s">
        <v>50</v>
      </c>
      <c r="H23" s="45" t="s">
        <v>53</v>
      </c>
    </row>
    <row r="24" spans="2:8" x14ac:dyDescent="0.25">
      <c r="B24" s="52" t="s">
        <v>67</v>
      </c>
      <c r="C24" s="44" t="s">
        <v>40</v>
      </c>
      <c r="D24" s="45" t="s">
        <v>48</v>
      </c>
      <c r="E24" s="46">
        <v>6</v>
      </c>
      <c r="F24" s="45" t="s">
        <v>49</v>
      </c>
      <c r="G24" s="45" t="s">
        <v>50</v>
      </c>
      <c r="H24" s="45" t="s">
        <v>54</v>
      </c>
    </row>
    <row r="25" spans="2:8" x14ac:dyDescent="0.25">
      <c r="B25" s="52" t="s">
        <v>68</v>
      </c>
      <c r="C25" s="44" t="s">
        <v>41</v>
      </c>
      <c r="D25" s="45" t="s">
        <v>48</v>
      </c>
      <c r="E25" s="46">
        <v>4</v>
      </c>
      <c r="F25" s="45" t="s">
        <v>46</v>
      </c>
      <c r="G25" s="45" t="s">
        <v>47</v>
      </c>
      <c r="H25" s="45" t="s">
        <v>54</v>
      </c>
    </row>
    <row r="26" spans="2:8" x14ac:dyDescent="0.25">
      <c r="B26" s="52" t="s">
        <v>65</v>
      </c>
      <c r="C26" s="47" t="s">
        <v>85</v>
      </c>
      <c r="D26" s="47" t="s">
        <v>56</v>
      </c>
      <c r="E26" s="48">
        <v>4</v>
      </c>
      <c r="F26" s="47" t="s">
        <v>46</v>
      </c>
      <c r="G26" s="47" t="s">
        <v>47</v>
      </c>
      <c r="H26" s="47" t="s">
        <v>59</v>
      </c>
    </row>
    <row r="27" spans="2:8" x14ac:dyDescent="0.25">
      <c r="B27" s="52" t="s">
        <v>69</v>
      </c>
      <c r="C27" s="47" t="s">
        <v>86</v>
      </c>
      <c r="D27" s="47" t="s">
        <v>56</v>
      </c>
      <c r="E27" s="48">
        <v>6</v>
      </c>
      <c r="F27" s="47" t="s">
        <v>57</v>
      </c>
      <c r="G27" s="47" t="s">
        <v>50</v>
      </c>
      <c r="H27" s="47" t="s">
        <v>59</v>
      </c>
    </row>
    <row r="28" spans="2:8" x14ac:dyDescent="0.25">
      <c r="B28" s="52" t="s">
        <v>70</v>
      </c>
      <c r="C28" s="47" t="s">
        <v>83</v>
      </c>
      <c r="D28" s="47" t="s">
        <v>56</v>
      </c>
      <c r="E28" s="48">
        <v>8</v>
      </c>
      <c r="F28" s="47" t="s">
        <v>58</v>
      </c>
      <c r="G28" s="47" t="s">
        <v>50</v>
      </c>
      <c r="H28" s="47" t="s">
        <v>59</v>
      </c>
    </row>
    <row r="29" spans="2:8" x14ac:dyDescent="0.25">
      <c r="B29" s="52" t="s">
        <v>71</v>
      </c>
      <c r="C29" s="47" t="s">
        <v>84</v>
      </c>
      <c r="D29" s="45" t="s">
        <v>56</v>
      </c>
      <c r="E29" s="48">
        <v>6</v>
      </c>
      <c r="F29" s="45" t="s">
        <v>46</v>
      </c>
      <c r="G29" s="45" t="s">
        <v>47</v>
      </c>
      <c r="H29" s="45" t="s">
        <v>89</v>
      </c>
    </row>
    <row r="30" spans="2:8" ht="17.25" x14ac:dyDescent="0.25">
      <c r="B30" s="52" t="s">
        <v>72</v>
      </c>
      <c r="C30" s="46" t="s">
        <v>88</v>
      </c>
      <c r="D30" s="45" t="s">
        <v>48</v>
      </c>
      <c r="E30" s="48">
        <v>8</v>
      </c>
      <c r="F30" s="45" t="s">
        <v>60</v>
      </c>
      <c r="G30" s="45" t="s">
        <v>50</v>
      </c>
      <c r="H30" s="45" t="s">
        <v>53</v>
      </c>
    </row>
    <row r="31" spans="2:8" x14ac:dyDescent="0.25">
      <c r="B31" s="52"/>
      <c r="C31" s="46"/>
      <c r="D31" s="45"/>
      <c r="E31" s="48"/>
      <c r="F31" s="46"/>
      <c r="G31" s="46"/>
      <c r="H31" s="46"/>
    </row>
    <row r="32" spans="2:8" x14ac:dyDescent="0.25">
      <c r="B32" s="52"/>
      <c r="C32" s="46"/>
      <c r="D32" s="45"/>
      <c r="E32" s="48"/>
      <c r="F32" s="46"/>
      <c r="G32" s="46"/>
      <c r="H32" s="46"/>
    </row>
    <row r="33" spans="2:8" x14ac:dyDescent="0.25">
      <c r="B33" s="52"/>
      <c r="C33" s="46"/>
      <c r="D33" s="45"/>
      <c r="E33" s="48"/>
      <c r="F33" s="46"/>
      <c r="G33" s="46"/>
      <c r="H33" s="46"/>
    </row>
    <row r="34" spans="2:8" x14ac:dyDescent="0.25">
      <c r="B34" s="52"/>
      <c r="C34" s="46"/>
      <c r="D34" s="45"/>
      <c r="E34" s="48"/>
      <c r="F34" s="46"/>
      <c r="G34" s="46"/>
      <c r="H34" s="46"/>
    </row>
    <row r="35" spans="2:8" x14ac:dyDescent="0.25">
      <c r="B35" s="52"/>
      <c r="C35" s="46"/>
      <c r="D35" s="45"/>
      <c r="E35" s="48"/>
      <c r="F35" s="46"/>
      <c r="G35" s="46"/>
      <c r="H35" s="46"/>
    </row>
    <row r="36" spans="2:8" x14ac:dyDescent="0.25">
      <c r="B36" s="52"/>
      <c r="C36" s="46"/>
      <c r="D36" s="45"/>
      <c r="E36" s="48"/>
      <c r="F36" s="46"/>
      <c r="G36" s="46"/>
      <c r="H36" s="46"/>
    </row>
    <row r="41" spans="2:8" x14ac:dyDescent="0.25">
      <c r="C41" s="22" t="s">
        <v>87</v>
      </c>
    </row>
  </sheetData>
  <protectedRanges>
    <protectedRange sqref="C26:H36" name="MASTEN"/>
  </protectedRanges>
  <mergeCells count="1">
    <mergeCell ref="B3:F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EAF68C818F1C42BB8162C96B69D7D8" ma:contentTypeVersion="15" ma:contentTypeDescription="Een nieuw document maken." ma:contentTypeScope="" ma:versionID="6d9b83cab52fecda066a7fbe79fb2810">
  <xsd:schema xmlns:xsd="http://www.w3.org/2001/XMLSchema" xmlns:xs="http://www.w3.org/2001/XMLSchema" xmlns:p="http://schemas.microsoft.com/office/2006/metadata/properties" xmlns:ns2="0298564c-7f42-42db-9e14-8326b9f77585" xmlns:ns3="fbc7f341-6d38-4ac3-9f8b-8ab0c4800d0b" targetNamespace="http://schemas.microsoft.com/office/2006/metadata/properties" ma:root="true" ma:fieldsID="829defc14a320fba6c5179e29e7891e5" ns2:_="" ns3:_="">
    <xsd:import namespace="0298564c-7f42-42db-9e14-8326b9f77585"/>
    <xsd:import namespace="fbc7f341-6d38-4ac3-9f8b-8ab0c4800d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98564c-7f42-42db-9e14-8326b9f77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261a982a-ec28-4f11-bb1b-ab3e88355a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c7f341-6d38-4ac3-9f8b-8ab0c4800d0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aef539c-4d5f-4f20-9d42-358001417dcf}" ma:internalName="TaxCatchAll" ma:showField="CatchAllData" ma:web="fbc7f341-6d38-4ac3-9f8b-8ab0c4800d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c7f341-6d38-4ac3-9f8b-8ab0c4800d0b" xsi:nil="true"/>
    <lcf76f155ced4ddcb4097134ff3c332f xmlns="0298564c-7f42-42db-9e14-8326b9f775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CFF17A-473E-4469-B033-27744E056A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98564c-7f42-42db-9e14-8326b9f77585"/>
    <ds:schemaRef ds:uri="fbc7f341-6d38-4ac3-9f8b-8ab0c4800d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346BB6-8E5E-41FD-938B-70427C20F6C4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fbc7f341-6d38-4ac3-9f8b-8ab0c4800d0b"/>
    <ds:schemaRef ds:uri="http://schemas.openxmlformats.org/package/2006/metadata/core-properties"/>
    <ds:schemaRef ds:uri="0298564c-7f42-42db-9e14-8326b9f77585"/>
  </ds:schemaRefs>
</ds:datastoreItem>
</file>

<file path=customXml/itemProps3.xml><?xml version="1.0" encoding="utf-8"?>
<ds:datastoreItem xmlns:ds="http://schemas.openxmlformats.org/officeDocument/2006/customXml" ds:itemID="{4191B076-5130-4886-9780-66C3D97B64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Armaturen</vt:lpstr>
      <vt:lpstr>Masten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Marnix Lieffijn</dc:creator>
  <cp:lastModifiedBy>Marnix Lieffijn</cp:lastModifiedBy>
  <cp:lastPrinted>2024-07-17T07:00:21Z</cp:lastPrinted>
  <dcterms:created xsi:type="dcterms:W3CDTF">2023-09-29T05:54:30Z</dcterms:created>
  <dcterms:modified xsi:type="dcterms:W3CDTF">2024-07-22T06:19:55Z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0x010100A1EAF68C818F1C42BB8162C96B69D7D8</vt:lpwstr>
  </property>
  <property fmtid="{D5CDD505-2E9C-101B-9397-08002B2CF9AE}" pid="3" name="MediaServiceImageTags">
    <vt:lpwstr/>
  </property>
</Properties>
</file>