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127"/>
  <workbookPr filterPrivacy="1" codeName="ThisWorkbook" autoCompressPictures="0"/>
  <xr:revisionPtr revIDLastSave="0" documentId="13_ncr:1_{894DB9C4-7948-9D42-B246-3DB42F8698D6}" xr6:coauthVersionLast="47" xr6:coauthVersionMax="47" xr10:uidLastSave="{00000000-0000-0000-0000-000000000000}"/>
  <bookViews>
    <workbookView xWindow="30900" yWindow="500" windowWidth="40820" windowHeight="20220" activeTab="4" xr2:uid="{00000000-000D-0000-FFFF-FFFF00000000}"/>
  </bookViews>
  <sheets>
    <sheet name="OPEN VRAGEN " sheetId="21" r:id="rId1"/>
    <sheet name="Beoordelaar 1" sheetId="7" r:id="rId2"/>
    <sheet name="Beoordelaar 2" sheetId="15" r:id="rId3"/>
    <sheet name="Beoordelaar 3" sheetId="16" r:id="rId4"/>
    <sheet name="Consensus" sheetId="9" r:id="rId5"/>
  </sheets>
  <definedNames>
    <definedName name="_100">'OPEN VRAGEN '!#REF!</definedName>
    <definedName name="_1050">'OPEN VRAGEN '!#REF!</definedName>
    <definedName name="_50">'OPEN VRAGEN '!#REF!</definedName>
    <definedName name="SCORE">#REF!</definedName>
    <definedName name="SCOREOV">'OPEN VRAGEN '!$B$3:$G$3</definedName>
    <definedName name="UGV">#REF!</definedName>
    <definedName name="UVO">#REF!</definedName>
  </definedNames>
  <calcPr calcId="191029"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J22" i="9" l="1"/>
  <c r="G22" i="9"/>
  <c r="D22" i="9"/>
  <c r="D17" i="9"/>
  <c r="G17" i="9"/>
  <c r="J17" i="9"/>
  <c r="J12" i="9"/>
  <c r="G12" i="9"/>
  <c r="D12" i="9"/>
  <c r="J7" i="9"/>
  <c r="G7" i="9"/>
  <c r="D7" i="9"/>
  <c r="J24" i="9"/>
  <c r="G24" i="9"/>
  <c r="D24" i="9"/>
  <c r="B10" i="9"/>
  <c r="B9" i="9"/>
  <c r="B8" i="9"/>
  <c r="A10" i="16"/>
  <c r="A9" i="16"/>
  <c r="A8" i="16"/>
  <c r="A7" i="16"/>
  <c r="A6" i="16"/>
  <c r="A5" i="16"/>
  <c r="A4" i="16"/>
  <c r="A3" i="16"/>
  <c r="A2" i="16"/>
  <c r="A10" i="15"/>
  <c r="A9" i="15"/>
  <c r="A8" i="15"/>
  <c r="A7" i="15"/>
  <c r="A6" i="15"/>
  <c r="A5" i="15"/>
  <c r="A4" i="15"/>
  <c r="A3" i="15"/>
  <c r="A2" i="15"/>
  <c r="B20" i="9"/>
  <c r="B19" i="9"/>
  <c r="B18" i="9"/>
  <c r="B15" i="9"/>
  <c r="B14" i="9"/>
  <c r="B13" i="9"/>
  <c r="J20" i="9"/>
  <c r="J19" i="9"/>
  <c r="J18" i="9"/>
  <c r="G20" i="9"/>
  <c r="G19" i="9"/>
  <c r="G18" i="9"/>
  <c r="D18" i="9"/>
  <c r="D20" i="9"/>
  <c r="D19" i="9"/>
  <c r="J15" i="9"/>
  <c r="J14" i="9"/>
  <c r="J13" i="9"/>
  <c r="G15" i="9"/>
  <c r="G14" i="9"/>
  <c r="G13" i="9"/>
  <c r="D15" i="9"/>
  <c r="D14" i="9"/>
  <c r="D13" i="9"/>
  <c r="J10" i="9"/>
  <c r="J9" i="9"/>
  <c r="J8" i="9"/>
  <c r="G10" i="9"/>
  <c r="G9" i="9"/>
  <c r="G8" i="9"/>
  <c r="D10" i="9"/>
  <c r="D9" i="9"/>
  <c r="D8" i="9"/>
  <c r="J5" i="9"/>
  <c r="J4" i="9"/>
  <c r="J3" i="9"/>
  <c r="G5" i="9"/>
  <c r="G4" i="9"/>
  <c r="G3" i="9"/>
  <c r="D5" i="9"/>
  <c r="D4" i="9"/>
  <c r="D3" i="9"/>
  <c r="A18" i="9"/>
  <c r="A13" i="9"/>
  <c r="A8" i="9"/>
  <c r="A3" i="9"/>
  <c r="A10" i="7"/>
  <c r="A9" i="7"/>
  <c r="A19" i="9"/>
  <c r="A8" i="7"/>
  <c r="A7" i="7"/>
  <c r="A3" i="7"/>
  <c r="A4" i="7"/>
  <c r="A5" i="7"/>
  <c r="A6" i="7"/>
  <c r="J1" i="9"/>
  <c r="G1" i="9"/>
  <c r="D1" i="9"/>
  <c r="A2" i="7"/>
</calcChain>
</file>

<file path=xl/sharedStrings.xml><?xml version="1.0" encoding="utf-8"?>
<sst xmlns="http://schemas.openxmlformats.org/spreadsheetml/2006/main" count="152" uniqueCount="26">
  <si>
    <t>&lt;MOTIVATIE&gt;</t>
  </si>
  <si>
    <t>Consensus</t>
  </si>
  <si>
    <t>SCORE</t>
  </si>
  <si>
    <t>Score:</t>
  </si>
  <si>
    <t>Totaalwaardes</t>
  </si>
  <si>
    <t>Uitmuntend</t>
  </si>
  <si>
    <t>Inschrijver 1</t>
  </si>
  <si>
    <t>Inschrijver 2</t>
  </si>
  <si>
    <t>Inschrijver 3</t>
  </si>
  <si>
    <t>Goed</t>
  </si>
  <si>
    <t>Voldoende</t>
  </si>
  <si>
    <t>Matig</t>
  </si>
  <si>
    <t>Onvoldoende</t>
  </si>
  <si>
    <t>Motivatie consensus:</t>
  </si>
  <si>
    <t xml:space="preserve">Beoordelaar 1: </t>
  </si>
  <si>
    <t>Beoordelaar 1</t>
  </si>
  <si>
    <t>Beoordelaar 2</t>
  </si>
  <si>
    <t>Beoordelaar 3</t>
  </si>
  <si>
    <t>TOTAAL</t>
  </si>
  <si>
    <t>Naast de gestelde eisen uit de onderhavige aanbesteding is de Aanbestedende dienst op zoek naar een Opdrachtnemer die haar gedurende de periode van de Raamovereenkomst kan voorzien van veel toegevoegde waarde. Hoe meer toegevoegde waarde een Inschrijver biedt, hoe hoger zij op dit onderdeel kwaliteit scoort. Alle antwoorden van een Inschrijver dienen realistisch en uitvoerbaar te zijn en dienen bij de ingediende prijs op het prijzenblad te zijn inbegrepen, tenzij dit nadrukkelijk anders is vermeld in de vraagstelling. NOTE: de beantwoording moet betrekking hebben op de scope (en ontwikkeling) van de opdracht en op de organisatie van de Opdrachtgever. 
De maximaal te behalen waarden per item en per onderdeel treft Inschrijver aan in bijlage 12.</t>
  </si>
  <si>
    <t xml:space="preserve">Zie bijlage 8 'kwaliteit'. </t>
  </si>
  <si>
    <t>BEANTWOORDING VAN DE OPEN VRAGEN</t>
  </si>
  <si>
    <t>Vraag 1: DUURZAAMHEID EN SROI</t>
  </si>
  <si>
    <t>Vraag 2: Borging kwaliteit stickers</t>
  </si>
  <si>
    <t xml:space="preserve">Vraag 3: Borging kwaliteit signing </t>
  </si>
  <si>
    <t xml:space="preserve">Vraag 4: Bestelproces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</si>
</sst>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 #,##0.00_-;&quot;€&quot;\ #,##0.00\-"/>
    <numFmt numFmtId="165" formatCode="&quot;€&quot;\ #,##0_-"/>
    <numFmt numFmtId="166" formatCode="&quot;€&quot;\ #,##0.00"/>
  </numFmts>
  <fonts count="14" x14ac:knownFonts="1">
    <font>
      <sz val="11"/>
      <color theme="1"/>
      <name val="Calibri"/>
      <family val="2"/>
      <scheme val="minor"/>
    </font>
    <font>
      <sz val="10"/>
      <color theme="1"/>
      <name val="Verdana"/>
      <family val="2"/>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11"/>
      <color theme="1"/>
      <name val="Verdana"/>
      <family val="2"/>
    </font>
    <font>
      <b/>
      <sz val="8"/>
      <name val="Verdana"/>
      <family val="2"/>
    </font>
    <font>
      <b/>
      <sz val="11"/>
      <color indexed="8"/>
      <name val="Verdana"/>
      <family val="2"/>
    </font>
    <font>
      <b/>
      <sz val="11"/>
      <color theme="0"/>
      <name val="Verdana"/>
      <family val="2"/>
    </font>
    <font>
      <sz val="9"/>
      <color theme="0"/>
      <name val="Verdana"/>
      <family val="2"/>
    </font>
    <font>
      <sz val="11"/>
      <color theme="0"/>
      <name val="Calibri"/>
      <family val="2"/>
      <scheme val="minor"/>
    </font>
  </fonts>
  <fills count="9">
    <fill>
      <patternFill patternType="none"/>
    </fill>
    <fill>
      <patternFill patternType="gray125"/>
    </fill>
    <fill>
      <patternFill patternType="solid">
        <fgColor theme="0"/>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style="thin">
        <color auto="1"/>
      </top>
      <bottom/>
      <diagonal/>
    </border>
    <border>
      <left/>
      <right style="thin">
        <color auto="1"/>
      </right>
      <top/>
      <bottom/>
      <diagonal/>
    </border>
  </borders>
  <cellStyleXfs count="57">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cellStyleXfs>
  <cellXfs count="72">
    <xf numFmtId="0" fontId="0" fillId="0" borderId="0" xfId="0"/>
    <xf numFmtId="0" fontId="2" fillId="0" borderId="0" xfId="0" applyFont="1"/>
    <xf numFmtId="0" fontId="3" fillId="0" borderId="0" xfId="0" applyFont="1"/>
    <xf numFmtId="165" fontId="3" fillId="0" borderId="0" xfId="0" applyNumberFormat="1" applyFont="1" applyAlignment="1">
      <alignment horizontal="center"/>
    </xf>
    <xf numFmtId="165" fontId="4" fillId="2" borderId="3" xfId="0" applyNumberFormat="1" applyFont="1" applyFill="1" applyBorder="1" applyAlignment="1">
      <alignment horizontal="center" vertical="center"/>
    </xf>
    <xf numFmtId="0" fontId="3" fillId="2" borderId="0" xfId="0" applyFont="1" applyFill="1"/>
    <xf numFmtId="165" fontId="4" fillId="2" borderId="4" xfId="0" applyNumberFormat="1" applyFont="1" applyFill="1" applyBorder="1" applyAlignment="1" applyProtection="1">
      <alignment horizontal="center" vertical="center"/>
      <protection locked="0"/>
    </xf>
    <xf numFmtId="0" fontId="4" fillId="2" borderId="6" xfId="0" applyFont="1" applyFill="1" applyBorder="1" applyAlignment="1">
      <alignment horizontal="left" vertical="center" indent="1"/>
    </xf>
    <xf numFmtId="0" fontId="3" fillId="2" borderId="6" xfId="0" applyFont="1" applyFill="1" applyBorder="1" applyAlignment="1">
      <alignment horizontal="left" vertical="center" wrapText="1" indent="1"/>
    </xf>
    <xf numFmtId="0" fontId="3" fillId="2" borderId="6" xfId="0" applyFont="1" applyFill="1" applyBorder="1"/>
    <xf numFmtId="0" fontId="5" fillId="2" borderId="6" xfId="0" applyFont="1" applyFill="1" applyBorder="1" applyAlignment="1">
      <alignment horizontal="left" vertical="center" indent="1"/>
    </xf>
    <xf numFmtId="0" fontId="5" fillId="2" borderId="6" xfId="0" applyFont="1" applyFill="1" applyBorder="1" applyAlignment="1">
      <alignment horizontal="center" vertical="center"/>
    </xf>
    <xf numFmtId="0" fontId="4" fillId="2" borderId="6" xfId="0" applyFont="1" applyFill="1" applyBorder="1" applyAlignment="1">
      <alignment horizontal="center" vertical="center"/>
    </xf>
    <xf numFmtId="0" fontId="9" fillId="4" borderId="1" xfId="0" applyFont="1" applyFill="1" applyBorder="1" applyAlignment="1">
      <alignment horizontal="center" vertical="center" wrapText="1"/>
    </xf>
    <xf numFmtId="0" fontId="8" fillId="5" borderId="2" xfId="0" applyFont="1" applyFill="1" applyBorder="1" applyAlignment="1">
      <alignment vertical="center"/>
    </xf>
    <xf numFmtId="0" fontId="8" fillId="5" borderId="4" xfId="0" applyFont="1" applyFill="1" applyBorder="1" applyAlignment="1">
      <alignment horizontal="center" vertical="center"/>
    </xf>
    <xf numFmtId="0" fontId="8" fillId="5" borderId="4" xfId="0" applyFont="1" applyFill="1" applyBorder="1" applyAlignment="1">
      <alignment vertical="center"/>
    </xf>
    <xf numFmtId="0" fontId="9" fillId="5" borderId="1" xfId="0" applyFont="1" applyFill="1" applyBorder="1" applyAlignment="1" applyProtection="1">
      <alignment horizontal="center" vertical="center" wrapText="1"/>
      <protection locked="0"/>
    </xf>
    <xf numFmtId="0" fontId="8" fillId="5" borderId="3" xfId="0" applyFont="1" applyFill="1" applyBorder="1" applyAlignment="1">
      <alignment horizontal="center" vertical="center"/>
    </xf>
    <xf numFmtId="0" fontId="8" fillId="5" borderId="1" xfId="0" applyFont="1" applyFill="1" applyBorder="1" applyAlignment="1">
      <alignment horizontal="center" vertical="center"/>
    </xf>
    <xf numFmtId="164" fontId="3" fillId="7" borderId="1" xfId="0" applyNumberFormat="1" applyFont="1" applyFill="1" applyBorder="1" applyAlignment="1">
      <alignment horizontal="center" vertical="center" wrapText="1"/>
    </xf>
    <xf numFmtId="0" fontId="12" fillId="2" borderId="0" xfId="0" applyFont="1" applyFill="1" applyAlignment="1">
      <alignment horizontal="center" vertical="center" wrapText="1"/>
    </xf>
    <xf numFmtId="0" fontId="5" fillId="3" borderId="1" xfId="0" applyFont="1" applyFill="1" applyBorder="1" applyAlignment="1">
      <alignment horizontal="center" vertical="center" wrapText="1"/>
    </xf>
    <xf numFmtId="0" fontId="4" fillId="5" borderId="1" xfId="0" applyFont="1" applyFill="1" applyBorder="1" applyAlignment="1">
      <alignment horizontal="left" vertical="center" wrapText="1"/>
    </xf>
    <xf numFmtId="0" fontId="4" fillId="4" borderId="1" xfId="0" applyFont="1" applyFill="1" applyBorder="1" applyAlignment="1">
      <alignment horizontal="left" vertical="center" wrapText="1"/>
    </xf>
    <xf numFmtId="0" fontId="3" fillId="2" borderId="6" xfId="0" applyFont="1" applyFill="1" applyBorder="1" applyAlignment="1">
      <alignment horizontal="left" vertical="center" wrapText="1"/>
    </xf>
    <xf numFmtId="165" fontId="4" fillId="2" borderId="3" xfId="0" applyNumberFormat="1" applyFont="1" applyFill="1" applyBorder="1" applyAlignment="1">
      <alignment horizontal="center" vertical="center" wrapText="1"/>
    </xf>
    <xf numFmtId="0" fontId="3" fillId="3" borderId="4" xfId="0" applyFont="1" applyFill="1" applyBorder="1" applyAlignment="1">
      <alignment wrapText="1"/>
    </xf>
    <xf numFmtId="0" fontId="3" fillId="2" borderId="6" xfId="0" applyFont="1" applyFill="1" applyBorder="1" applyAlignment="1">
      <alignment wrapText="1"/>
    </xf>
    <xf numFmtId="0" fontId="3" fillId="3" borderId="3" xfId="0" applyFont="1" applyFill="1" applyBorder="1" applyAlignment="1">
      <alignment wrapText="1"/>
    </xf>
    <xf numFmtId="165" fontId="3" fillId="0" borderId="0" xfId="0" applyNumberFormat="1" applyFont="1" applyAlignment="1">
      <alignment horizontal="center" wrapText="1"/>
    </xf>
    <xf numFmtId="0" fontId="3" fillId="0" borderId="0" xfId="0" applyFont="1" applyAlignment="1">
      <alignment wrapText="1"/>
    </xf>
    <xf numFmtId="0" fontId="3" fillId="0" borderId="0" xfId="0" applyFont="1" applyAlignment="1">
      <alignment horizontal="left" vertical="center" wrapText="1" indent="1"/>
    </xf>
    <xf numFmtId="0" fontId="11" fillId="0" borderId="0" xfId="0" applyFont="1" applyAlignment="1">
      <alignment horizontal="right" vertical="center" wrapText="1"/>
    </xf>
    <xf numFmtId="0" fontId="9" fillId="0" borderId="0" xfId="0" applyFont="1" applyAlignment="1">
      <alignment horizontal="center" vertical="center" wrapText="1"/>
    </xf>
    <xf numFmtId="164" fontId="3" fillId="0" borderId="0" xfId="0" applyNumberFormat="1" applyFont="1" applyAlignment="1" applyProtection="1">
      <alignment horizontal="center" vertical="center" wrapText="1"/>
      <protection locked="0"/>
    </xf>
    <xf numFmtId="0" fontId="3" fillId="2" borderId="5" xfId="0" applyFont="1" applyFill="1" applyBorder="1" applyAlignment="1">
      <alignment horizontal="left" vertical="center" wrapText="1" indent="1"/>
    </xf>
    <xf numFmtId="164" fontId="3" fillId="7" borderId="2" xfId="0" applyNumberFormat="1" applyFont="1" applyFill="1" applyBorder="1" applyAlignment="1">
      <alignment horizontal="center" vertical="center" wrapText="1"/>
    </xf>
    <xf numFmtId="0" fontId="1" fillId="6" borderId="1" xfId="0" applyFont="1" applyFill="1" applyBorder="1" applyAlignment="1">
      <alignment horizontal="center" vertical="center"/>
    </xf>
    <xf numFmtId="0" fontId="3" fillId="2" borderId="8" xfId="0" applyFont="1" applyFill="1" applyBorder="1" applyAlignment="1">
      <alignment horizontal="left" vertical="center" wrapText="1" indent="1"/>
    </xf>
    <xf numFmtId="0" fontId="1" fillId="6" borderId="1" xfId="0" applyFont="1" applyFill="1" applyBorder="1" applyAlignment="1">
      <alignment horizontal="left" vertical="center" wrapText="1"/>
    </xf>
    <xf numFmtId="165" fontId="4" fillId="2" borderId="2" xfId="0" applyNumberFormat="1" applyFont="1" applyFill="1" applyBorder="1" applyAlignment="1" applyProtection="1">
      <alignment horizontal="center" vertical="center"/>
      <protection locked="0"/>
    </xf>
    <xf numFmtId="0" fontId="3" fillId="3" borderId="2" xfId="0" applyFont="1" applyFill="1" applyBorder="1" applyAlignment="1">
      <alignment wrapText="1"/>
    </xf>
    <xf numFmtId="0" fontId="13" fillId="0" borderId="0" xfId="0" applyFont="1"/>
    <xf numFmtId="165" fontId="4" fillId="7" borderId="2" xfId="0" applyNumberFormat="1" applyFont="1" applyFill="1" applyBorder="1" applyAlignment="1" applyProtection="1">
      <alignment horizontal="center" vertical="center" wrapText="1"/>
      <protection locked="0"/>
    </xf>
    <xf numFmtId="165" fontId="4" fillId="7" borderId="3" xfId="0" applyNumberFormat="1" applyFont="1" applyFill="1" applyBorder="1" applyAlignment="1" applyProtection="1">
      <alignment horizontal="center" vertical="center" wrapText="1"/>
      <protection locked="0"/>
    </xf>
    <xf numFmtId="165" fontId="4" fillId="7" borderId="4" xfId="0" applyNumberFormat="1" applyFont="1" applyFill="1" applyBorder="1" applyAlignment="1" applyProtection="1">
      <alignment horizontal="center" vertical="center" wrapText="1"/>
      <protection locked="0"/>
    </xf>
    <xf numFmtId="0" fontId="2" fillId="4" borderId="1" xfId="0" applyFont="1" applyFill="1" applyBorder="1" applyAlignment="1">
      <alignment horizontal="left" vertical="center" wrapText="1"/>
    </xf>
    <xf numFmtId="0" fontId="5" fillId="3" borderId="1" xfId="0" applyFont="1" applyFill="1" applyBorder="1" applyAlignment="1" applyProtection="1">
      <alignment horizontal="left" vertical="center"/>
      <protection locked="0"/>
    </xf>
    <xf numFmtId="165" fontId="5" fillId="3" borderId="4" xfId="0" applyNumberFormat="1" applyFont="1" applyFill="1" applyBorder="1" applyAlignment="1" applyProtection="1">
      <alignment horizontal="center" vertical="center"/>
      <protection locked="0"/>
    </xf>
    <xf numFmtId="165" fontId="5" fillId="3" borderId="3" xfId="0" applyNumberFormat="1" applyFont="1" applyFill="1" applyBorder="1" applyAlignment="1" applyProtection="1">
      <alignment horizontal="center" vertical="center"/>
      <protection locked="0"/>
    </xf>
    <xf numFmtId="165" fontId="5" fillId="3" borderId="2" xfId="0" applyNumberFormat="1" applyFont="1" applyFill="1" applyBorder="1" applyAlignment="1" applyProtection="1">
      <alignment horizontal="center" vertical="center"/>
      <protection locked="0"/>
    </xf>
    <xf numFmtId="165" fontId="4" fillId="4" borderId="4" xfId="0" applyNumberFormat="1" applyFont="1" applyFill="1" applyBorder="1" applyAlignment="1">
      <alignment horizontal="center" vertical="center"/>
    </xf>
    <xf numFmtId="165" fontId="4" fillId="4" borderId="3" xfId="0" applyNumberFormat="1" applyFont="1" applyFill="1" applyBorder="1" applyAlignment="1">
      <alignment horizontal="center" vertical="center"/>
    </xf>
    <xf numFmtId="0" fontId="3" fillId="5" borderId="1" xfId="0" applyFont="1" applyFill="1" applyBorder="1" applyAlignment="1">
      <alignment horizontal="left" vertical="center" wrapText="1"/>
    </xf>
    <xf numFmtId="0" fontId="4" fillId="8" borderId="1" xfId="0" applyFont="1" applyFill="1" applyBorder="1" applyAlignment="1">
      <alignment horizontal="left" vertical="center" wrapText="1"/>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165" fontId="4" fillId="4" borderId="2" xfId="0" applyNumberFormat="1" applyFont="1" applyFill="1" applyBorder="1" applyAlignment="1">
      <alignment horizontal="center" vertical="center"/>
    </xf>
    <xf numFmtId="0" fontId="11" fillId="3" borderId="1" xfId="0" applyFont="1" applyFill="1" applyBorder="1" applyAlignment="1">
      <alignment horizontal="right" vertical="center" wrapText="1"/>
    </xf>
    <xf numFmtId="0" fontId="10" fillId="4" borderId="1" xfId="0" applyFont="1" applyFill="1" applyBorder="1" applyAlignment="1">
      <alignment horizontal="right" vertical="center" wrapText="1"/>
    </xf>
    <xf numFmtId="0" fontId="4" fillId="6" borderId="7" xfId="0" applyFont="1" applyFill="1" applyBorder="1" applyAlignment="1">
      <alignment horizontal="left" vertical="center" wrapText="1"/>
    </xf>
    <xf numFmtId="0" fontId="4" fillId="6" borderId="6" xfId="0" applyFont="1" applyFill="1" applyBorder="1" applyAlignment="1">
      <alignment horizontal="left" vertical="center" wrapText="1"/>
    </xf>
    <xf numFmtId="164" fontId="3" fillId="7" borderId="1" xfId="0" applyNumberFormat="1" applyFont="1" applyFill="1" applyBorder="1" applyAlignment="1" applyProtection="1">
      <alignment horizontal="center" vertical="center" wrapText="1"/>
      <protection locked="0"/>
    </xf>
    <xf numFmtId="0" fontId="5" fillId="3" borderId="5" xfId="0" applyFont="1" applyFill="1" applyBorder="1" applyAlignment="1">
      <alignment horizontal="center" vertical="center"/>
    </xf>
    <xf numFmtId="0" fontId="5" fillId="3" borderId="0" xfId="0" applyFont="1" applyFill="1" applyAlignment="1">
      <alignment horizontal="center" vertical="center"/>
    </xf>
    <xf numFmtId="0" fontId="5" fillId="3" borderId="8" xfId="0" applyFont="1" applyFill="1" applyBorder="1" applyAlignment="1">
      <alignment horizontal="center" vertical="center"/>
    </xf>
    <xf numFmtId="0" fontId="5" fillId="3" borderId="2" xfId="0" applyFont="1" applyFill="1" applyBorder="1" applyAlignment="1">
      <alignment horizontal="left" vertical="center"/>
    </xf>
    <xf numFmtId="0" fontId="5" fillId="3" borderId="3" xfId="0" applyFont="1" applyFill="1" applyBorder="1" applyAlignment="1">
      <alignment horizontal="left" vertical="center"/>
    </xf>
    <xf numFmtId="166" fontId="5" fillId="4" borderId="2" xfId="0" applyNumberFormat="1" applyFont="1" applyFill="1" applyBorder="1" applyAlignment="1">
      <alignment horizontal="center" vertical="center" wrapText="1"/>
    </xf>
    <xf numFmtId="166" fontId="5" fillId="4" borderId="3" xfId="0" applyNumberFormat="1" applyFont="1" applyFill="1" applyBorder="1" applyAlignment="1">
      <alignment horizontal="center" vertical="center" wrapText="1"/>
    </xf>
    <xf numFmtId="164" fontId="1" fillId="7" borderId="1" xfId="0" applyNumberFormat="1" applyFont="1" applyFill="1" applyBorder="1" applyAlignment="1" applyProtection="1">
      <alignment horizontal="center" vertical="center" wrapText="1"/>
      <protection locked="0"/>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FDE9D9"/>
      <color rgb="FFFFCC99"/>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8BFE7-DBCD-A64A-9307-AFAB3944EB8A}">
  <dimension ref="A1:G20"/>
  <sheetViews>
    <sheetView showGridLines="0" zoomScale="150" zoomScaleNormal="176" workbookViewId="0">
      <selection activeCell="A9" sqref="A9"/>
    </sheetView>
  </sheetViews>
  <sheetFormatPr baseColWidth="10" defaultRowHeight="15" x14ac:dyDescent="0.2"/>
  <cols>
    <col min="1" max="1" width="100.6640625" customWidth="1"/>
  </cols>
  <sheetData>
    <row r="1" spans="1:7" ht="30" customHeight="1" x14ac:dyDescent="0.2">
      <c r="A1" s="22" t="s">
        <v>21</v>
      </c>
    </row>
    <row r="2" spans="1:7" ht="144" customHeight="1" x14ac:dyDescent="0.2">
      <c r="A2" s="23" t="s">
        <v>19</v>
      </c>
    </row>
    <row r="3" spans="1:7" ht="35" customHeight="1" x14ac:dyDescent="0.2">
      <c r="A3" s="24" t="s">
        <v>22</v>
      </c>
      <c r="B3" s="21"/>
      <c r="C3" s="21"/>
      <c r="D3" s="21"/>
      <c r="E3" s="21"/>
      <c r="F3" s="21"/>
      <c r="G3" s="21"/>
    </row>
    <row r="4" spans="1:7" ht="75" customHeight="1" x14ac:dyDescent="0.2">
      <c r="A4" s="40" t="s">
        <v>20</v>
      </c>
    </row>
    <row r="5" spans="1:7" ht="35" customHeight="1" x14ac:dyDescent="0.2">
      <c r="A5" s="24" t="s">
        <v>23</v>
      </c>
    </row>
    <row r="6" spans="1:7" ht="75" customHeight="1" x14ac:dyDescent="0.2">
      <c r="A6" s="40" t="s">
        <v>20</v>
      </c>
    </row>
    <row r="7" spans="1:7" ht="35" customHeight="1" x14ac:dyDescent="0.2">
      <c r="A7" s="24" t="s">
        <v>24</v>
      </c>
    </row>
    <row r="8" spans="1:7" ht="75" customHeight="1" x14ac:dyDescent="0.2">
      <c r="A8" s="40" t="s">
        <v>20</v>
      </c>
    </row>
    <row r="9" spans="1:7" ht="35" customHeight="1" x14ac:dyDescent="0.2">
      <c r="A9" s="24" t="s">
        <v>25</v>
      </c>
    </row>
    <row r="10" spans="1:7" ht="75" customHeight="1" x14ac:dyDescent="0.2">
      <c r="A10" s="40" t="s">
        <v>20</v>
      </c>
    </row>
    <row r="12" spans="1:7" x14ac:dyDescent="0.2">
      <c r="A12" s="43"/>
    </row>
    <row r="13" spans="1:7" x14ac:dyDescent="0.2">
      <c r="A13" s="43"/>
    </row>
    <row r="14" spans="1:7" x14ac:dyDescent="0.2">
      <c r="A14" s="43" t="s">
        <v>2</v>
      </c>
    </row>
    <row r="15" spans="1:7" x14ac:dyDescent="0.2">
      <c r="A15" s="43" t="s">
        <v>5</v>
      </c>
    </row>
    <row r="16" spans="1:7" x14ac:dyDescent="0.2">
      <c r="A16" s="43" t="s">
        <v>9</v>
      </c>
    </row>
    <row r="17" spans="1:1" x14ac:dyDescent="0.2">
      <c r="A17" s="43" t="s">
        <v>10</v>
      </c>
    </row>
    <row r="18" spans="1:1" x14ac:dyDescent="0.2">
      <c r="A18" s="43" t="s">
        <v>11</v>
      </c>
    </row>
    <row r="19" spans="1:1" x14ac:dyDescent="0.2">
      <c r="A19" s="43" t="s">
        <v>12</v>
      </c>
    </row>
    <row r="20" spans="1:1" x14ac:dyDescent="0.2">
      <c r="A20" s="43"/>
    </row>
  </sheetData>
  <sheetProtection algorithmName="SHA-512" hashValue="1CE38vDdrtoPYss/+hiOwRzf6TqjDeZ8bJXBLjFUUAIdT1ykAoLGcQZ/rJeVBAF3DJ4H8cTQYSA0WDUQRmr5ew==" saltValue="jXh2C83eSDJXi8z+dioSDw=="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K15"/>
  <sheetViews>
    <sheetView showGridLines="0" zoomScale="91" zoomScaleNormal="152" zoomScalePageLayoutView="85" workbookViewId="0">
      <pane ySplit="1" topLeftCell="A2" activePane="bottomLeft" state="frozen"/>
      <selection pane="bottomLeft" activeCell="J2" sqref="J2:K2"/>
    </sheetView>
  </sheetViews>
  <sheetFormatPr baseColWidth="10" defaultColWidth="8.83203125" defaultRowHeight="13" x14ac:dyDescent="0.15"/>
  <cols>
    <col min="1" max="1" width="69.33203125" style="2" customWidth="1"/>
    <col min="2" max="2" width="34.5" style="2" customWidth="1"/>
    <col min="3" max="3" width="2.83203125" style="5" customWidth="1"/>
    <col min="4" max="4" width="30.83203125" style="3" customWidth="1"/>
    <col min="5" max="5" width="4.1640625" style="3" customWidth="1"/>
    <col min="6" max="6" width="2.83203125" style="3" customWidth="1"/>
    <col min="7" max="7" width="30.83203125" style="3" customWidth="1"/>
    <col min="8" max="8" width="4.1640625" style="3" customWidth="1"/>
    <col min="9" max="9" width="2.83203125" style="3" customWidth="1"/>
    <col min="10" max="10" width="30.83203125" style="3" customWidth="1"/>
    <col min="11" max="11" width="4.1640625" style="3" customWidth="1"/>
    <col min="12" max="16384" width="8.83203125" style="2"/>
  </cols>
  <sheetData>
    <row r="1" spans="1:11" ht="50" customHeight="1" x14ac:dyDescent="0.15">
      <c r="A1" s="48" t="s">
        <v>14</v>
      </c>
      <c r="B1" s="48"/>
      <c r="C1" s="10"/>
      <c r="D1" s="49" t="s">
        <v>6</v>
      </c>
      <c r="E1" s="50"/>
      <c r="F1" s="10"/>
      <c r="G1" s="51" t="s">
        <v>7</v>
      </c>
      <c r="H1" s="50"/>
      <c r="I1" s="10"/>
      <c r="J1" s="49" t="s">
        <v>8</v>
      </c>
      <c r="K1" s="50"/>
    </row>
    <row r="2" spans="1:11" ht="40" customHeight="1" x14ac:dyDescent="0.15">
      <c r="A2" s="47" t="str">
        <f>'OPEN VRAGEN '!A1:A1</f>
        <v>BEANTWOORDING VAN DE OPEN VRAGEN</v>
      </c>
      <c r="B2" s="47"/>
      <c r="C2" s="7"/>
      <c r="D2" s="52" t="s">
        <v>3</v>
      </c>
      <c r="E2" s="53"/>
      <c r="F2" s="7"/>
      <c r="G2" s="52" t="s">
        <v>3</v>
      </c>
      <c r="H2" s="53"/>
      <c r="I2" s="7"/>
      <c r="J2" s="52" t="s">
        <v>3</v>
      </c>
      <c r="K2" s="53"/>
    </row>
    <row r="3" spans="1:11" ht="20" customHeight="1" x14ac:dyDescent="0.15">
      <c r="A3" s="55" t="str">
        <f>'OPEN VRAGEN '!A3</f>
        <v>Vraag 1: DUURZAAMHEID EN SROI</v>
      </c>
      <c r="B3" s="55"/>
      <c r="C3" s="8"/>
      <c r="D3" s="6" t="s">
        <v>2</v>
      </c>
      <c r="E3" s="4"/>
      <c r="F3" s="8"/>
      <c r="G3" s="6" t="s">
        <v>2</v>
      </c>
      <c r="H3" s="4"/>
      <c r="I3" s="8"/>
      <c r="J3" s="6" t="s">
        <v>2</v>
      </c>
      <c r="K3" s="4"/>
    </row>
    <row r="4" spans="1:11" ht="150" customHeight="1" x14ac:dyDescent="0.15">
      <c r="A4" s="54" t="str">
        <f>'OPEN VRAGEN '!A4</f>
        <v xml:space="preserve">Zie bijlage 8 'kwaliteit'. </v>
      </c>
      <c r="B4" s="54"/>
      <c r="C4" s="8"/>
      <c r="D4" s="46" t="s">
        <v>0</v>
      </c>
      <c r="E4" s="45"/>
      <c r="F4" s="8"/>
      <c r="G4" s="44" t="s">
        <v>0</v>
      </c>
      <c r="H4" s="45"/>
      <c r="I4" s="8"/>
      <c r="J4" s="46" t="s">
        <v>0</v>
      </c>
      <c r="K4" s="45"/>
    </row>
    <row r="5" spans="1:11" ht="20" customHeight="1" x14ac:dyDescent="0.15">
      <c r="A5" s="55" t="str">
        <f>'OPEN VRAGEN '!A5</f>
        <v>Vraag 2: Borging kwaliteit stickers</v>
      </c>
      <c r="B5" s="55"/>
      <c r="C5" s="8"/>
      <c r="D5" s="6" t="s">
        <v>2</v>
      </c>
      <c r="E5" s="4"/>
      <c r="F5" s="8"/>
      <c r="G5" s="6" t="s">
        <v>2</v>
      </c>
      <c r="H5" s="4"/>
      <c r="I5" s="8"/>
      <c r="J5" s="6" t="s">
        <v>2</v>
      </c>
      <c r="K5" s="4"/>
    </row>
    <row r="6" spans="1:11" ht="150" customHeight="1" x14ac:dyDescent="0.15">
      <c r="A6" s="54" t="str">
        <f>'OPEN VRAGEN '!A6</f>
        <v xml:space="preserve">Zie bijlage 8 'kwaliteit'. </v>
      </c>
      <c r="B6" s="54"/>
      <c r="C6" s="8"/>
      <c r="D6" s="46" t="s">
        <v>0</v>
      </c>
      <c r="E6" s="45"/>
      <c r="F6" s="25"/>
      <c r="G6" s="44" t="s">
        <v>0</v>
      </c>
      <c r="H6" s="45"/>
      <c r="I6" s="25"/>
      <c r="J6" s="46" t="s">
        <v>0</v>
      </c>
      <c r="K6" s="45"/>
    </row>
    <row r="7" spans="1:11" ht="20" customHeight="1" x14ac:dyDescent="0.15">
      <c r="A7" s="55" t="str">
        <f>'OPEN VRAGEN '!A7</f>
        <v xml:space="preserve">Vraag 3: Borging kwaliteit signing </v>
      </c>
      <c r="B7" s="55"/>
      <c r="C7" s="8"/>
      <c r="D7" s="6" t="s">
        <v>2</v>
      </c>
      <c r="E7" s="26"/>
      <c r="F7" s="25"/>
      <c r="G7" s="6" t="s">
        <v>2</v>
      </c>
      <c r="H7" s="26"/>
      <c r="I7" s="25"/>
      <c r="J7" s="6" t="s">
        <v>2</v>
      </c>
      <c r="K7" s="26"/>
    </row>
    <row r="8" spans="1:11" ht="150" customHeight="1" x14ac:dyDescent="0.15">
      <c r="A8" s="54" t="str">
        <f>'OPEN VRAGEN '!A8</f>
        <v xml:space="preserve">Zie bijlage 8 'kwaliteit'. </v>
      </c>
      <c r="B8" s="54"/>
      <c r="C8" s="8"/>
      <c r="D8" s="46" t="s">
        <v>0</v>
      </c>
      <c r="E8" s="45"/>
      <c r="F8" s="25"/>
      <c r="G8" s="44" t="s">
        <v>0</v>
      </c>
      <c r="H8" s="45"/>
      <c r="I8" s="25"/>
      <c r="J8" s="46" t="s">
        <v>0</v>
      </c>
      <c r="K8" s="45"/>
    </row>
    <row r="9" spans="1:11" ht="20" customHeight="1" x14ac:dyDescent="0.15">
      <c r="A9" s="55" t="str">
        <f>'OPEN VRAGEN '!A9</f>
        <v xml:space="preserve">Vraag 4: Bestelproces </v>
      </c>
      <c r="B9" s="55"/>
      <c r="C9" s="8"/>
      <c r="D9" s="6" t="s">
        <v>2</v>
      </c>
      <c r="E9" s="26"/>
      <c r="F9" s="25"/>
      <c r="G9" s="6" t="s">
        <v>2</v>
      </c>
      <c r="H9" s="26"/>
      <c r="I9" s="25"/>
      <c r="J9" s="6" t="s">
        <v>2</v>
      </c>
      <c r="K9" s="26"/>
    </row>
    <row r="10" spans="1:11" ht="150" customHeight="1" x14ac:dyDescent="0.15">
      <c r="A10" s="54" t="str">
        <f>'OPEN VRAGEN '!A10</f>
        <v xml:space="preserve">Zie bijlage 8 'kwaliteit'. </v>
      </c>
      <c r="B10" s="54"/>
      <c r="C10" s="8"/>
      <c r="D10" s="44" t="s">
        <v>0</v>
      </c>
      <c r="E10" s="45"/>
      <c r="F10" s="25"/>
      <c r="G10" s="44" t="s">
        <v>0</v>
      </c>
      <c r="H10" s="45"/>
      <c r="I10" s="25"/>
      <c r="J10" s="44" t="s">
        <v>0</v>
      </c>
      <c r="K10" s="45"/>
    </row>
    <row r="11" spans="1:11" ht="20" customHeight="1" x14ac:dyDescent="0.15">
      <c r="A11" s="56"/>
      <c r="B11" s="57"/>
      <c r="C11" s="9"/>
      <c r="D11" s="27"/>
      <c r="E11" s="27"/>
      <c r="F11" s="28"/>
      <c r="G11" s="27"/>
      <c r="H11" s="27"/>
      <c r="I11" s="28"/>
      <c r="J11" s="27"/>
      <c r="K11" s="27"/>
    </row>
    <row r="12" spans="1:11" x14ac:dyDescent="0.15">
      <c r="D12" s="30"/>
      <c r="E12" s="30"/>
      <c r="F12" s="30"/>
      <c r="G12" s="30"/>
      <c r="H12" s="30"/>
      <c r="I12" s="30"/>
      <c r="J12" s="30"/>
      <c r="K12" s="30"/>
    </row>
    <row r="13" spans="1:11" x14ac:dyDescent="0.15">
      <c r="D13" s="30"/>
      <c r="E13" s="30"/>
      <c r="F13" s="30"/>
      <c r="G13" s="30"/>
      <c r="H13" s="30"/>
      <c r="I13" s="30"/>
      <c r="J13" s="30"/>
      <c r="K13" s="30"/>
    </row>
    <row r="14" spans="1:11" x14ac:dyDescent="0.15">
      <c r="D14" s="30"/>
      <c r="E14" s="30"/>
      <c r="F14" s="30"/>
      <c r="G14" s="30"/>
      <c r="H14" s="30"/>
      <c r="I14" s="30"/>
      <c r="J14" s="30"/>
      <c r="K14" s="30"/>
    </row>
    <row r="15" spans="1:11" x14ac:dyDescent="0.15">
      <c r="D15" s="30"/>
      <c r="E15" s="30"/>
      <c r="F15" s="30"/>
      <c r="G15" s="30"/>
      <c r="H15" s="30"/>
      <c r="I15" s="30"/>
      <c r="J15" s="30"/>
      <c r="K15" s="30"/>
    </row>
  </sheetData>
  <sheetProtection algorithmName="SHA-512" hashValue="jFfEDpm1qnq9EX0ZynU/lFXQuNEEbwV76IDkF62ZhuDzdHloecuNlVKuXTZCz2yroYHb6ecegyunIP/aS0f+jw==" saltValue="haqmHHBQa3ZaA0ovHPOX0g==" spinCount="100000" sheet="1" objects="1" scenarios="1"/>
  <mergeCells count="29">
    <mergeCell ref="J10:K10"/>
    <mergeCell ref="J1:K1"/>
    <mergeCell ref="J2:K2"/>
    <mergeCell ref="J4:K4"/>
    <mergeCell ref="J6:K6"/>
    <mergeCell ref="J8:K8"/>
    <mergeCell ref="A11:B11"/>
    <mergeCell ref="A3:B3"/>
    <mergeCell ref="A4:B4"/>
    <mergeCell ref="A5:B5"/>
    <mergeCell ref="D8:E8"/>
    <mergeCell ref="A9:B9"/>
    <mergeCell ref="A10:B10"/>
    <mergeCell ref="D10:E10"/>
    <mergeCell ref="A1:B1"/>
    <mergeCell ref="D1:E1"/>
    <mergeCell ref="G1:H1"/>
    <mergeCell ref="D2:E2"/>
    <mergeCell ref="G2:H2"/>
    <mergeCell ref="G10:H10"/>
    <mergeCell ref="G8:H8"/>
    <mergeCell ref="D4:E4"/>
    <mergeCell ref="G4:H4"/>
    <mergeCell ref="A2:B2"/>
    <mergeCell ref="D6:E6"/>
    <mergeCell ref="G6:H6"/>
    <mergeCell ref="A6:B6"/>
    <mergeCell ref="A7:B7"/>
    <mergeCell ref="A8:B8"/>
  </mergeCells>
  <pageMargins left="0.7" right="0.7" top="0.75" bottom="0.75" header="0.3" footer="0.3"/>
  <pageSetup paperSize="8" scale="47" orientation="portrait" r:id="rId1"/>
  <extLst>
    <ext xmlns:x14="http://schemas.microsoft.com/office/spreadsheetml/2009/9/main" uri="{CCE6A557-97BC-4b89-ADB6-D9C93CAAB3DF}">
      <x14:dataValidations xmlns:xm="http://schemas.microsoft.com/office/excel/2006/main" count="1">
        <x14:dataValidation type="list" errorStyle="warning" allowBlank="1" showErrorMessage="1" error="Voer juiste waarde in. " xr:uid="{171FF7F9-55CF-B143-951C-749E73506162}">
          <x14:formula1>
            <xm:f>'OPEN VRAGEN '!$A$14:$A$19</xm:f>
          </x14:formula1>
          <xm:sqref>D9 G9 D7 D3 G3 G5 D5 G7 J9 J7 J3 J5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15"/>
  <sheetViews>
    <sheetView showGridLines="0" zoomScaleNormal="120" zoomScalePageLayoutView="85" workbookViewId="0">
      <pane ySplit="1" topLeftCell="A2" activePane="bottomLeft" state="frozen"/>
      <selection pane="bottomLeft" activeCell="A11" sqref="A11:B11"/>
    </sheetView>
  </sheetViews>
  <sheetFormatPr baseColWidth="10" defaultColWidth="8.83203125" defaultRowHeight="13" x14ac:dyDescent="0.15"/>
  <cols>
    <col min="1" max="1" width="69.33203125" style="2" customWidth="1"/>
    <col min="2" max="2" width="34.5" style="2" customWidth="1"/>
    <col min="3" max="3" width="2.83203125" style="5" customWidth="1"/>
    <col min="4" max="4" width="30.83203125" style="3" customWidth="1"/>
    <col min="5" max="5" width="4.1640625" style="3" customWidth="1"/>
    <col min="6" max="6" width="2.83203125" style="3" customWidth="1"/>
    <col min="7" max="7" width="30.83203125" style="3" customWidth="1"/>
    <col min="8" max="8" width="4.1640625" style="3" customWidth="1"/>
    <col min="9" max="9" width="2.83203125" style="3" customWidth="1"/>
    <col min="10" max="10" width="30.83203125" style="3" customWidth="1"/>
    <col min="11" max="11" width="4.1640625" style="3" customWidth="1"/>
    <col min="12" max="12" width="11.6640625" style="2" bestFit="1" customWidth="1"/>
    <col min="13" max="16384" width="8.83203125" style="2"/>
  </cols>
  <sheetData>
    <row r="1" spans="1:12" ht="50" customHeight="1" x14ac:dyDescent="0.2">
      <c r="A1" s="48" t="s">
        <v>14</v>
      </c>
      <c r="B1" s="48"/>
      <c r="C1" s="10"/>
      <c r="D1" s="49" t="s">
        <v>6</v>
      </c>
      <c r="E1" s="50"/>
      <c r="F1" s="10"/>
      <c r="G1" s="51" t="s">
        <v>7</v>
      </c>
      <c r="H1" s="50"/>
      <c r="I1" s="10"/>
      <c r="J1" s="51" t="s">
        <v>8</v>
      </c>
      <c r="K1" s="50"/>
      <c r="L1" s="1"/>
    </row>
    <row r="2" spans="1:12" ht="40" customHeight="1" x14ac:dyDescent="0.15">
      <c r="A2" s="47" t="str">
        <f>'OPEN VRAGEN '!A1:A1</f>
        <v>BEANTWOORDING VAN DE OPEN VRAGEN</v>
      </c>
      <c r="B2" s="47"/>
      <c r="C2" s="7"/>
      <c r="D2" s="52" t="s">
        <v>3</v>
      </c>
      <c r="E2" s="53"/>
      <c r="F2" s="7"/>
      <c r="G2" s="52" t="s">
        <v>3</v>
      </c>
      <c r="H2" s="53"/>
      <c r="I2" s="7"/>
      <c r="J2" s="58" t="s">
        <v>3</v>
      </c>
      <c r="K2" s="53"/>
    </row>
    <row r="3" spans="1:12" ht="20" customHeight="1" x14ac:dyDescent="0.15">
      <c r="A3" s="55" t="str">
        <f>'OPEN VRAGEN '!A3</f>
        <v>Vraag 1: DUURZAAMHEID EN SROI</v>
      </c>
      <c r="B3" s="55"/>
      <c r="C3" s="8"/>
      <c r="D3" s="6" t="s">
        <v>2</v>
      </c>
      <c r="E3" s="4"/>
      <c r="F3" s="8"/>
      <c r="G3" s="6" t="s">
        <v>2</v>
      </c>
      <c r="H3" s="4"/>
      <c r="I3" s="8"/>
      <c r="J3" s="41" t="s">
        <v>2</v>
      </c>
      <c r="K3" s="4"/>
    </row>
    <row r="4" spans="1:12" ht="150" customHeight="1" x14ac:dyDescent="0.15">
      <c r="A4" s="54" t="str">
        <f>'OPEN VRAGEN '!A4</f>
        <v xml:space="preserve">Zie bijlage 8 'kwaliteit'. </v>
      </c>
      <c r="B4" s="54"/>
      <c r="C4" s="8"/>
      <c r="D4" s="46" t="s">
        <v>0</v>
      </c>
      <c r="E4" s="45"/>
      <c r="F4" s="8"/>
      <c r="G4" s="44" t="s">
        <v>0</v>
      </c>
      <c r="H4" s="45"/>
      <c r="I4" s="8"/>
      <c r="J4" s="44" t="s">
        <v>0</v>
      </c>
      <c r="K4" s="45"/>
    </row>
    <row r="5" spans="1:12" ht="20" customHeight="1" x14ac:dyDescent="0.15">
      <c r="A5" s="55" t="str">
        <f>'OPEN VRAGEN '!A5</f>
        <v>Vraag 2: Borging kwaliteit stickers</v>
      </c>
      <c r="B5" s="55"/>
      <c r="C5" s="8"/>
      <c r="D5" s="6" t="s">
        <v>2</v>
      </c>
      <c r="E5" s="4"/>
      <c r="F5" s="8"/>
      <c r="G5" s="6" t="s">
        <v>2</v>
      </c>
      <c r="H5" s="4"/>
      <c r="I5" s="8"/>
      <c r="J5" s="41" t="s">
        <v>2</v>
      </c>
      <c r="K5" s="4"/>
    </row>
    <row r="6" spans="1:12" ht="150" customHeight="1" x14ac:dyDescent="0.15">
      <c r="A6" s="54" t="str">
        <f>'OPEN VRAGEN '!A6</f>
        <v xml:space="preserve">Zie bijlage 8 'kwaliteit'. </v>
      </c>
      <c r="B6" s="54"/>
      <c r="C6" s="8"/>
      <c r="D6" s="46" t="s">
        <v>0</v>
      </c>
      <c r="E6" s="45"/>
      <c r="F6" s="25"/>
      <c r="G6" s="44" t="s">
        <v>0</v>
      </c>
      <c r="H6" s="45"/>
      <c r="I6" s="25"/>
      <c r="J6" s="44" t="s">
        <v>0</v>
      </c>
      <c r="K6" s="45"/>
    </row>
    <row r="7" spans="1:12" ht="20" customHeight="1" x14ac:dyDescent="0.15">
      <c r="A7" s="55" t="str">
        <f>'OPEN VRAGEN '!A7</f>
        <v xml:space="preserve">Vraag 3: Borging kwaliteit signing </v>
      </c>
      <c r="B7" s="55"/>
      <c r="C7" s="8"/>
      <c r="D7" s="6" t="s">
        <v>2</v>
      </c>
      <c r="E7" s="26"/>
      <c r="F7" s="25"/>
      <c r="G7" s="6" t="s">
        <v>2</v>
      </c>
      <c r="H7" s="26"/>
      <c r="I7" s="25"/>
      <c r="J7" s="41" t="s">
        <v>2</v>
      </c>
      <c r="K7" s="26"/>
    </row>
    <row r="8" spans="1:12" ht="150" customHeight="1" x14ac:dyDescent="0.15">
      <c r="A8" s="54" t="str">
        <f>'OPEN VRAGEN '!A8</f>
        <v xml:space="preserve">Zie bijlage 8 'kwaliteit'. </v>
      </c>
      <c r="B8" s="54"/>
      <c r="C8" s="8"/>
      <c r="D8" s="46" t="s">
        <v>0</v>
      </c>
      <c r="E8" s="45"/>
      <c r="F8" s="25"/>
      <c r="G8" s="44" t="s">
        <v>0</v>
      </c>
      <c r="H8" s="45"/>
      <c r="I8" s="25"/>
      <c r="J8" s="44" t="s">
        <v>0</v>
      </c>
      <c r="K8" s="45"/>
    </row>
    <row r="9" spans="1:12" ht="20" customHeight="1" x14ac:dyDescent="0.15">
      <c r="A9" s="55" t="str">
        <f>'OPEN VRAGEN '!A9</f>
        <v xml:space="preserve">Vraag 4: Bestelproces </v>
      </c>
      <c r="B9" s="55"/>
      <c r="C9" s="8"/>
      <c r="D9" s="41" t="s">
        <v>2</v>
      </c>
      <c r="E9" s="26"/>
      <c r="F9" s="25"/>
      <c r="G9" s="41" t="s">
        <v>2</v>
      </c>
      <c r="H9" s="26"/>
      <c r="I9" s="25"/>
      <c r="J9" s="41" t="s">
        <v>2</v>
      </c>
      <c r="K9" s="26"/>
    </row>
    <row r="10" spans="1:12" ht="150" customHeight="1" x14ac:dyDescent="0.15">
      <c r="A10" s="54" t="str">
        <f>'OPEN VRAGEN '!A10</f>
        <v xml:space="preserve">Zie bijlage 8 'kwaliteit'. </v>
      </c>
      <c r="B10" s="54"/>
      <c r="C10" s="8"/>
      <c r="D10" s="44" t="s">
        <v>0</v>
      </c>
      <c r="E10" s="45"/>
      <c r="F10" s="25"/>
      <c r="G10" s="44" t="s">
        <v>0</v>
      </c>
      <c r="H10" s="45"/>
      <c r="I10" s="25"/>
      <c r="J10" s="44" t="s">
        <v>0</v>
      </c>
      <c r="K10" s="45"/>
    </row>
    <row r="11" spans="1:12" ht="20" customHeight="1" x14ac:dyDescent="0.15">
      <c r="A11" s="56"/>
      <c r="B11" s="57"/>
      <c r="C11" s="9"/>
      <c r="D11" s="27"/>
      <c r="E11" s="27"/>
      <c r="F11" s="28"/>
      <c r="G11" s="27"/>
      <c r="H11" s="27"/>
      <c r="I11" s="28"/>
      <c r="J11" s="42"/>
      <c r="K11" s="29"/>
    </row>
    <row r="12" spans="1:12" x14ac:dyDescent="0.15">
      <c r="D12" s="30"/>
      <c r="E12" s="30"/>
      <c r="F12" s="30"/>
      <c r="G12" s="30"/>
      <c r="H12" s="30"/>
      <c r="I12" s="30"/>
      <c r="J12" s="30"/>
      <c r="K12" s="30"/>
    </row>
    <row r="13" spans="1:12" x14ac:dyDescent="0.15">
      <c r="D13" s="30"/>
      <c r="E13" s="30"/>
      <c r="F13" s="30"/>
      <c r="G13" s="30"/>
      <c r="H13" s="30"/>
      <c r="I13" s="30"/>
      <c r="J13" s="30"/>
      <c r="K13" s="30"/>
    </row>
    <row r="14" spans="1:12" x14ac:dyDescent="0.15">
      <c r="D14" s="30"/>
      <c r="E14" s="30"/>
      <c r="F14" s="30"/>
      <c r="G14" s="30"/>
      <c r="H14" s="30"/>
      <c r="I14" s="30"/>
      <c r="J14" s="30"/>
      <c r="K14" s="30"/>
    </row>
    <row r="15" spans="1:12" x14ac:dyDescent="0.15">
      <c r="D15" s="30"/>
      <c r="E15" s="30"/>
      <c r="F15" s="30"/>
      <c r="G15" s="30"/>
      <c r="H15" s="30"/>
      <c r="I15" s="30"/>
      <c r="J15" s="30"/>
      <c r="K15" s="30"/>
    </row>
  </sheetData>
  <sheetProtection algorithmName="SHA-512" hashValue="Tzs8ebxev4mIgHGKp0qoVx0BX09hivW8k/soyLbTUyTYXLIKt8zJmsWN9mlvIoz5N0kqcQkBFiXhND48xEMyjQ==" saltValue="ViVya6uyb7eG3a3fz8oUMA==" spinCount="100000" sheet="1" objects="1" scenarios="1"/>
  <mergeCells count="29">
    <mergeCell ref="A11:B11"/>
    <mergeCell ref="A1:B1"/>
    <mergeCell ref="D1:E1"/>
    <mergeCell ref="G1:H1"/>
    <mergeCell ref="A5:B5"/>
    <mergeCell ref="A6:B6"/>
    <mergeCell ref="D6:E6"/>
    <mergeCell ref="G6:H6"/>
    <mergeCell ref="A9:B9"/>
    <mergeCell ref="A10:B10"/>
    <mergeCell ref="D10:E10"/>
    <mergeCell ref="G10:H10"/>
    <mergeCell ref="J1:K1"/>
    <mergeCell ref="A2:B2"/>
    <mergeCell ref="D2:E2"/>
    <mergeCell ref="G2:H2"/>
    <mergeCell ref="J2:K2"/>
    <mergeCell ref="J6:K6"/>
    <mergeCell ref="A3:B3"/>
    <mergeCell ref="A4:B4"/>
    <mergeCell ref="D4:E4"/>
    <mergeCell ref="G4:H4"/>
    <mergeCell ref="J4:K4"/>
    <mergeCell ref="J10:K10"/>
    <mergeCell ref="A7:B7"/>
    <mergeCell ref="A8:B8"/>
    <mergeCell ref="D8:E8"/>
    <mergeCell ref="G8:H8"/>
    <mergeCell ref="J8:K8"/>
  </mergeCells>
  <pageMargins left="0.7" right="0.7" top="0.75" bottom="0.75" header="0.3" footer="0.3"/>
  <pageSetup paperSize="8" scale="47" orientation="portrait" r:id="rId1"/>
  <extLst>
    <ext xmlns:x14="http://schemas.microsoft.com/office/spreadsheetml/2009/9/main" uri="{CCE6A557-97BC-4b89-ADB6-D9C93CAAB3DF}">
      <x14:dataValidations xmlns:xm="http://schemas.microsoft.com/office/excel/2006/main" count="1">
        <x14:dataValidation type="list" errorStyle="warning" allowBlank="1" showErrorMessage="1" error="Voer juiste waarde in. " xr:uid="{B363C429-9F0F-064D-8A5E-023476238C93}">
          <x14:formula1>
            <xm:f>'OPEN VRAGEN '!$A$14:$A$19</xm:f>
          </x14:formula1>
          <xm:sqref>J9 G9 D9 J5 J7 J3 G5 D5 G7 D7 D3 G3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15"/>
  <sheetViews>
    <sheetView showGridLines="0" zoomScale="90" zoomScaleNormal="90" zoomScalePageLayoutView="85" workbookViewId="0">
      <pane ySplit="1" topLeftCell="A2" activePane="bottomLeft" state="frozen"/>
      <selection pane="bottomLeft" activeCell="D5" sqref="D5"/>
    </sheetView>
  </sheetViews>
  <sheetFormatPr baseColWidth="10" defaultColWidth="8.83203125" defaultRowHeight="13" x14ac:dyDescent="0.15"/>
  <cols>
    <col min="1" max="1" width="69.33203125" style="2" customWidth="1"/>
    <col min="2" max="2" width="34.5" style="2" customWidth="1"/>
    <col min="3" max="3" width="2.83203125" style="5" customWidth="1"/>
    <col min="4" max="4" width="30.83203125" style="3" customWidth="1"/>
    <col min="5" max="5" width="4.1640625" style="3" customWidth="1"/>
    <col min="6" max="6" width="2.83203125" style="3" customWidth="1"/>
    <col min="7" max="7" width="30.83203125" style="3" customWidth="1"/>
    <col min="8" max="8" width="4.1640625" style="3" customWidth="1"/>
    <col min="9" max="9" width="2.83203125" style="3" customWidth="1"/>
    <col min="10" max="10" width="30.83203125" style="3" customWidth="1"/>
    <col min="11" max="11" width="4.1640625" style="2" customWidth="1"/>
    <col min="12" max="12" width="11.6640625" style="2" bestFit="1" customWidth="1"/>
    <col min="13" max="16384" width="8.83203125" style="2"/>
  </cols>
  <sheetData>
    <row r="1" spans="1:12" ht="50" customHeight="1" x14ac:dyDescent="0.2">
      <c r="A1" s="48" t="s">
        <v>14</v>
      </c>
      <c r="B1" s="48"/>
      <c r="C1" s="10"/>
      <c r="D1" s="49" t="s">
        <v>6</v>
      </c>
      <c r="E1" s="50"/>
      <c r="F1" s="10"/>
      <c r="G1" s="51" t="s">
        <v>7</v>
      </c>
      <c r="H1" s="50"/>
      <c r="I1" s="10"/>
      <c r="J1" s="51" t="s">
        <v>8</v>
      </c>
      <c r="K1" s="50"/>
      <c r="L1" s="1"/>
    </row>
    <row r="2" spans="1:12" ht="40" customHeight="1" x14ac:dyDescent="0.15">
      <c r="A2" s="47" t="str">
        <f>'OPEN VRAGEN '!A1:A1</f>
        <v>BEANTWOORDING VAN DE OPEN VRAGEN</v>
      </c>
      <c r="B2" s="47"/>
      <c r="C2" s="7"/>
      <c r="D2" s="52" t="s">
        <v>3</v>
      </c>
      <c r="E2" s="53"/>
      <c r="F2" s="7"/>
      <c r="G2" s="52" t="s">
        <v>3</v>
      </c>
      <c r="H2" s="53"/>
      <c r="I2" s="7"/>
      <c r="J2" s="52" t="s">
        <v>3</v>
      </c>
      <c r="K2" s="53"/>
    </row>
    <row r="3" spans="1:12" ht="20" customHeight="1" x14ac:dyDescent="0.15">
      <c r="A3" s="55" t="str">
        <f>'OPEN VRAGEN '!A3</f>
        <v>Vraag 1: DUURZAAMHEID EN SROI</v>
      </c>
      <c r="B3" s="55"/>
      <c r="C3" s="8"/>
      <c r="D3" s="6" t="s">
        <v>2</v>
      </c>
      <c r="E3" s="4"/>
      <c r="F3" s="8"/>
      <c r="G3" s="6" t="s">
        <v>2</v>
      </c>
      <c r="H3" s="4"/>
      <c r="I3" s="8"/>
      <c r="J3" s="6" t="s">
        <v>2</v>
      </c>
      <c r="K3" s="4"/>
    </row>
    <row r="4" spans="1:12" ht="150" customHeight="1" x14ac:dyDescent="0.15">
      <c r="A4" s="54" t="str">
        <f>'OPEN VRAGEN '!A4</f>
        <v xml:space="preserve">Zie bijlage 8 'kwaliteit'. </v>
      </c>
      <c r="B4" s="54"/>
      <c r="C4" s="8"/>
      <c r="D4" s="46" t="s">
        <v>0</v>
      </c>
      <c r="E4" s="45"/>
      <c r="F4" s="8"/>
      <c r="G4" s="44" t="s">
        <v>0</v>
      </c>
      <c r="H4" s="45"/>
      <c r="I4" s="8"/>
      <c r="J4" s="44" t="s">
        <v>0</v>
      </c>
      <c r="K4" s="45"/>
    </row>
    <row r="5" spans="1:12" ht="20" customHeight="1" x14ac:dyDescent="0.15">
      <c r="A5" s="55" t="str">
        <f>'OPEN VRAGEN '!A5</f>
        <v>Vraag 2: Borging kwaliteit stickers</v>
      </c>
      <c r="B5" s="55"/>
      <c r="C5" s="8"/>
      <c r="D5" s="6" t="s">
        <v>2</v>
      </c>
      <c r="E5" s="4"/>
      <c r="F5" s="8"/>
      <c r="G5" s="6" t="s">
        <v>2</v>
      </c>
      <c r="H5" s="4"/>
      <c r="I5" s="8"/>
      <c r="J5" s="6" t="s">
        <v>2</v>
      </c>
      <c r="K5" s="4"/>
    </row>
    <row r="6" spans="1:12" ht="150" customHeight="1" x14ac:dyDescent="0.15">
      <c r="A6" s="54" t="str">
        <f>'OPEN VRAGEN '!A6</f>
        <v xml:space="preserve">Zie bijlage 8 'kwaliteit'. </v>
      </c>
      <c r="B6" s="54"/>
      <c r="C6" s="8"/>
      <c r="D6" s="46" t="s">
        <v>0</v>
      </c>
      <c r="E6" s="45"/>
      <c r="F6" s="25"/>
      <c r="G6" s="44" t="s">
        <v>0</v>
      </c>
      <c r="H6" s="45"/>
      <c r="I6" s="25"/>
      <c r="J6" s="44" t="s">
        <v>0</v>
      </c>
      <c r="K6" s="45"/>
    </row>
    <row r="7" spans="1:12" ht="20" customHeight="1" x14ac:dyDescent="0.15">
      <c r="A7" s="55" t="str">
        <f>'OPEN VRAGEN '!A7</f>
        <v xml:space="preserve">Vraag 3: Borging kwaliteit signing </v>
      </c>
      <c r="B7" s="55"/>
      <c r="C7" s="8"/>
      <c r="D7" s="6" t="s">
        <v>2</v>
      </c>
      <c r="E7" s="26"/>
      <c r="F7" s="25"/>
      <c r="G7" s="6" t="s">
        <v>2</v>
      </c>
      <c r="H7" s="26"/>
      <c r="I7" s="25"/>
      <c r="J7" s="6" t="s">
        <v>2</v>
      </c>
      <c r="K7" s="26"/>
    </row>
    <row r="8" spans="1:12" ht="150" customHeight="1" x14ac:dyDescent="0.15">
      <c r="A8" s="54" t="str">
        <f>'OPEN VRAGEN '!A8</f>
        <v xml:space="preserve">Zie bijlage 8 'kwaliteit'. </v>
      </c>
      <c r="B8" s="54"/>
      <c r="C8" s="8"/>
      <c r="D8" s="46" t="s">
        <v>0</v>
      </c>
      <c r="E8" s="45"/>
      <c r="F8" s="25"/>
      <c r="G8" s="44" t="s">
        <v>0</v>
      </c>
      <c r="H8" s="45"/>
      <c r="I8" s="25"/>
      <c r="J8" s="44" t="s">
        <v>0</v>
      </c>
      <c r="K8" s="45"/>
    </row>
    <row r="9" spans="1:12" ht="20" customHeight="1" x14ac:dyDescent="0.15">
      <c r="A9" s="55" t="str">
        <f>'OPEN VRAGEN '!A9</f>
        <v xml:space="preserve">Vraag 4: Bestelproces </v>
      </c>
      <c r="B9" s="55"/>
      <c r="C9" s="8"/>
      <c r="D9" s="6" t="s">
        <v>2</v>
      </c>
      <c r="E9" s="26"/>
      <c r="F9" s="25"/>
      <c r="G9" s="6" t="s">
        <v>2</v>
      </c>
      <c r="H9" s="26"/>
      <c r="I9" s="25"/>
      <c r="J9" s="6" t="s">
        <v>2</v>
      </c>
      <c r="K9" s="26"/>
    </row>
    <row r="10" spans="1:12" ht="150" customHeight="1" x14ac:dyDescent="0.15">
      <c r="A10" s="54" t="str">
        <f>'OPEN VRAGEN '!A10</f>
        <v xml:space="preserve">Zie bijlage 8 'kwaliteit'. </v>
      </c>
      <c r="B10" s="54"/>
      <c r="C10" s="8"/>
      <c r="D10" s="44" t="s">
        <v>0</v>
      </c>
      <c r="E10" s="45"/>
      <c r="F10" s="25"/>
      <c r="G10" s="44" t="s">
        <v>0</v>
      </c>
      <c r="H10" s="45"/>
      <c r="I10" s="25"/>
      <c r="J10" s="44" t="s">
        <v>0</v>
      </c>
      <c r="K10" s="45"/>
    </row>
    <row r="11" spans="1:12" ht="20" customHeight="1" x14ac:dyDescent="0.15">
      <c r="A11" s="56"/>
      <c r="B11" s="57"/>
      <c r="C11" s="9"/>
      <c r="D11" s="27"/>
      <c r="E11" s="27"/>
      <c r="F11" s="28"/>
      <c r="G11" s="27"/>
      <c r="H11" s="27"/>
      <c r="I11" s="28"/>
      <c r="J11" s="27"/>
      <c r="K11" s="29"/>
    </row>
    <row r="12" spans="1:12" x14ac:dyDescent="0.15">
      <c r="D12" s="30"/>
      <c r="E12" s="30"/>
      <c r="F12" s="30"/>
      <c r="G12" s="30"/>
      <c r="H12" s="30"/>
      <c r="I12" s="30"/>
      <c r="J12" s="30"/>
      <c r="K12" s="31"/>
    </row>
    <row r="13" spans="1:12" x14ac:dyDescent="0.15">
      <c r="D13" s="30"/>
      <c r="E13" s="30"/>
      <c r="F13" s="30"/>
      <c r="G13" s="30"/>
      <c r="H13" s="30"/>
      <c r="I13" s="30"/>
      <c r="J13" s="30"/>
      <c r="K13" s="31"/>
    </row>
    <row r="14" spans="1:12" x14ac:dyDescent="0.15">
      <c r="D14" s="30"/>
      <c r="E14" s="30"/>
      <c r="F14" s="30"/>
      <c r="G14" s="30"/>
      <c r="H14" s="30"/>
      <c r="I14" s="30"/>
      <c r="J14" s="30"/>
      <c r="K14" s="31"/>
    </row>
    <row r="15" spans="1:12" x14ac:dyDescent="0.15">
      <c r="D15" s="30"/>
      <c r="E15" s="30"/>
      <c r="F15" s="30"/>
      <c r="G15" s="30"/>
      <c r="H15" s="30"/>
      <c r="I15" s="30"/>
      <c r="J15" s="30"/>
      <c r="K15" s="31"/>
    </row>
  </sheetData>
  <sheetProtection algorithmName="SHA-512" hashValue="c7k0uL7MndCzLuoo9eGIqgs2oDN3KVM7YmrWPEzEkn82CVjfCkOvrw2MN0Zc1sDd0aJre1o7U7pbhdQd6DPnQA==" saltValue="l2FcvP1hCNaltLZnUo7p9A==" spinCount="100000" sheet="1" objects="1" scenarios="1"/>
  <mergeCells count="29">
    <mergeCell ref="A11:B11"/>
    <mergeCell ref="A1:B1"/>
    <mergeCell ref="D1:E1"/>
    <mergeCell ref="G1:H1"/>
    <mergeCell ref="A5:B5"/>
    <mergeCell ref="A6:B6"/>
    <mergeCell ref="D6:E6"/>
    <mergeCell ref="G6:H6"/>
    <mergeCell ref="A9:B9"/>
    <mergeCell ref="A10:B10"/>
    <mergeCell ref="D10:E10"/>
    <mergeCell ref="G10:H10"/>
    <mergeCell ref="J1:K1"/>
    <mergeCell ref="A2:B2"/>
    <mergeCell ref="D2:E2"/>
    <mergeCell ref="G2:H2"/>
    <mergeCell ref="J2:K2"/>
    <mergeCell ref="J6:K6"/>
    <mergeCell ref="A3:B3"/>
    <mergeCell ref="A4:B4"/>
    <mergeCell ref="D4:E4"/>
    <mergeCell ref="G4:H4"/>
    <mergeCell ref="J4:K4"/>
    <mergeCell ref="J10:K10"/>
    <mergeCell ref="A7:B7"/>
    <mergeCell ref="A8:B8"/>
    <mergeCell ref="D8:E8"/>
    <mergeCell ref="G8:H8"/>
    <mergeCell ref="J8:K8"/>
  </mergeCells>
  <pageMargins left="0.7" right="0.7" top="0.75" bottom="0.75" header="0.3" footer="0.3"/>
  <pageSetup paperSize="8" scale="47" orientation="portrait" r:id="rId1"/>
  <extLst>
    <ext xmlns:x14="http://schemas.microsoft.com/office/spreadsheetml/2009/9/main" uri="{CCE6A557-97BC-4b89-ADB6-D9C93CAAB3DF}">
      <x14:dataValidations xmlns:xm="http://schemas.microsoft.com/office/excel/2006/main" count="1">
        <x14:dataValidation type="list" errorStyle="warning" allowBlank="1" showErrorMessage="1" error="Voer juiste waarde in. " xr:uid="{20BE0C7B-90EC-0E4C-A624-B2FE9F15102B}">
          <x14:formula1>
            <xm:f>'OPEN VRAGEN '!$A$14:$A$19</xm:f>
          </x14:formula1>
          <xm:sqref>J9 G9 D9 J7 J3 G5 D5 G7 J5 D7 D3 G3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pageSetUpPr fitToPage="1"/>
  </sheetPr>
  <dimension ref="A1:K24"/>
  <sheetViews>
    <sheetView showGridLines="0" tabSelected="1" zoomScale="110" zoomScaleNormal="110" workbookViewId="0">
      <pane ySplit="1" topLeftCell="A2" activePane="bottomLeft" state="frozen"/>
      <selection pane="bottomLeft" activeCell="G17" sqref="G17"/>
    </sheetView>
  </sheetViews>
  <sheetFormatPr baseColWidth="10" defaultColWidth="8.83203125" defaultRowHeight="19" customHeight="1" x14ac:dyDescent="0.2"/>
  <cols>
    <col min="1" max="1" width="60.83203125" customWidth="1"/>
    <col min="2" max="2" width="30.83203125" customWidth="1"/>
    <col min="3" max="3" width="2.83203125" style="5" customWidth="1"/>
    <col min="4" max="5" width="28.83203125" customWidth="1"/>
    <col min="6" max="6" width="2.83203125" style="5" customWidth="1"/>
    <col min="7" max="8" width="28.83203125" customWidth="1"/>
    <col min="9" max="9" width="2.83203125" style="5" customWidth="1"/>
    <col min="10" max="11" width="28.83203125" customWidth="1"/>
  </cols>
  <sheetData>
    <row r="1" spans="1:11" ht="19" customHeight="1" x14ac:dyDescent="0.2">
      <c r="A1" s="67" t="s">
        <v>4</v>
      </c>
      <c r="B1" s="68"/>
      <c r="C1" s="10"/>
      <c r="D1" s="64" t="str">
        <f>'Beoordelaar 1'!D1</f>
        <v>Inschrijver 1</v>
      </c>
      <c r="E1" s="66"/>
      <c r="F1" s="11"/>
      <c r="G1" s="64" t="str">
        <f>'Beoordelaar 1'!G1</f>
        <v>Inschrijver 2</v>
      </c>
      <c r="H1" s="66"/>
      <c r="I1" s="11"/>
      <c r="J1" s="64" t="str">
        <f>'Beoordelaar 1'!J1</f>
        <v>Inschrijver 3</v>
      </c>
      <c r="K1" s="65"/>
    </row>
    <row r="2" spans="1:11" ht="19" customHeight="1" x14ac:dyDescent="0.2">
      <c r="A2" s="14" t="s">
        <v>4</v>
      </c>
      <c r="B2" s="16"/>
      <c r="C2" s="7"/>
      <c r="D2" s="15"/>
      <c r="E2" s="19" t="s">
        <v>13</v>
      </c>
      <c r="F2" s="12"/>
      <c r="G2" s="15"/>
      <c r="H2" s="19" t="s">
        <v>13</v>
      </c>
      <c r="I2" s="12"/>
      <c r="J2" s="18"/>
      <c r="K2" s="19" t="s">
        <v>13</v>
      </c>
    </row>
    <row r="3" spans="1:11" ht="19" customHeight="1" x14ac:dyDescent="0.2">
      <c r="A3" s="61" t="str">
        <f>'OPEN VRAGEN '!A3</f>
        <v>Vraag 1: DUURZAAMHEID EN SROI</v>
      </c>
      <c r="B3" s="38" t="s">
        <v>15</v>
      </c>
      <c r="C3" s="8"/>
      <c r="D3" s="20" t="str">
        <f>'Beoordelaar 1'!D3</f>
        <v>SCORE</v>
      </c>
      <c r="E3" s="63" t="s">
        <v>0</v>
      </c>
      <c r="F3" s="8"/>
      <c r="G3" s="20" t="str">
        <f>'Beoordelaar 1'!G3</f>
        <v>SCORE</v>
      </c>
      <c r="H3" s="63" t="s">
        <v>0</v>
      </c>
      <c r="I3" s="8"/>
      <c r="J3" s="20" t="str">
        <f>'Beoordelaar 1'!J3</f>
        <v>SCORE</v>
      </c>
      <c r="K3" s="63" t="s">
        <v>0</v>
      </c>
    </row>
    <row r="4" spans="1:11" ht="19" customHeight="1" x14ac:dyDescent="0.2">
      <c r="A4" s="62"/>
      <c r="B4" s="38" t="s">
        <v>16</v>
      </c>
      <c r="C4" s="8"/>
      <c r="D4" s="20" t="str">
        <f>'Beoordelaar 2'!D3</f>
        <v>SCORE</v>
      </c>
      <c r="E4" s="63"/>
      <c r="F4" s="8"/>
      <c r="G4" s="20" t="str">
        <f>'Beoordelaar 2'!G3</f>
        <v>SCORE</v>
      </c>
      <c r="H4" s="63"/>
      <c r="I4" s="8"/>
      <c r="J4" s="20" t="str">
        <f>'Beoordelaar 2'!J3</f>
        <v>SCORE</v>
      </c>
      <c r="K4" s="63"/>
    </row>
    <row r="5" spans="1:11" ht="19" customHeight="1" x14ac:dyDescent="0.2">
      <c r="A5" s="62"/>
      <c r="B5" s="38" t="s">
        <v>17</v>
      </c>
      <c r="C5" s="8"/>
      <c r="D5" s="20" t="str">
        <f>'Beoordelaar 3'!D3</f>
        <v>SCORE</v>
      </c>
      <c r="E5" s="63"/>
      <c r="F5" s="8"/>
      <c r="G5" s="20" t="str">
        <f>'Beoordelaar 3'!G3</f>
        <v>SCORE</v>
      </c>
      <c r="H5" s="63"/>
      <c r="I5" s="8"/>
      <c r="J5" s="20" t="str">
        <f>'Beoordelaar 3'!J3</f>
        <v>SCORE</v>
      </c>
      <c r="K5" s="63"/>
    </row>
    <row r="6" spans="1:11" ht="19" customHeight="1" x14ac:dyDescent="0.2">
      <c r="A6" s="60" t="s">
        <v>1</v>
      </c>
      <c r="B6" s="60"/>
      <c r="C6" s="8"/>
      <c r="D6" s="17" t="s">
        <v>2</v>
      </c>
      <c r="E6" s="63"/>
      <c r="F6" s="8"/>
      <c r="G6" s="17" t="s">
        <v>2</v>
      </c>
      <c r="H6" s="63"/>
      <c r="I6" s="8"/>
      <c r="J6" s="17" t="s">
        <v>2</v>
      </c>
      <c r="K6" s="63"/>
    </row>
    <row r="7" spans="1:11" ht="19" customHeight="1" x14ac:dyDescent="0.2">
      <c r="A7" s="59"/>
      <c r="B7" s="59"/>
      <c r="C7" s="8"/>
      <c r="D7" s="13" t="str">
        <f>IF(D6="Uitmuntend","€ 4.000",IF(D6="Goed","€ 2.000",IF(D6="Voldoende","€ 0",IF(D6="Matig","- € 2.000",IF(D6="Onvoldoende","- € 4.000"," ")))))</f>
        <v xml:space="preserve"> </v>
      </c>
      <c r="E7" s="63"/>
      <c r="F7" s="8"/>
      <c r="G7" s="13" t="str">
        <f>IF(G6="Uitmuntend","€ 4.000",IF(G6="Goed","€ 2.000",IF(G6="Voldoende","€ 0",IF(G6="Matig","- € 2.000",IF(G6="Onvoldoende","- € 4.000"," ")))))</f>
        <v xml:space="preserve"> </v>
      </c>
      <c r="H7" s="63"/>
      <c r="I7" s="8"/>
      <c r="J7" s="13" t="str">
        <f>IF(J6="Uitmuntend","€ 4.000",IF(J6="Goed","€ 2.000",IF(J6="Voldoende","€ 0",IF(J6="Matig","- € 2.000",IF(J6="Onvoldoende","- € 4.000"," ")))))</f>
        <v xml:space="preserve"> </v>
      </c>
      <c r="K7" s="63"/>
    </row>
    <row r="8" spans="1:11" ht="19" customHeight="1" x14ac:dyDescent="0.2">
      <c r="A8" s="61" t="str">
        <f>'OPEN VRAGEN '!A5</f>
        <v>Vraag 2: Borging kwaliteit stickers</v>
      </c>
      <c r="B8" s="38" t="str">
        <f>B3</f>
        <v>Beoordelaar 1</v>
      </c>
      <c r="C8" s="8"/>
      <c r="D8" s="20" t="str">
        <f>'Beoordelaar 1'!D5</f>
        <v>SCORE</v>
      </c>
      <c r="E8" s="63" t="s">
        <v>0</v>
      </c>
      <c r="F8" s="8"/>
      <c r="G8" s="20" t="str">
        <f>'Beoordelaar 1'!G5</f>
        <v>SCORE</v>
      </c>
      <c r="H8" s="71" t="s">
        <v>0</v>
      </c>
      <c r="I8" s="8"/>
      <c r="J8" s="20" t="str">
        <f>'Beoordelaar 1'!J5</f>
        <v>SCORE</v>
      </c>
      <c r="K8" s="63" t="s">
        <v>0</v>
      </c>
    </row>
    <row r="9" spans="1:11" ht="19" customHeight="1" x14ac:dyDescent="0.2">
      <c r="A9" s="62"/>
      <c r="B9" s="38" t="str">
        <f>B4</f>
        <v>Beoordelaar 2</v>
      </c>
      <c r="C9" s="8"/>
      <c r="D9" s="20" t="str">
        <f>'Beoordelaar 2'!D5</f>
        <v>SCORE</v>
      </c>
      <c r="E9" s="63"/>
      <c r="F9" s="8"/>
      <c r="G9" s="20" t="str">
        <f>'Beoordelaar 2'!G5</f>
        <v>SCORE</v>
      </c>
      <c r="H9" s="63"/>
      <c r="I9" s="8"/>
      <c r="J9" s="20" t="str">
        <f>'Beoordelaar 2'!J5</f>
        <v>SCORE</v>
      </c>
      <c r="K9" s="63"/>
    </row>
    <row r="10" spans="1:11" ht="19" customHeight="1" x14ac:dyDescent="0.2">
      <c r="A10" s="62"/>
      <c r="B10" s="38" t="str">
        <f>B5</f>
        <v>Beoordelaar 3</v>
      </c>
      <c r="C10" s="8"/>
      <c r="D10" s="20" t="str">
        <f>'Beoordelaar 3'!D5</f>
        <v>SCORE</v>
      </c>
      <c r="E10" s="63"/>
      <c r="F10" s="8"/>
      <c r="G10" s="20" t="str">
        <f>'Beoordelaar 3'!G5</f>
        <v>SCORE</v>
      </c>
      <c r="H10" s="63"/>
      <c r="I10" s="8"/>
      <c r="J10" s="20" t="str">
        <f>'Beoordelaar 3'!J5</f>
        <v>SCORE</v>
      </c>
      <c r="K10" s="63"/>
    </row>
    <row r="11" spans="1:11" ht="19" customHeight="1" x14ac:dyDescent="0.2">
      <c r="A11" s="60" t="s">
        <v>1</v>
      </c>
      <c r="B11" s="60"/>
      <c r="C11" s="8"/>
      <c r="D11" s="17" t="s">
        <v>2</v>
      </c>
      <c r="E11" s="63"/>
      <c r="F11" s="8"/>
      <c r="G11" s="17" t="s">
        <v>2</v>
      </c>
      <c r="H11" s="63"/>
      <c r="I11" s="8"/>
      <c r="J11" s="17" t="s">
        <v>2</v>
      </c>
      <c r="K11" s="63"/>
    </row>
    <row r="12" spans="1:11" ht="19" customHeight="1" x14ac:dyDescent="0.2">
      <c r="A12" s="59"/>
      <c r="B12" s="59"/>
      <c r="C12" s="8"/>
      <c r="D12" s="13" t="str">
        <f>IF(D11="Uitmuntend","€ 7.000",IF(D11="Goed","€ 3.500",IF(D11="Voldoende","€ 0",IF(D11="Matig","- € 3.500",IF(D11="Onvoldoende","- € 7.000"," ")))))</f>
        <v xml:space="preserve"> </v>
      </c>
      <c r="E12" s="63"/>
      <c r="F12" s="8"/>
      <c r="G12" s="13" t="str">
        <f>IF(G11="Uitmuntend","€ 7.000",IF(G11="Goed","€ 3.500",IF(G11="Voldoende","€ 0",IF(G11="Matig","- € 3.500",IF(G11="Onvoldoende","- € 7.000"," ")))))</f>
        <v xml:space="preserve"> </v>
      </c>
      <c r="H12" s="63"/>
      <c r="I12" s="8"/>
      <c r="J12" s="13" t="str">
        <f>IF(J11="Uitmuntend","€ 7.000",IF(J11="Goed","€ 3.500",IF(J11="Voldoende","€ 0",IF(J11="Matig","- € 3.500",IF(J11="Onvoldoende","- € 7.000"," ")))))</f>
        <v xml:space="preserve"> </v>
      </c>
      <c r="K12" s="63"/>
    </row>
    <row r="13" spans="1:11" ht="19" customHeight="1" x14ac:dyDescent="0.2">
      <c r="A13" s="61" t="str">
        <f>'OPEN VRAGEN '!A7</f>
        <v xml:space="preserve">Vraag 3: Borging kwaliteit signing </v>
      </c>
      <c r="B13" s="38" t="str">
        <f>B3</f>
        <v>Beoordelaar 1</v>
      </c>
      <c r="C13" s="8"/>
      <c r="D13" s="20" t="str">
        <f>'Beoordelaar 1'!D7</f>
        <v>SCORE</v>
      </c>
      <c r="E13" s="63" t="s">
        <v>0</v>
      </c>
      <c r="F13" s="8"/>
      <c r="G13" s="20" t="str">
        <f>'Beoordelaar 2'!G7</f>
        <v>SCORE</v>
      </c>
      <c r="H13" s="63" t="s">
        <v>0</v>
      </c>
      <c r="I13" s="8"/>
      <c r="J13" s="20" t="str">
        <f>'Beoordelaar 1'!J7</f>
        <v>SCORE</v>
      </c>
      <c r="K13" s="63" t="s">
        <v>0</v>
      </c>
    </row>
    <row r="14" spans="1:11" ht="19" customHeight="1" x14ac:dyDescent="0.2">
      <c r="A14" s="62"/>
      <c r="B14" s="38" t="str">
        <f>B4</f>
        <v>Beoordelaar 2</v>
      </c>
      <c r="C14" s="8"/>
      <c r="D14" s="20" t="str">
        <f>'Beoordelaar 2'!D7</f>
        <v>SCORE</v>
      </c>
      <c r="E14" s="63"/>
      <c r="F14" s="8"/>
      <c r="G14" s="20" t="str">
        <f>'Beoordelaar 2'!G7</f>
        <v>SCORE</v>
      </c>
      <c r="H14" s="63"/>
      <c r="I14" s="8"/>
      <c r="J14" s="20" t="str">
        <f>'Beoordelaar 2'!J7</f>
        <v>SCORE</v>
      </c>
      <c r="K14" s="63"/>
    </row>
    <row r="15" spans="1:11" ht="19" customHeight="1" x14ac:dyDescent="0.2">
      <c r="A15" s="62"/>
      <c r="B15" s="38" t="str">
        <f>B5</f>
        <v>Beoordelaar 3</v>
      </c>
      <c r="C15" s="8"/>
      <c r="D15" s="20" t="str">
        <f>'Beoordelaar 3'!D7</f>
        <v>SCORE</v>
      </c>
      <c r="E15" s="63"/>
      <c r="F15" s="8"/>
      <c r="G15" s="20" t="str">
        <f>'Beoordelaar 3'!G7</f>
        <v>SCORE</v>
      </c>
      <c r="H15" s="63"/>
      <c r="I15" s="8"/>
      <c r="J15" s="20" t="str">
        <f>'Beoordelaar 3'!J7</f>
        <v>SCORE</v>
      </c>
      <c r="K15" s="63"/>
    </row>
    <row r="16" spans="1:11" ht="19" customHeight="1" x14ac:dyDescent="0.2">
      <c r="A16" s="60" t="s">
        <v>1</v>
      </c>
      <c r="B16" s="60"/>
      <c r="C16" s="8"/>
      <c r="D16" s="17" t="s">
        <v>2</v>
      </c>
      <c r="E16" s="63"/>
      <c r="F16" s="8"/>
      <c r="G16" s="17" t="s">
        <v>2</v>
      </c>
      <c r="H16" s="63"/>
      <c r="I16" s="8"/>
      <c r="J16" s="17" t="s">
        <v>2</v>
      </c>
      <c r="K16" s="63"/>
    </row>
    <row r="17" spans="1:11" ht="19" customHeight="1" x14ac:dyDescent="0.2">
      <c r="A17" s="59"/>
      <c r="B17" s="59"/>
      <c r="C17" s="8"/>
      <c r="D17" s="13" t="str">
        <f>IF(D16="Uitmuntend","€ 7.000",IF(D16="Goed","€ 3.500",IF(D16="Voldoende","€ 0",IF(D16="Matig","- € 3.500",IF(D16="Onvoldoende","- € 7.000"," ")))))</f>
        <v xml:space="preserve"> </v>
      </c>
      <c r="E17" s="63" t="s">
        <v>0</v>
      </c>
      <c r="F17" s="8"/>
      <c r="G17" s="13" t="str">
        <f>IF(G16="Uitmuntend","€ 7.000",IF(G16="Goed","€ 3.500",IF(G16="Voldoende","€ 0",IF(G16="Matig","- € 3.500",IF(G16="Onvoldoende","- € 7.000"," ")))))</f>
        <v xml:space="preserve"> </v>
      </c>
      <c r="H17" s="63" t="s">
        <v>0</v>
      </c>
      <c r="I17" s="8"/>
      <c r="J17" s="13" t="str">
        <f>IF(J16="Uitmuntend","€ 7.000",IF(J16="Goed","€ 3.500",IF(J16="Voldoende","€ 0",IF(J16="Matig","- € 3.500",IF(J16="Onvoldoende","- € 7.000"," ")))))</f>
        <v xml:space="preserve"> </v>
      </c>
      <c r="K17" s="63" t="s">
        <v>0</v>
      </c>
    </row>
    <row r="18" spans="1:11" ht="19" customHeight="1" x14ac:dyDescent="0.2">
      <c r="A18" s="61" t="str">
        <f>'OPEN VRAGEN '!A9</f>
        <v xml:space="preserve">Vraag 4: Bestelproces </v>
      </c>
      <c r="B18" s="38" t="str">
        <f>B3</f>
        <v>Beoordelaar 1</v>
      </c>
      <c r="C18" s="8"/>
      <c r="D18" s="37" t="str">
        <f>'Beoordelaar 1'!D9</f>
        <v>SCORE</v>
      </c>
      <c r="E18" s="63" t="s">
        <v>0</v>
      </c>
      <c r="F18" s="8"/>
      <c r="G18" s="20" t="str">
        <f>'Beoordelaar 1'!G9</f>
        <v>SCORE</v>
      </c>
      <c r="H18" s="63" t="s">
        <v>0</v>
      </c>
      <c r="I18" s="8"/>
      <c r="J18" s="20" t="str">
        <f>'Beoordelaar 1'!J9</f>
        <v>SCORE</v>
      </c>
      <c r="K18" s="63" t="s">
        <v>0</v>
      </c>
    </row>
    <row r="19" spans="1:11" ht="19" customHeight="1" x14ac:dyDescent="0.2">
      <c r="A19" s="62" t="e">
        <f>'OPEN VRAGEN '!#REF!</f>
        <v>#REF!</v>
      </c>
      <c r="B19" s="38" t="str">
        <f>B4</f>
        <v>Beoordelaar 2</v>
      </c>
      <c r="C19" s="8"/>
      <c r="D19" s="37" t="str">
        <f>'Beoordelaar 2'!D9</f>
        <v>SCORE</v>
      </c>
      <c r="E19" s="63"/>
      <c r="F19" s="8"/>
      <c r="G19" s="20" t="str">
        <f>'Beoordelaar 2'!G9</f>
        <v>SCORE</v>
      </c>
      <c r="H19" s="63"/>
      <c r="I19" s="8"/>
      <c r="J19" s="20" t="str">
        <f>'Beoordelaar 2'!J9</f>
        <v>SCORE</v>
      </c>
      <c r="K19" s="63"/>
    </row>
    <row r="20" spans="1:11" ht="19" customHeight="1" x14ac:dyDescent="0.2">
      <c r="A20" s="62"/>
      <c r="B20" s="38" t="str">
        <f>B5</f>
        <v>Beoordelaar 3</v>
      </c>
      <c r="C20" s="8"/>
      <c r="D20" s="37" t="str">
        <f>'Beoordelaar 3'!D9</f>
        <v>SCORE</v>
      </c>
      <c r="E20" s="63"/>
      <c r="F20" s="8"/>
      <c r="G20" s="20" t="str">
        <f>'Beoordelaar 3'!G9</f>
        <v>SCORE</v>
      </c>
      <c r="H20" s="63"/>
      <c r="I20" s="8"/>
      <c r="J20" s="20" t="str">
        <f>'Beoordelaar 3'!J9</f>
        <v>SCORE</v>
      </c>
      <c r="K20" s="63"/>
    </row>
    <row r="21" spans="1:11" ht="19" customHeight="1" x14ac:dyDescent="0.2">
      <c r="A21" s="60" t="s">
        <v>1</v>
      </c>
      <c r="B21" s="60"/>
      <c r="C21" s="8"/>
      <c r="D21" s="17" t="s">
        <v>2</v>
      </c>
      <c r="E21" s="63"/>
      <c r="F21" s="8"/>
      <c r="G21" s="17" t="s">
        <v>2</v>
      </c>
      <c r="H21" s="63"/>
      <c r="I21" s="8"/>
      <c r="J21" s="17" t="s">
        <v>2</v>
      </c>
      <c r="K21" s="63"/>
    </row>
    <row r="22" spans="1:11" ht="18" customHeight="1" x14ac:dyDescent="0.2">
      <c r="A22" s="59"/>
      <c r="B22" s="59"/>
      <c r="C22" s="36"/>
      <c r="D22" s="13" t="str">
        <f>IF(D21="Uitmuntend","€ 2.000",IF(D21="Goed","€ 1.000",IF(D21="Voldoende","€ 0",IF(D21="Matig","-€ 1.000",IF(D21="Onvoldoende","- € 2.000"," ")))))</f>
        <v xml:space="preserve"> </v>
      </c>
      <c r="E22" s="63" t="s">
        <v>0</v>
      </c>
      <c r="F22" s="8"/>
      <c r="G22" s="13" t="str">
        <f>IF(G21="Uitmuntend","€ 2.000",IF(G21="Goed","€ 1.000",IF(G21="Voldoende","€ 0",IF(G21="Matig","-€ 1.000",IF(G21="Onvoldoende","- € 2.000"," ")))))</f>
        <v xml:space="preserve"> </v>
      </c>
      <c r="H22" s="63" t="s">
        <v>0</v>
      </c>
      <c r="I22" s="8"/>
      <c r="J22" s="13" t="str">
        <f>IF(J21="Uitmuntend","€ 2.000",IF(J21="Goed","€ 1.000",IF(J21="Voldoende","€ 0",IF(J21="Matig","-€ 1.000",IF(J21="Onvoldoende","- € 2.000"," ")))))</f>
        <v xml:space="preserve"> </v>
      </c>
      <c r="K22" s="63" t="s">
        <v>0</v>
      </c>
    </row>
    <row r="23" spans="1:11" ht="6" customHeight="1" x14ac:dyDescent="0.2">
      <c r="A23" s="33"/>
      <c r="B23" s="33"/>
      <c r="C23" s="32"/>
      <c r="D23" s="34"/>
      <c r="E23" s="35"/>
      <c r="F23" s="32"/>
      <c r="G23" s="34"/>
      <c r="H23" s="35"/>
      <c r="I23" s="32"/>
      <c r="J23" s="34"/>
      <c r="K23" s="35"/>
    </row>
    <row r="24" spans="1:11" ht="40" customHeight="1" x14ac:dyDescent="0.2">
      <c r="A24" s="59" t="s">
        <v>18</v>
      </c>
      <c r="B24" s="59"/>
      <c r="C24" s="36"/>
      <c r="D24" s="69" t="e">
        <f>SUM(D22+D17+D12+D7)</f>
        <v>#VALUE!</v>
      </c>
      <c r="E24" s="70"/>
      <c r="F24" s="39"/>
      <c r="G24" s="69" t="e">
        <f>SUM(G22+G17+G12+G7)</f>
        <v>#VALUE!</v>
      </c>
      <c r="H24" s="70"/>
      <c r="I24" s="39"/>
      <c r="J24" s="69" t="e">
        <f>SUM(J22+J17+J12+J7)</f>
        <v>#VALUE!</v>
      </c>
      <c r="K24" s="70"/>
    </row>
  </sheetData>
  <sheetProtection algorithmName="SHA-512" hashValue="KgYU+f5XrvfAahjhF49fqQian6HmuRC7VG68mSUJYzfHo8+pqcz1K1Y0pSp2gmK3JVvwcRLhoLdkq1Ravt6Kjg==" saltValue="bAgqktOpoBQtrHOm81Pe5w==" spinCount="100000" sheet="1" objects="1" scenarios="1"/>
  <mergeCells count="32">
    <mergeCell ref="A1:B1"/>
    <mergeCell ref="A3:A5"/>
    <mergeCell ref="A8:A10"/>
    <mergeCell ref="A13:A15"/>
    <mergeCell ref="A6:B6"/>
    <mergeCell ref="A7:B7"/>
    <mergeCell ref="A11:B11"/>
    <mergeCell ref="A12:B12"/>
    <mergeCell ref="E8:E12"/>
    <mergeCell ref="H8:H12"/>
    <mergeCell ref="K8:K12"/>
    <mergeCell ref="J1:K1"/>
    <mergeCell ref="G1:H1"/>
    <mergeCell ref="D1:E1"/>
    <mergeCell ref="E3:E7"/>
    <mergeCell ref="H3:H7"/>
    <mergeCell ref="K3:K7"/>
    <mergeCell ref="A24:B24"/>
    <mergeCell ref="J24:K24"/>
    <mergeCell ref="G24:H24"/>
    <mergeCell ref="D24:E24"/>
    <mergeCell ref="A16:B16"/>
    <mergeCell ref="A17:B17"/>
    <mergeCell ref="A18:A20"/>
    <mergeCell ref="E18:E22"/>
    <mergeCell ref="H18:H22"/>
    <mergeCell ref="K18:K22"/>
    <mergeCell ref="A22:B22"/>
    <mergeCell ref="A21:B21"/>
    <mergeCell ref="E13:E17"/>
    <mergeCell ref="H13:H17"/>
    <mergeCell ref="K13:K17"/>
  </mergeCells>
  <pageMargins left="0.7" right="0.7" top="0.75" bottom="0.75" header="0.3" footer="0.3"/>
  <pageSetup paperSize="8" orientation="landscape" r:id="rId1"/>
  <extLst>
    <ext xmlns:x14="http://schemas.microsoft.com/office/spreadsheetml/2009/9/main" uri="{CCE6A557-97BC-4b89-ADB6-D9C93CAAB3DF}">
      <x14:dataValidations xmlns:xm="http://schemas.microsoft.com/office/excel/2006/main" count="2">
        <x14:dataValidation type="list" errorStyle="warning" allowBlank="1" showErrorMessage="1" error="Voer juiste waarde in. " xr:uid="{A74F5EE7-251E-8944-8D56-6767A54ABCAD}">
          <x14:formula1>
            <xm:f>'OPEN VRAGEN '!$A$14:$A$19</xm:f>
          </x14:formula1>
          <xm:sqref>D6 D21 G6 J6 D11 G11 J11 D16 G16 J16</xm:sqref>
        </x14:dataValidation>
        <x14:dataValidation type="list" errorStyle="warning" allowBlank="1" showErrorMessage="1" error="Voer juiste waarde in. " xr:uid="{1F59CF08-D894-B14F-9F19-D31879776D69}">
          <x14:formula1>
            <xm:f>'OPEN VRAGEN '!#REF!</xm:f>
          </x14:formula1>
          <xm:sqref>J21 G21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5</vt:i4>
      </vt:variant>
      <vt:variant>
        <vt:lpstr>Benoemde bereiken</vt:lpstr>
      </vt:variant>
      <vt:variant>
        <vt:i4>1</vt:i4>
      </vt:variant>
    </vt:vector>
  </HeadingPairs>
  <TitlesOfParts>
    <vt:vector size="6" baseType="lpstr">
      <vt:lpstr>OPEN VRAGEN </vt:lpstr>
      <vt:lpstr>Beoordelaar 1</vt:lpstr>
      <vt:lpstr>Beoordelaar 2</vt:lpstr>
      <vt:lpstr>Beoordelaar 3</vt:lpstr>
      <vt:lpstr>Consensus</vt:lpstr>
      <vt:lpstr>SCOREOV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BiC</dc:description>
  <cp:lastModifiedBy/>
  <dcterms:created xsi:type="dcterms:W3CDTF">2006-09-16T00:00:00Z</dcterms:created>
  <dcterms:modified xsi:type="dcterms:W3CDTF">2023-12-08T10:36:38Z</dcterms:modified>
  <cp:category/>
</cp:coreProperties>
</file>