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svsnl.sharepoint.com/sites/Inkoop/Shared Documents/Aanbestedingen/2024 - Multifunctionals/1. Documenten EUA/"/>
    </mc:Choice>
  </mc:AlternateContent>
  <xr:revisionPtr revIDLastSave="0" documentId="8_{C1305467-8221-4D02-865B-3A4A6FE08B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ftn1" localSheetId="0">'Huur 5 jaar'!$D$60</definedName>
    <definedName name="_ftnref1" localSheetId="0">'Huur 5 jaar'!#REF!</definedName>
    <definedName name="_xlnm.Print_Area" localSheetId="0">'Huur 5 jaar'!$A$1:$E$61</definedName>
    <definedName name="_xlnm.Print_Area" localSheetId="1">'Optionele verlenging 2x 1 jaar'!$A$1:$E$57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2" l="1"/>
  <c r="C45" i="1"/>
  <c r="E34" i="2"/>
  <c r="E34" i="1"/>
  <c r="E17" i="2"/>
  <c r="E9" i="2"/>
  <c r="E27" i="1"/>
  <c r="E25" i="1"/>
  <c r="E23" i="1"/>
  <c r="E21" i="1"/>
  <c r="E19" i="1"/>
  <c r="E17" i="1"/>
  <c r="E15" i="1"/>
  <c r="E13" i="1"/>
  <c r="E7" i="1"/>
  <c r="E25" i="2"/>
  <c r="E23" i="2"/>
  <c r="E21" i="2"/>
  <c r="E33" i="2"/>
  <c r="E27" i="2"/>
  <c r="E19" i="2"/>
  <c r="E15" i="2"/>
  <c r="E13" i="2"/>
  <c r="E11" i="2"/>
  <c r="E7" i="2"/>
  <c r="E5" i="2"/>
  <c r="E3" i="2"/>
  <c r="E29" i="2" l="1"/>
  <c r="E11" i="1"/>
  <c r="E33" i="1" l="1"/>
  <c r="E35" i="1" s="1"/>
  <c r="E9" i="1"/>
  <c r="E5" i="1"/>
  <c r="E3" i="1"/>
  <c r="E29" i="1" s="1"/>
  <c r="D39" i="2" l="1"/>
  <c r="E39" i="2" s="1"/>
  <c r="D40" i="2"/>
  <c r="D41" i="2" l="1"/>
  <c r="E40" i="2"/>
  <c r="E41" i="2" s="1"/>
  <c r="B43" i="2" l="1"/>
  <c r="B46" i="2" s="1"/>
  <c r="B54" i="1" l="1"/>
  <c r="D39" i="1" l="1"/>
  <c r="E39" i="1" s="1"/>
  <c r="D40" i="1" l="1"/>
  <c r="E40" i="1" s="1"/>
  <c r="D41" i="1" l="1"/>
  <c r="E41" i="1"/>
  <c r="B50" i="1" l="1"/>
  <c r="B53" i="1" s="1"/>
  <c r="B55" i="1" s="1"/>
</calcChain>
</file>

<file path=xl/sharedStrings.xml><?xml version="1.0" encoding="utf-8"?>
<sst xmlns="http://schemas.openxmlformats.org/spreadsheetml/2006/main" count="105" uniqueCount="63">
  <si>
    <t>HARDWARE</t>
  </si>
  <si>
    <t>Model</t>
  </si>
  <si>
    <t xml:space="preserve">Aantal 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</si>
  <si>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</si>
  <si>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</si>
  <si>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</si>
  <si>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</si>
  <si>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</si>
  <si>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</si>
  <si>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</si>
  <si>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</si>
  <si>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</si>
  <si>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</si>
  <si>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</si>
  <si>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</si>
  <si>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</si>
  <si>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</si>
  <si>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TOTAAL INSCHRIJVING per maand</t>
  </si>
  <si>
    <t>Totaal per maand</t>
  </si>
  <si>
    <t>TOTAAL INSCHRIJVING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</si>
  <si>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</si>
  <si>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</si>
  <si>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</si>
  <si>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</si>
  <si>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</si>
  <si>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</si>
  <si>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</si>
  <si>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 xml:space="preserve">licentie per device </t>
  </si>
  <si>
    <t>Totaal 60 maanden</t>
  </si>
  <si>
    <t>Totaal over 60 maanden</t>
  </si>
  <si>
    <t>Totaal prijs huur 5 jaar</t>
  </si>
  <si>
    <t>Huurprijs unit/ mnd bij 60 mnd</t>
  </si>
  <si>
    <t>Huurbedrag over 60 mnd</t>
  </si>
  <si>
    <t>Projectprijs bij 60 mnd per maand</t>
  </si>
  <si>
    <t>Optioneel: interne finisher t.b.v. type 1</t>
  </si>
  <si>
    <t>Optioneel: bulklade t.b.v. type 2</t>
  </si>
  <si>
    <t>Prijs interne verhuizing</t>
  </si>
  <si>
    <t>Prijs externe verhuizing</t>
  </si>
  <si>
    <t>Nietjes per eenheid van 1.000 nietjes</t>
  </si>
  <si>
    <t>OVERIG</t>
  </si>
  <si>
    <t>Type 1: A3MFP kleur 30 ppm</t>
  </si>
  <si>
    <t>Optioneel: Bookletfinisher t.b.v. type 1</t>
  </si>
  <si>
    <t>Optioneel: Bookletfinisher t.b.v. type 2</t>
  </si>
  <si>
    <t>Type 2: A3 MFP kleur 70 ppm</t>
  </si>
  <si>
    <t>Type 3: A4 Printer zwart 20 ppm</t>
  </si>
  <si>
    <t>Type 4: A3 MFP REPRO zwart 100 ppm</t>
  </si>
  <si>
    <t>Optioneel: 1 extra papier lade van 250 vel t.b.v. type 3</t>
  </si>
  <si>
    <t>Optioneel: onderzetkast t.b.v. type 3</t>
  </si>
  <si>
    <t>Cardreader + Licentie printers</t>
  </si>
  <si>
    <t>Optioneel: punch-kit 2 &amp; 4 gaats t.b.v. type 1</t>
  </si>
  <si>
    <t>Optioneel: punch-kit 2 &amp; 4 gaats t.b.v. type 2</t>
  </si>
  <si>
    <t>Optioneel: bulklade t.b.v. type 1</t>
  </si>
  <si>
    <t>licentie per printer + cardreader (incl. benodigdheden t.b.v. identificatiesysteem)</t>
  </si>
  <si>
    <t>licentie per multifunctional + cardreader</t>
  </si>
  <si>
    <t>Inschrijvingsprijs</t>
  </si>
  <si>
    <t>Let op! Graag een realistisch bedrag (maximaal 3% van de totale inschrijfsom) voor de volledige installatie, implementatie en projectmanagement afgeven.</t>
  </si>
  <si>
    <t>Inschrijver</t>
  </si>
  <si>
    <t>Plaats, datum</t>
  </si>
  <si>
    <t>Handtekening</t>
  </si>
  <si>
    <t>Naam</t>
  </si>
  <si>
    <t>Functie</t>
  </si>
  <si>
    <t>Totaal:</t>
  </si>
  <si>
    <t>Totalen: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</si>
</sst>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9"/>
      <color indexed="19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i/>
      <sz val="8"/>
      <color theme="1"/>
      <name val="Arial"/>
      <family val="2"/>
    </font>
    <font>
      <b/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sz val="14"/>
      <color indexed="10"/>
      <name val="Arial"/>
      <family val="2"/>
    </font>
    <font>
      <sz val="9"/>
      <color theme="0"/>
      <name val="Arial"/>
      <family val="2"/>
    </font>
    <font>
      <b/>
      <sz val="14"/>
      <color theme="4" tint="-0.249977111117893"/>
      <name val="Arial"/>
      <family val="2"/>
    </font>
    <font>
      <b/>
      <i/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4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164" fontId="4" fillId="6" borderId="1" xfId="0" applyNumberFormat="1" applyFont="1" applyFill="1" applyBorder="1" applyAlignment="1" applyProtection="1">
      <alignment horizontal="center" wrapText="1"/>
      <protection locked="0"/>
    </xf>
    <xf numFmtId="164" fontId="4" fillId="5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8" fillId="8" borderId="1" xfId="0" applyFont="1" applyFill="1" applyBorder="1" applyAlignment="1">
      <alignment wrapText="1"/>
    </xf>
    <xf numFmtId="0" fontId="8" fillId="8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8" fontId="9" fillId="6" borderId="1" xfId="0" applyNumberFormat="1" applyFont="1" applyFill="1" applyBorder="1" applyAlignment="1">
      <alignment horizontal="center" wrapText="1"/>
    </xf>
    <xf numFmtId="8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8" fontId="9" fillId="6" borderId="1" xfId="0" applyNumberFormat="1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8" fontId="11" fillId="7" borderId="4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3" fontId="6" fillId="0" borderId="1" xfId="0" applyNumberFormat="1" applyFont="1" applyBorder="1" applyAlignment="1">
      <alignment horizontal="center" wrapText="1"/>
    </xf>
    <xf numFmtId="165" fontId="4" fillId="6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wrapText="1"/>
    </xf>
    <xf numFmtId="0" fontId="4" fillId="5" borderId="1" xfId="0" applyFont="1" applyFill="1" applyBorder="1" applyAlignment="1">
      <alignment wrapText="1"/>
    </xf>
    <xf numFmtId="3" fontId="6" fillId="5" borderId="1" xfId="0" applyNumberFormat="1" applyFont="1" applyFill="1" applyBorder="1" applyAlignment="1">
      <alignment horizontal="center" wrapText="1"/>
    </xf>
    <xf numFmtId="164" fontId="7" fillId="4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4" fontId="7" fillId="6" borderId="1" xfId="0" applyNumberFormat="1" applyFont="1" applyFill="1" applyBorder="1" applyAlignment="1" applyProtection="1">
      <alignment horizontal="center" wrapText="1"/>
      <protection locked="0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5" fillId="2" borderId="1" xfId="0" applyFont="1" applyFill="1" applyBorder="1" applyAlignment="1">
      <alignment horizontal="right" vertical="center" wrapText="1"/>
    </xf>
    <xf numFmtId="164" fontId="13" fillId="4" borderId="1" xfId="0" applyNumberFormat="1" applyFont="1" applyFill="1" applyBorder="1" applyAlignment="1">
      <alignment horizontal="center" wrapText="1"/>
    </xf>
    <xf numFmtId="0" fontId="14" fillId="9" borderId="6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14" fillId="9" borderId="7" xfId="0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8" fontId="11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8" fontId="11" fillId="7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 applyProtection="1">
      <alignment wrapText="1"/>
      <protection locked="0"/>
    </xf>
    <xf numFmtId="0" fontId="15" fillId="2" borderId="1" xfId="0" applyFont="1" applyFill="1" applyBorder="1" applyAlignment="1">
      <alignment horizontal="right" vertical="center" wrapText="1"/>
    </xf>
    <xf numFmtId="0" fontId="16" fillId="0" borderId="9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4" fillId="9" borderId="7" xfId="0" applyFont="1" applyFill="1" applyBorder="1" applyAlignment="1">
      <alignment horizontal="left" vertical="top" wrapText="1"/>
    </xf>
    <xf numFmtId="0" fontId="14" fillId="9" borderId="8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1" fontId="6" fillId="5" borderId="2" xfId="0" applyNumberFormat="1" applyFont="1" applyFill="1" applyBorder="1" applyAlignment="1">
      <alignment horizontal="center" wrapText="1"/>
    </xf>
    <xf numFmtId="1" fontId="6" fillId="5" borderId="3" xfId="0" applyNumberFormat="1" applyFont="1" applyFill="1" applyBorder="1" applyAlignment="1">
      <alignment horizontal="center" wrapText="1"/>
    </xf>
    <xf numFmtId="1" fontId="6" fillId="3" borderId="2" xfId="0" applyNumberFormat="1" applyFont="1" applyFill="1" applyBorder="1" applyAlignment="1">
      <alignment horizontal="center" wrapText="1"/>
    </xf>
    <xf numFmtId="1" fontId="6" fillId="3" borderId="3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"/>
  <sheetViews>
    <sheetView tabSelected="1" view="pageLayout" zoomScale="150" zoomScaleNormal="100" zoomScalePageLayoutView="150" workbookViewId="0">
      <selection activeCell="C45" sqref="C45"/>
    </sheetView>
  </sheetViews>
  <sheetFormatPr defaultColWidth="2.453125" defaultRowHeight="11.5" x14ac:dyDescent="0.25"/>
  <cols>
    <col min="1" max="1" width="40.26953125" style="2" customWidth="1"/>
    <col min="2" max="5" width="15" style="2" customWidth="1"/>
    <col min="6" max="16384" width="2.453125" style="2"/>
  </cols>
  <sheetData>
    <row r="1" spans="1:5" x14ac:dyDescent="0.25">
      <c r="A1" s="51" t="s">
        <v>0</v>
      </c>
      <c r="B1" s="51"/>
      <c r="C1" s="51"/>
      <c r="D1" s="51"/>
      <c r="E1" s="51"/>
    </row>
    <row r="2" spans="1:5" ht="23.5" x14ac:dyDescent="0.3">
      <c r="A2" s="3" t="s">
        <v>1</v>
      </c>
      <c r="B2" s="60" t="s">
        <v>2</v>
      </c>
      <c r="C2" s="61"/>
      <c r="D2" s="4" t="s">
        <v>31</v>
      </c>
      <c r="E2" s="4" t="s">
        <v>32</v>
      </c>
    </row>
    <row r="3" spans="1:5" x14ac:dyDescent="0.25">
      <c r="A3" s="5" t="s">
        <v>40</v>
      </c>
      <c r="B3" s="56">
        <v>21</v>
      </c>
      <c r="C3" s="57"/>
      <c r="D3" s="6">
        <v>0</v>
      </c>
      <c r="E3" s="7">
        <f>(B3*D3)*60</f>
        <v>0</v>
      </c>
    </row>
    <row r="4" spans="1:5" x14ac:dyDescent="0.25">
      <c r="A4" s="8"/>
      <c r="B4" s="58"/>
      <c r="C4" s="59"/>
      <c r="D4" s="58"/>
      <c r="E4" s="59"/>
    </row>
    <row r="5" spans="1:5" x14ac:dyDescent="0.25">
      <c r="A5" s="5" t="s">
        <v>51</v>
      </c>
      <c r="B5" s="56">
        <v>8</v>
      </c>
      <c r="C5" s="57"/>
      <c r="D5" s="6">
        <v>0</v>
      </c>
      <c r="E5" s="7">
        <f>(B5*D5)*60</f>
        <v>0</v>
      </c>
    </row>
    <row r="6" spans="1:5" x14ac:dyDescent="0.25">
      <c r="A6" s="8"/>
      <c r="B6" s="58"/>
      <c r="C6" s="59"/>
      <c r="D6" s="58"/>
      <c r="E6" s="59"/>
    </row>
    <row r="7" spans="1:5" x14ac:dyDescent="0.25">
      <c r="A7" s="5" t="s">
        <v>34</v>
      </c>
      <c r="B7" s="56">
        <v>13</v>
      </c>
      <c r="C7" s="57"/>
      <c r="D7" s="6">
        <v>0</v>
      </c>
      <c r="E7" s="7">
        <f>(B7*D7)*60</f>
        <v>0</v>
      </c>
    </row>
    <row r="8" spans="1:5" x14ac:dyDescent="0.25">
      <c r="A8" s="8"/>
      <c r="B8" s="58"/>
      <c r="C8" s="59"/>
      <c r="D8" s="58"/>
      <c r="E8" s="59"/>
    </row>
    <row r="9" spans="1:5" x14ac:dyDescent="0.25">
      <c r="A9" s="5" t="s">
        <v>49</v>
      </c>
      <c r="B9" s="56">
        <v>8</v>
      </c>
      <c r="C9" s="57"/>
      <c r="D9" s="6">
        <v>0</v>
      </c>
      <c r="E9" s="7">
        <f>(B9*D9)*60</f>
        <v>0</v>
      </c>
    </row>
    <row r="10" spans="1:5" x14ac:dyDescent="0.25">
      <c r="A10" s="8"/>
      <c r="B10" s="58"/>
      <c r="C10" s="59"/>
      <c r="D10" s="58"/>
      <c r="E10" s="59"/>
    </row>
    <row r="11" spans="1:5" x14ac:dyDescent="0.25">
      <c r="A11" s="5" t="s">
        <v>41</v>
      </c>
      <c r="B11" s="56">
        <v>8</v>
      </c>
      <c r="C11" s="57"/>
      <c r="D11" s="6">
        <v>0</v>
      </c>
      <c r="E11" s="7">
        <f>(B11*D11)*60</f>
        <v>0</v>
      </c>
    </row>
    <row r="12" spans="1:5" x14ac:dyDescent="0.25">
      <c r="A12" s="8"/>
      <c r="B12" s="58"/>
      <c r="C12" s="59"/>
      <c r="D12" s="58"/>
      <c r="E12" s="59"/>
    </row>
    <row r="13" spans="1:5" x14ac:dyDescent="0.25">
      <c r="A13" s="5" t="s">
        <v>43</v>
      </c>
      <c r="B13" s="56">
        <v>7</v>
      </c>
      <c r="C13" s="57"/>
      <c r="D13" s="6">
        <v>0</v>
      </c>
      <c r="E13" s="7">
        <f>(B13*D13)*60</f>
        <v>0</v>
      </c>
    </row>
    <row r="14" spans="1:5" x14ac:dyDescent="0.25">
      <c r="A14" s="8"/>
      <c r="B14" s="58"/>
      <c r="C14" s="59"/>
      <c r="D14" s="58"/>
      <c r="E14" s="59"/>
    </row>
    <row r="15" spans="1:5" x14ac:dyDescent="0.25">
      <c r="A15" s="5" t="s">
        <v>42</v>
      </c>
      <c r="B15" s="56">
        <v>7</v>
      </c>
      <c r="C15" s="57"/>
      <c r="D15" s="6">
        <v>0</v>
      </c>
      <c r="E15" s="7">
        <f>(B15*D15)*60</f>
        <v>0</v>
      </c>
    </row>
    <row r="16" spans="1:5" x14ac:dyDescent="0.25">
      <c r="A16" s="8"/>
      <c r="B16" s="58"/>
      <c r="C16" s="59"/>
      <c r="D16" s="58"/>
      <c r="E16" s="59"/>
    </row>
    <row r="17" spans="1:5" x14ac:dyDescent="0.25">
      <c r="A17" s="5" t="s">
        <v>50</v>
      </c>
      <c r="B17" s="56">
        <v>7</v>
      </c>
      <c r="C17" s="57"/>
      <c r="D17" s="6">
        <v>0</v>
      </c>
      <c r="E17" s="7">
        <f>(B17*D17)*60</f>
        <v>0</v>
      </c>
    </row>
    <row r="18" spans="1:5" x14ac:dyDescent="0.25">
      <c r="A18" s="8"/>
      <c r="B18" s="58"/>
      <c r="C18" s="59"/>
      <c r="D18" s="58"/>
      <c r="E18" s="59"/>
    </row>
    <row r="19" spans="1:5" x14ac:dyDescent="0.25">
      <c r="A19" s="5" t="s">
        <v>35</v>
      </c>
      <c r="B19" s="56">
        <v>7</v>
      </c>
      <c r="C19" s="57"/>
      <c r="D19" s="6">
        <v>0</v>
      </c>
      <c r="E19" s="7">
        <f>(B19*D19)*60</f>
        <v>0</v>
      </c>
    </row>
    <row r="20" spans="1:5" x14ac:dyDescent="0.25">
      <c r="A20" s="8"/>
      <c r="B20" s="58"/>
      <c r="C20" s="59"/>
      <c r="D20" s="58"/>
      <c r="E20" s="59"/>
    </row>
    <row r="21" spans="1:5" x14ac:dyDescent="0.25">
      <c r="A21" s="5" t="s">
        <v>44</v>
      </c>
      <c r="B21" s="56">
        <v>10</v>
      </c>
      <c r="C21" s="57"/>
      <c r="D21" s="6">
        <v>0</v>
      </c>
      <c r="E21" s="7">
        <f>(B21*D21)*60</f>
        <v>0</v>
      </c>
    </row>
    <row r="22" spans="1:5" x14ac:dyDescent="0.25">
      <c r="A22" s="8"/>
      <c r="B22" s="58"/>
      <c r="C22" s="59"/>
      <c r="D22" s="58"/>
      <c r="E22" s="59"/>
    </row>
    <row r="23" spans="1:5" ht="23" x14ac:dyDescent="0.25">
      <c r="A23" s="5" t="s">
        <v>46</v>
      </c>
      <c r="B23" s="56">
        <v>5</v>
      </c>
      <c r="C23" s="57"/>
      <c r="D23" s="6">
        <v>0</v>
      </c>
      <c r="E23" s="7">
        <f>(B23*D23)*60</f>
        <v>0</v>
      </c>
    </row>
    <row r="24" spans="1:5" x14ac:dyDescent="0.25">
      <c r="A24" s="8"/>
      <c r="B24" s="58"/>
      <c r="C24" s="59"/>
      <c r="D24" s="58"/>
      <c r="E24" s="59"/>
    </row>
    <row r="25" spans="1:5" x14ac:dyDescent="0.25">
      <c r="A25" s="5" t="s">
        <v>47</v>
      </c>
      <c r="B25" s="56">
        <v>5</v>
      </c>
      <c r="C25" s="57"/>
      <c r="D25" s="6">
        <v>0</v>
      </c>
      <c r="E25" s="7">
        <f>(B25*D25)*60</f>
        <v>0</v>
      </c>
    </row>
    <row r="26" spans="1:5" x14ac:dyDescent="0.25">
      <c r="A26" s="8"/>
      <c r="B26" s="58"/>
      <c r="C26" s="59"/>
      <c r="D26" s="58"/>
      <c r="E26" s="59"/>
    </row>
    <row r="27" spans="1:5" x14ac:dyDescent="0.25">
      <c r="A27" s="5" t="s">
        <v>45</v>
      </c>
      <c r="B27" s="56">
        <v>1</v>
      </c>
      <c r="C27" s="57"/>
      <c r="D27" s="6">
        <v>0</v>
      </c>
      <c r="E27" s="7">
        <f>(B27*D27)*60</f>
        <v>0</v>
      </c>
    </row>
    <row r="28" spans="1:5" x14ac:dyDescent="0.25">
      <c r="A28" s="8"/>
      <c r="B28" s="58"/>
      <c r="C28" s="59"/>
      <c r="D28" s="58"/>
      <c r="E28" s="59"/>
    </row>
    <row r="29" spans="1:5" ht="15.75" customHeight="1" x14ac:dyDescent="0.25">
      <c r="D29" s="9" t="s">
        <v>61</v>
      </c>
      <c r="E29" s="10">
        <f>SUM(E3,E7,E5,E9,E11,E13,,E15,E17,E19,E21,E23,E25,E27)</f>
        <v>0</v>
      </c>
    </row>
    <row r="31" spans="1:5" x14ac:dyDescent="0.25">
      <c r="A31" s="51" t="s">
        <v>3</v>
      </c>
      <c r="B31" s="51"/>
      <c r="C31" s="51"/>
      <c r="D31" s="51"/>
      <c r="E31" s="51"/>
    </row>
    <row r="32" spans="1:5" ht="23" x14ac:dyDescent="0.25">
      <c r="A32" s="12"/>
      <c r="B32" s="13" t="s">
        <v>4</v>
      </c>
      <c r="C32" s="13" t="s">
        <v>5</v>
      </c>
      <c r="D32" s="13" t="s">
        <v>6</v>
      </c>
      <c r="E32" s="13" t="s">
        <v>28</v>
      </c>
    </row>
    <row r="33" spans="1:5" x14ac:dyDescent="0.25">
      <c r="A33" s="14" t="s">
        <v>53</v>
      </c>
      <c r="B33" s="15">
        <v>28</v>
      </c>
      <c r="C33" s="16">
        <v>0</v>
      </c>
      <c r="D33" s="16">
        <v>0</v>
      </c>
      <c r="E33" s="17">
        <f>((B33*C33)*60)+(D33*5)</f>
        <v>0</v>
      </c>
    </row>
    <row r="34" spans="1:5" ht="23" x14ac:dyDescent="0.25">
      <c r="A34" s="18" t="s">
        <v>52</v>
      </c>
      <c r="B34" s="19">
        <v>10</v>
      </c>
      <c r="C34" s="20">
        <v>0</v>
      </c>
      <c r="D34" s="20">
        <v>0</v>
      </c>
      <c r="E34" s="21">
        <f>((B34*C34)*60)+(D34*5)</f>
        <v>0</v>
      </c>
    </row>
    <row r="35" spans="1:5" x14ac:dyDescent="0.25">
      <c r="A35" s="22"/>
      <c r="C35" s="11"/>
      <c r="D35" s="9" t="s">
        <v>61</v>
      </c>
      <c r="E35" s="23">
        <f>SUM(E33:E34)</f>
        <v>0</v>
      </c>
    </row>
    <row r="37" spans="1:5" x14ac:dyDescent="0.25">
      <c r="A37" s="51" t="s">
        <v>7</v>
      </c>
      <c r="B37" s="51"/>
      <c r="C37" s="51"/>
      <c r="D37" s="51"/>
      <c r="E37" s="51"/>
    </row>
    <row r="38" spans="1:5" ht="23" x14ac:dyDescent="0.25">
      <c r="A38" s="24" t="s">
        <v>8</v>
      </c>
      <c r="B38" s="4" t="s">
        <v>9</v>
      </c>
      <c r="C38" s="4" t="s">
        <v>10</v>
      </c>
      <c r="D38" s="4" t="s">
        <v>11</v>
      </c>
      <c r="E38" s="4" t="s">
        <v>29</v>
      </c>
    </row>
    <row r="39" spans="1:5" x14ac:dyDescent="0.25">
      <c r="A39" s="14" t="s">
        <v>12</v>
      </c>
      <c r="B39" s="25">
        <v>224062</v>
      </c>
      <c r="C39" s="26">
        <v>0</v>
      </c>
      <c r="D39" s="27">
        <f>B39*C39</f>
        <v>0</v>
      </c>
      <c r="E39" s="27">
        <f>D39*60</f>
        <v>0</v>
      </c>
    </row>
    <row r="40" spans="1:5" x14ac:dyDescent="0.25">
      <c r="A40" s="28" t="s">
        <v>13</v>
      </c>
      <c r="B40" s="29">
        <v>146596</v>
      </c>
      <c r="C40" s="26">
        <v>0</v>
      </c>
      <c r="D40" s="7">
        <f>B40*C40</f>
        <v>0</v>
      </c>
      <c r="E40" s="7">
        <f>D40*60</f>
        <v>0</v>
      </c>
    </row>
    <row r="41" spans="1:5" x14ac:dyDescent="0.25">
      <c r="C41" s="11" t="s">
        <v>62</v>
      </c>
      <c r="D41" s="30">
        <f>SUM(D39:D40)</f>
        <v>0</v>
      </c>
      <c r="E41" s="30">
        <f>SUM(E39:E40)</f>
        <v>0</v>
      </c>
    </row>
    <row r="42" spans="1:5" x14ac:dyDescent="0.25">
      <c r="C42" s="11"/>
      <c r="D42" s="11"/>
    </row>
    <row r="43" spans="1:5" x14ac:dyDescent="0.25">
      <c r="A43" s="51" t="s">
        <v>14</v>
      </c>
      <c r="B43" s="51"/>
      <c r="C43" s="51"/>
      <c r="D43" s="11"/>
    </row>
    <row r="44" spans="1:5" ht="36" customHeight="1" x14ac:dyDescent="0.25">
      <c r="A44" s="24" t="s">
        <v>15</v>
      </c>
      <c r="B44" s="31" t="s">
        <v>16</v>
      </c>
      <c r="C44" s="31" t="s">
        <v>33</v>
      </c>
      <c r="D44" s="48" t="s">
        <v>55</v>
      </c>
      <c r="E44" s="49"/>
    </row>
    <row r="45" spans="1:5" x14ac:dyDescent="0.25">
      <c r="A45" s="14" t="s">
        <v>15</v>
      </c>
      <c r="B45" s="32">
        <v>0</v>
      </c>
      <c r="C45" s="42">
        <f>B45/60</f>
        <v>0</v>
      </c>
      <c r="D45" s="50"/>
      <c r="E45" s="49"/>
    </row>
    <row r="46" spans="1:5" ht="11.25" customHeight="1" x14ac:dyDescent="0.25"/>
    <row r="47" spans="1:5" x14ac:dyDescent="0.25">
      <c r="A47" s="33"/>
    </row>
    <row r="48" spans="1:5" x14ac:dyDescent="0.25">
      <c r="A48" s="34"/>
      <c r="B48" s="35"/>
    </row>
    <row r="49" spans="1:5" x14ac:dyDescent="0.25">
      <c r="A49" s="1" t="s">
        <v>17</v>
      </c>
      <c r="B49" s="4" t="s">
        <v>18</v>
      </c>
    </row>
    <row r="50" spans="1:5" x14ac:dyDescent="0.25">
      <c r="A50" s="1"/>
      <c r="B50" s="30">
        <f>((E29+E35+E41)/60)+C45</f>
        <v>0</v>
      </c>
    </row>
    <row r="51" spans="1:5" x14ac:dyDescent="0.25">
      <c r="D51" s="38" t="s">
        <v>56</v>
      </c>
      <c r="E51" s="39"/>
    </row>
    <row r="52" spans="1:5" x14ac:dyDescent="0.25">
      <c r="A52" s="1" t="s">
        <v>19</v>
      </c>
      <c r="D52" s="40" t="s">
        <v>59</v>
      </c>
      <c r="E52" s="41"/>
    </row>
    <row r="53" spans="1:5" x14ac:dyDescent="0.25">
      <c r="A53" s="36" t="s">
        <v>30</v>
      </c>
      <c r="B53" s="30">
        <f>B50*60</f>
        <v>0</v>
      </c>
      <c r="D53" s="40" t="s">
        <v>60</v>
      </c>
      <c r="E53" s="41"/>
    </row>
    <row r="54" spans="1:5" x14ac:dyDescent="0.25">
      <c r="A54" s="36" t="s">
        <v>26</v>
      </c>
      <c r="B54" s="30">
        <f>'Optionele verlenging 2x 1 jaar'!B46*2</f>
        <v>0</v>
      </c>
      <c r="D54" s="40" t="s">
        <v>57</v>
      </c>
      <c r="E54" s="41"/>
    </row>
    <row r="55" spans="1:5" ht="18" x14ac:dyDescent="0.4">
      <c r="A55" s="47" t="s">
        <v>54</v>
      </c>
      <c r="B55" s="37">
        <f>B53+B54</f>
        <v>0</v>
      </c>
      <c r="D55" s="52" t="s">
        <v>58</v>
      </c>
      <c r="E55" s="54"/>
    </row>
    <row r="56" spans="1:5" x14ac:dyDescent="0.25">
      <c r="D56" s="52"/>
      <c r="E56" s="54"/>
    </row>
    <row r="57" spans="1:5" x14ac:dyDescent="0.25">
      <c r="A57" s="1" t="s">
        <v>39</v>
      </c>
      <c r="D57" s="52"/>
      <c r="E57" s="54"/>
    </row>
    <row r="58" spans="1:5" ht="23" x14ac:dyDescent="0.25">
      <c r="A58" s="24" t="s">
        <v>15</v>
      </c>
      <c r="B58" s="31" t="s">
        <v>16</v>
      </c>
      <c r="D58" s="52"/>
      <c r="E58" s="54"/>
    </row>
    <row r="59" spans="1:5" x14ac:dyDescent="0.25">
      <c r="A59" s="14" t="s">
        <v>36</v>
      </c>
      <c r="B59" s="32">
        <v>0</v>
      </c>
      <c r="D59" s="52"/>
      <c r="E59" s="54"/>
    </row>
    <row r="60" spans="1:5" x14ac:dyDescent="0.25">
      <c r="A60" s="14" t="s">
        <v>37</v>
      </c>
      <c r="B60" s="32">
        <v>0</v>
      </c>
      <c r="D60" s="52"/>
      <c r="E60" s="54"/>
    </row>
    <row r="61" spans="1:5" ht="12" thickBot="1" x14ac:dyDescent="0.3">
      <c r="A61" s="14" t="s">
        <v>38</v>
      </c>
      <c r="B61" s="32">
        <v>0</v>
      </c>
      <c r="D61" s="53"/>
      <c r="E61" s="55"/>
    </row>
    <row r="62" spans="1:5" ht="12" thickTop="1" x14ac:dyDescent="0.25"/>
  </sheetData>
  <mergeCells count="47">
    <mergeCell ref="B27:C27"/>
    <mergeCell ref="B28:C28"/>
    <mergeCell ref="D28:E28"/>
    <mergeCell ref="B23:C23"/>
    <mergeCell ref="B24:C24"/>
    <mergeCell ref="D24:E24"/>
    <mergeCell ref="B25:C25"/>
    <mergeCell ref="B26:C26"/>
    <mergeCell ref="D26:E26"/>
    <mergeCell ref="B19:C19"/>
    <mergeCell ref="B20:C20"/>
    <mergeCell ref="D20:E20"/>
    <mergeCell ref="B21:C21"/>
    <mergeCell ref="B22:C22"/>
    <mergeCell ref="D22:E22"/>
    <mergeCell ref="B15:C15"/>
    <mergeCell ref="B16:C16"/>
    <mergeCell ref="D16:E16"/>
    <mergeCell ref="B13:C13"/>
    <mergeCell ref="B14:C14"/>
    <mergeCell ref="D14:E14"/>
    <mergeCell ref="B3:C3"/>
    <mergeCell ref="B4:C4"/>
    <mergeCell ref="D4:E4"/>
    <mergeCell ref="D6:E6"/>
    <mergeCell ref="D12:E12"/>
    <mergeCell ref="B9:C9"/>
    <mergeCell ref="B12:C12"/>
    <mergeCell ref="B10:C10"/>
    <mergeCell ref="D10:E10"/>
    <mergeCell ref="B11:C11"/>
    <mergeCell ref="D44:E45"/>
    <mergeCell ref="A1:E1"/>
    <mergeCell ref="A37:E37"/>
    <mergeCell ref="A43:C43"/>
    <mergeCell ref="D55:D61"/>
    <mergeCell ref="E55:E61"/>
    <mergeCell ref="B7:C7"/>
    <mergeCell ref="B8:C8"/>
    <mergeCell ref="D8:E8"/>
    <mergeCell ref="A31:E31"/>
    <mergeCell ref="B17:C17"/>
    <mergeCell ref="B18:C18"/>
    <mergeCell ref="D18:E18"/>
    <mergeCell ref="B2:C2"/>
    <mergeCell ref="B5:C5"/>
    <mergeCell ref="B6:C6"/>
  </mergeCells>
  <printOptions horizontalCentered="1"/>
  <pageMargins left="0.39370078740157483" right="0.39370078740157483" top="1.1023622047244095" bottom="0.74803149606299213" header="0.70866141732283472" footer="0.31496062992125984"/>
  <pageSetup paperSize="9" scale="86" orientation="portrait" r:id="rId1"/>
  <headerFooter alignWithMargins="0">
    <oddHeader>&amp;L&amp;"Arial,Standaard"&amp;16&amp;K04-016Formulier 5 | &amp;"Arial,Vet"Prijzenblad&amp;C&amp;"Arial,Vet"&amp;16Huur 5 jaar&amp;R&amp;"Arial,Vet"&amp;K04-021Openbare Scholengroep
Vlaardingen Schiedam (OSVS)</oddHeader>
    <oddFooter>&amp;L&amp;"Arial,Standaard"Europese aanbesteding
&amp;"Arial,Vet"&amp;K04-022Multifunctionals&amp;R&amp;"Arial,Standaard"pagina 1 van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58"/>
  <sheetViews>
    <sheetView view="pageLayout" zoomScale="170" zoomScaleNormal="100" zoomScalePageLayoutView="170" workbookViewId="0">
      <selection activeCell="B43" sqref="B43"/>
    </sheetView>
  </sheetViews>
  <sheetFormatPr defaultColWidth="7.54296875" defaultRowHeight="11.5" x14ac:dyDescent="0.25"/>
  <cols>
    <col min="1" max="1" width="43.1796875" style="2" customWidth="1"/>
    <col min="2" max="2" width="13.81640625" style="2" customWidth="1"/>
    <col min="3" max="5" width="15" style="2" customWidth="1"/>
    <col min="6" max="6" width="23.1796875" style="2" bestFit="1" customWidth="1"/>
    <col min="7" max="7" width="18.81640625" style="2" bestFit="1" customWidth="1"/>
    <col min="8" max="8" width="14.7265625" style="2" bestFit="1" customWidth="1"/>
    <col min="9" max="16384" width="7.54296875" style="2"/>
  </cols>
  <sheetData>
    <row r="1" spans="1:6" x14ac:dyDescent="0.25">
      <c r="A1" s="51" t="s">
        <v>0</v>
      </c>
      <c r="B1" s="51"/>
      <c r="C1" s="51"/>
      <c r="D1" s="51"/>
      <c r="E1" s="51"/>
    </row>
    <row r="2" spans="1:6" ht="23" x14ac:dyDescent="0.25">
      <c r="A2" s="3" t="s">
        <v>1</v>
      </c>
      <c r="B2" s="60" t="s">
        <v>2</v>
      </c>
      <c r="C2" s="62"/>
      <c r="D2" s="4" t="s">
        <v>20</v>
      </c>
      <c r="E2" s="4" t="s">
        <v>21</v>
      </c>
    </row>
    <row r="3" spans="1:6" x14ac:dyDescent="0.25">
      <c r="A3" s="5" t="s">
        <v>40</v>
      </c>
      <c r="B3" s="56">
        <v>21</v>
      </c>
      <c r="C3" s="57"/>
      <c r="D3" s="6">
        <v>0</v>
      </c>
      <c r="E3" s="7">
        <f>(B3*D3)*12</f>
        <v>0</v>
      </c>
    </row>
    <row r="4" spans="1:6" x14ac:dyDescent="0.25">
      <c r="A4" s="8"/>
      <c r="B4" s="58"/>
      <c r="C4" s="59"/>
      <c r="D4" s="58"/>
      <c r="E4" s="59"/>
    </row>
    <row r="5" spans="1:6" x14ac:dyDescent="0.25">
      <c r="A5" s="5" t="s">
        <v>51</v>
      </c>
      <c r="B5" s="56">
        <v>8</v>
      </c>
      <c r="C5" s="57"/>
      <c r="D5" s="6">
        <v>0</v>
      </c>
      <c r="E5" s="7">
        <f>(B5*D5)*12</f>
        <v>0</v>
      </c>
    </row>
    <row r="6" spans="1:6" x14ac:dyDescent="0.25">
      <c r="A6" s="8"/>
      <c r="B6" s="58"/>
      <c r="C6" s="59"/>
      <c r="D6" s="58"/>
      <c r="E6" s="59"/>
    </row>
    <row r="7" spans="1:6" x14ac:dyDescent="0.25">
      <c r="A7" s="5" t="s">
        <v>34</v>
      </c>
      <c r="B7" s="56">
        <v>13</v>
      </c>
      <c r="C7" s="57"/>
      <c r="D7" s="6">
        <v>0</v>
      </c>
      <c r="E7" s="7">
        <f>(B7*D7)*12</f>
        <v>0</v>
      </c>
    </row>
    <row r="8" spans="1:6" x14ac:dyDescent="0.25">
      <c r="A8" s="8"/>
      <c r="B8" s="58"/>
      <c r="C8" s="59"/>
      <c r="D8" s="58"/>
      <c r="E8" s="59"/>
    </row>
    <row r="9" spans="1:6" x14ac:dyDescent="0.25">
      <c r="A9" s="5" t="s">
        <v>49</v>
      </c>
      <c r="B9" s="56">
        <v>8</v>
      </c>
      <c r="C9" s="57"/>
      <c r="D9" s="6">
        <v>0</v>
      </c>
      <c r="E9" s="7">
        <f>(B9*D9)*12</f>
        <v>0</v>
      </c>
    </row>
    <row r="10" spans="1:6" x14ac:dyDescent="0.25">
      <c r="A10" s="8"/>
      <c r="B10" s="58"/>
      <c r="C10" s="59"/>
      <c r="D10" s="58"/>
      <c r="E10" s="59"/>
    </row>
    <row r="11" spans="1:6" x14ac:dyDescent="0.25">
      <c r="A11" s="5" t="s">
        <v>41</v>
      </c>
      <c r="B11" s="56">
        <v>8</v>
      </c>
      <c r="C11" s="57"/>
      <c r="D11" s="6">
        <v>0</v>
      </c>
      <c r="E11" s="7">
        <f>(B11*D11)*12</f>
        <v>0</v>
      </c>
    </row>
    <row r="12" spans="1:6" x14ac:dyDescent="0.25">
      <c r="A12" s="8"/>
      <c r="B12" s="58"/>
      <c r="C12" s="59"/>
      <c r="D12" s="58"/>
      <c r="E12" s="59"/>
    </row>
    <row r="13" spans="1:6" x14ac:dyDescent="0.25">
      <c r="A13" s="5" t="s">
        <v>43</v>
      </c>
      <c r="B13" s="56">
        <v>7</v>
      </c>
      <c r="C13" s="57"/>
      <c r="D13" s="6">
        <v>0</v>
      </c>
      <c r="E13" s="7">
        <f>(B13*D13)*12</f>
        <v>0</v>
      </c>
      <c r="F13" s="35"/>
    </row>
    <row r="14" spans="1:6" x14ac:dyDescent="0.25">
      <c r="A14" s="8"/>
      <c r="B14" s="58"/>
      <c r="C14" s="59"/>
      <c r="D14" s="58"/>
      <c r="E14" s="59"/>
    </row>
    <row r="15" spans="1:6" x14ac:dyDescent="0.25">
      <c r="A15" s="5" t="s">
        <v>42</v>
      </c>
      <c r="B15" s="56">
        <v>7</v>
      </c>
      <c r="C15" s="57"/>
      <c r="D15" s="6">
        <v>0</v>
      </c>
      <c r="E15" s="7">
        <f>(B15*D15)*12</f>
        <v>0</v>
      </c>
    </row>
    <row r="16" spans="1:6" x14ac:dyDescent="0.25">
      <c r="A16" s="8"/>
      <c r="B16" s="58"/>
      <c r="C16" s="59"/>
      <c r="D16" s="58"/>
      <c r="E16" s="59"/>
    </row>
    <row r="17" spans="1:5" x14ac:dyDescent="0.25">
      <c r="A17" s="5" t="s">
        <v>50</v>
      </c>
      <c r="B17" s="56">
        <v>7</v>
      </c>
      <c r="C17" s="57"/>
      <c r="D17" s="6">
        <v>0</v>
      </c>
      <c r="E17" s="7">
        <f>(B17*D17)*12</f>
        <v>0</v>
      </c>
    </row>
    <row r="18" spans="1:5" x14ac:dyDescent="0.25">
      <c r="A18" s="8"/>
      <c r="B18" s="58"/>
      <c r="C18" s="59"/>
      <c r="D18" s="58"/>
      <c r="E18" s="59"/>
    </row>
    <row r="19" spans="1:5" x14ac:dyDescent="0.25">
      <c r="A19" s="5" t="s">
        <v>35</v>
      </c>
      <c r="B19" s="56">
        <v>7</v>
      </c>
      <c r="C19" s="57"/>
      <c r="D19" s="6">
        <v>0</v>
      </c>
      <c r="E19" s="7">
        <f>(B19*D19)*12</f>
        <v>0</v>
      </c>
    </row>
    <row r="20" spans="1:5" x14ac:dyDescent="0.25">
      <c r="A20" s="8"/>
      <c r="B20" s="58"/>
      <c r="C20" s="59"/>
      <c r="D20" s="58"/>
      <c r="E20" s="59"/>
    </row>
    <row r="21" spans="1:5" x14ac:dyDescent="0.25">
      <c r="A21" s="5" t="s">
        <v>44</v>
      </c>
      <c r="B21" s="56">
        <v>10</v>
      </c>
      <c r="C21" s="57"/>
      <c r="D21" s="6">
        <v>0</v>
      </c>
      <c r="E21" s="7">
        <f>(B21*D21)*12</f>
        <v>0</v>
      </c>
    </row>
    <row r="22" spans="1:5" x14ac:dyDescent="0.25">
      <c r="A22" s="8"/>
      <c r="B22" s="58"/>
      <c r="C22" s="59"/>
      <c r="D22" s="58"/>
      <c r="E22" s="59"/>
    </row>
    <row r="23" spans="1:5" ht="12.75" customHeight="1" x14ac:dyDescent="0.25">
      <c r="A23" s="5" t="s">
        <v>46</v>
      </c>
      <c r="B23" s="56">
        <v>5</v>
      </c>
      <c r="C23" s="57"/>
      <c r="D23" s="6">
        <v>0</v>
      </c>
      <c r="E23" s="7">
        <f>(B23*D23)*12</f>
        <v>0</v>
      </c>
    </row>
    <row r="24" spans="1:5" x14ac:dyDescent="0.25">
      <c r="A24" s="8"/>
      <c r="B24" s="58"/>
      <c r="C24" s="59"/>
      <c r="D24" s="58"/>
      <c r="E24" s="59"/>
    </row>
    <row r="25" spans="1:5" x14ac:dyDescent="0.25">
      <c r="A25" s="5" t="s">
        <v>47</v>
      </c>
      <c r="B25" s="56">
        <v>5</v>
      </c>
      <c r="C25" s="57"/>
      <c r="D25" s="6">
        <v>0</v>
      </c>
      <c r="E25" s="7">
        <f>(B25*D25)*12</f>
        <v>0</v>
      </c>
    </row>
    <row r="26" spans="1:5" x14ac:dyDescent="0.25">
      <c r="A26" s="8"/>
      <c r="B26" s="58"/>
      <c r="C26" s="59"/>
      <c r="D26" s="58"/>
      <c r="E26" s="59"/>
    </row>
    <row r="27" spans="1:5" x14ac:dyDescent="0.25">
      <c r="A27" s="5" t="s">
        <v>45</v>
      </c>
      <c r="B27" s="56">
        <v>1</v>
      </c>
      <c r="C27" s="57"/>
      <c r="D27" s="6">
        <v>0</v>
      </c>
      <c r="E27" s="7">
        <f>(B27*D27)*12</f>
        <v>0</v>
      </c>
    </row>
    <row r="28" spans="1:5" x14ac:dyDescent="0.25">
      <c r="A28" s="8"/>
      <c r="B28" s="58"/>
      <c r="C28" s="59"/>
      <c r="D28" s="58"/>
      <c r="E28" s="59"/>
    </row>
    <row r="29" spans="1:5" x14ac:dyDescent="0.25">
      <c r="C29" s="43"/>
      <c r="D29" s="43" t="s">
        <v>61</v>
      </c>
      <c r="E29" s="30">
        <f>SUM(E3,E5,E7,E9,E11,E13,,E15,E17,E19,E21,E23,E25,E27)</f>
        <v>0</v>
      </c>
    </row>
    <row r="31" spans="1:5" ht="24" customHeight="1" x14ac:dyDescent="0.25">
      <c r="A31" s="51" t="s">
        <v>3</v>
      </c>
      <c r="B31" s="51"/>
      <c r="C31" s="51"/>
      <c r="D31" s="51"/>
      <c r="E31" s="51"/>
    </row>
    <row r="32" spans="1:5" ht="23" x14ac:dyDescent="0.25">
      <c r="A32" s="12"/>
      <c r="B32" s="13" t="s">
        <v>4</v>
      </c>
      <c r="C32" s="13" t="s">
        <v>22</v>
      </c>
      <c r="D32" s="13" t="s">
        <v>6</v>
      </c>
      <c r="E32" s="13" t="s">
        <v>23</v>
      </c>
    </row>
    <row r="33" spans="1:5" x14ac:dyDescent="0.25">
      <c r="A33" s="14" t="s">
        <v>27</v>
      </c>
      <c r="B33" s="15">
        <v>28</v>
      </c>
      <c r="C33" s="16">
        <v>0</v>
      </c>
      <c r="D33" s="16">
        <v>0</v>
      </c>
      <c r="E33" s="17">
        <f>((B33*C33)*12)+(D33*1)</f>
        <v>0</v>
      </c>
    </row>
    <row r="34" spans="1:5" ht="23" x14ac:dyDescent="0.25">
      <c r="A34" s="18" t="s">
        <v>52</v>
      </c>
      <c r="B34" s="19">
        <v>10</v>
      </c>
      <c r="C34" s="20">
        <v>0</v>
      </c>
      <c r="D34" s="20">
        <v>0</v>
      </c>
      <c r="E34" s="21">
        <f>((B34*C34)*12)+(D34*1)</f>
        <v>0</v>
      </c>
    </row>
    <row r="35" spans="1:5" x14ac:dyDescent="0.25">
      <c r="A35" s="22" t="s">
        <v>48</v>
      </c>
      <c r="C35" s="11"/>
      <c r="D35" s="43" t="s">
        <v>61</v>
      </c>
      <c r="E35" s="44">
        <f>SUM(E33:E34)</f>
        <v>0</v>
      </c>
    </row>
    <row r="37" spans="1:5" x14ac:dyDescent="0.25">
      <c r="A37" s="51" t="s">
        <v>7</v>
      </c>
      <c r="B37" s="51"/>
      <c r="C37" s="51"/>
      <c r="D37" s="51"/>
      <c r="E37" s="51"/>
    </row>
    <row r="38" spans="1:5" ht="23" x14ac:dyDescent="0.25">
      <c r="A38" s="24" t="s">
        <v>8</v>
      </c>
      <c r="B38" s="4" t="s">
        <v>9</v>
      </c>
      <c r="C38" s="4" t="s">
        <v>10</v>
      </c>
      <c r="D38" s="4" t="s">
        <v>11</v>
      </c>
      <c r="E38" s="4" t="s">
        <v>24</v>
      </c>
    </row>
    <row r="39" spans="1:5" x14ac:dyDescent="0.25">
      <c r="A39" s="14" t="s">
        <v>12</v>
      </c>
      <c r="B39" s="25">
        <v>224062</v>
      </c>
      <c r="C39" s="26">
        <v>0</v>
      </c>
      <c r="D39" s="27">
        <f>B39*C39</f>
        <v>0</v>
      </c>
      <c r="E39" s="27">
        <f>D39*12</f>
        <v>0</v>
      </c>
    </row>
    <row r="40" spans="1:5" x14ac:dyDescent="0.25">
      <c r="A40" s="28" t="s">
        <v>13</v>
      </c>
      <c r="B40" s="25">
        <v>146596</v>
      </c>
      <c r="C40" s="26">
        <v>0</v>
      </c>
      <c r="D40" s="7">
        <f>B40*C40</f>
        <v>0</v>
      </c>
      <c r="E40" s="7">
        <f>D40*12</f>
        <v>0</v>
      </c>
    </row>
    <row r="41" spans="1:5" x14ac:dyDescent="0.25">
      <c r="C41" s="11" t="s">
        <v>62</v>
      </c>
      <c r="D41" s="30">
        <f>SUM(D39:D40)</f>
        <v>0</v>
      </c>
      <c r="E41" s="30">
        <f>SUM(E39:E40)</f>
        <v>0</v>
      </c>
    </row>
    <row r="42" spans="1:5" ht="23" x14ac:dyDescent="0.25">
      <c r="A42" s="1" t="s">
        <v>17</v>
      </c>
      <c r="B42" s="45" t="s">
        <v>18</v>
      </c>
    </row>
    <row r="43" spans="1:5" x14ac:dyDescent="0.25">
      <c r="A43" s="1"/>
      <c r="B43" s="30">
        <f>((E29+E35+E41)/12)</f>
        <v>0</v>
      </c>
    </row>
    <row r="45" spans="1:5" ht="23" x14ac:dyDescent="0.25">
      <c r="A45" s="1" t="s">
        <v>19</v>
      </c>
      <c r="B45" s="45" t="s">
        <v>25</v>
      </c>
    </row>
    <row r="46" spans="1:5" x14ac:dyDescent="0.25">
      <c r="A46" s="1"/>
      <c r="B46" s="30">
        <f>B43*12</f>
        <v>0</v>
      </c>
    </row>
    <row r="47" spans="1:5" x14ac:dyDescent="0.25">
      <c r="B47" s="46"/>
    </row>
    <row r="48" spans="1:5" x14ac:dyDescent="0.25">
      <c r="D48" s="38" t="s">
        <v>56</v>
      </c>
      <c r="E48" s="39"/>
    </row>
    <row r="49" spans="4:5" x14ac:dyDescent="0.25">
      <c r="D49" s="40" t="s">
        <v>59</v>
      </c>
      <c r="E49" s="41"/>
    </row>
    <row r="50" spans="4:5" x14ac:dyDescent="0.25">
      <c r="D50" s="40" t="s">
        <v>60</v>
      </c>
      <c r="E50" s="41"/>
    </row>
    <row r="51" spans="4:5" x14ac:dyDescent="0.25">
      <c r="D51" s="40" t="s">
        <v>57</v>
      </c>
      <c r="E51" s="41"/>
    </row>
    <row r="52" spans="4:5" x14ac:dyDescent="0.25">
      <c r="D52" s="52" t="s">
        <v>58</v>
      </c>
      <c r="E52" s="54"/>
    </row>
    <row r="53" spans="4:5" x14ac:dyDescent="0.25">
      <c r="D53" s="52"/>
      <c r="E53" s="54"/>
    </row>
    <row r="54" spans="4:5" x14ac:dyDescent="0.25">
      <c r="D54" s="52"/>
      <c r="E54" s="54"/>
    </row>
    <row r="55" spans="4:5" x14ac:dyDescent="0.25">
      <c r="D55" s="52"/>
      <c r="E55" s="54"/>
    </row>
    <row r="56" spans="4:5" x14ac:dyDescent="0.25">
      <c r="D56" s="52"/>
      <c r="E56" s="54"/>
    </row>
    <row r="57" spans="4:5" ht="12" thickBot="1" x14ac:dyDescent="0.3">
      <c r="D57" s="53"/>
      <c r="E57" s="55"/>
    </row>
    <row r="58" spans="4:5" ht="12" thickTop="1" x14ac:dyDescent="0.25"/>
  </sheetData>
  <mergeCells count="45">
    <mergeCell ref="B26:C26"/>
    <mergeCell ref="D26:E26"/>
    <mergeCell ref="B14:C14"/>
    <mergeCell ref="B15:C15"/>
    <mergeCell ref="B22:C22"/>
    <mergeCell ref="D18:E18"/>
    <mergeCell ref="D14:E14"/>
    <mergeCell ref="B16:C16"/>
    <mergeCell ref="B19:C19"/>
    <mergeCell ref="B24:C24"/>
    <mergeCell ref="D24:E24"/>
    <mergeCell ref="B25:C25"/>
    <mergeCell ref="B2:C2"/>
    <mergeCell ref="B3:C3"/>
    <mergeCell ref="B4:C4"/>
    <mergeCell ref="D4:E4"/>
    <mergeCell ref="B5:C5"/>
    <mergeCell ref="B6:C6"/>
    <mergeCell ref="D6:E6"/>
    <mergeCell ref="B7:C7"/>
    <mergeCell ref="B8:C8"/>
    <mergeCell ref="D8:E8"/>
    <mergeCell ref="B9:C9"/>
    <mergeCell ref="B10:C10"/>
    <mergeCell ref="D10:E10"/>
    <mergeCell ref="B13:C13"/>
    <mergeCell ref="B11:C11"/>
    <mergeCell ref="B12:C12"/>
    <mergeCell ref="D12:E12"/>
    <mergeCell ref="D52:D57"/>
    <mergeCell ref="E52:E57"/>
    <mergeCell ref="A1:E1"/>
    <mergeCell ref="A31:E31"/>
    <mergeCell ref="A37:E37"/>
    <mergeCell ref="B17:C17"/>
    <mergeCell ref="B18:C18"/>
    <mergeCell ref="D16:E16"/>
    <mergeCell ref="D20:E20"/>
    <mergeCell ref="D22:E22"/>
    <mergeCell ref="B20:C20"/>
    <mergeCell ref="B21:C21"/>
    <mergeCell ref="B27:C27"/>
    <mergeCell ref="B28:C28"/>
    <mergeCell ref="D28:E28"/>
    <mergeCell ref="B23:C23"/>
  </mergeCells>
  <printOptions horizontalCentered="1"/>
  <pageMargins left="0.11811023622047245" right="0.11811023622047245" top="1.1023622047244095" bottom="0.74803149606299213" header="0.70866141732283472" footer="0.31496062992125984"/>
  <pageSetup paperSize="9" scale="95" orientation="portrait" r:id="rId1"/>
  <headerFooter>
    <oddHeader>&amp;L&amp;"Arial,Standaard"&amp;16&amp;K04-020Formulier 5 | &amp;"Arial,Vet"Prijzenblad&amp;"-,Standaard"&amp;11&amp;K01+000
&amp;C&amp;"Arial,Vet"&amp;14Optionele verlenging 2x 1 jaar&amp;R&amp;"Arial,Vet"&amp;K04-021Openbare Scholengroep
Vlaardingen Schiedam (OSVS)</oddHeader>
    <oddFooter>&amp;L&amp;"Arial,Standaard"Europese aanbesteding
&amp;"Arial,Vet"&amp;K04-024Multifunctionals&amp;R&amp;"Arial,Standaard"pagina 2 van 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ea38f3-3650-471f-97c5-34d53fc38a00">
      <Terms xmlns="http://schemas.microsoft.com/office/infopath/2007/PartnerControls"/>
    </lcf76f155ced4ddcb4097134ff3c332f>
    <TaxCatchAll xmlns="d48d95bb-b214-49d3-86ec-8ea65a5a11c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2AAB8C693E0645AC383D777150F214" ma:contentTypeVersion="14" ma:contentTypeDescription="Create a new document." ma:contentTypeScope="" ma:versionID="f5f841afd82f2623fe2cf7cb5cda1112">
  <xsd:schema xmlns:xsd="http://www.w3.org/2001/XMLSchema" xmlns:xs="http://www.w3.org/2001/XMLSchema" xmlns:p="http://schemas.microsoft.com/office/2006/metadata/properties" xmlns:ns2="d4ea38f3-3650-471f-97c5-34d53fc38a00" xmlns:ns3="d48d95bb-b214-49d3-86ec-8ea65a5a11c8" targetNamespace="http://schemas.microsoft.com/office/2006/metadata/properties" ma:root="true" ma:fieldsID="29fff3834178094d4b251f3b54bedd27" ns2:_="" ns3:_="">
    <xsd:import namespace="d4ea38f3-3650-471f-97c5-34d53fc38a00"/>
    <xsd:import namespace="d48d95bb-b214-49d3-86ec-8ea65a5a11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38f3-3650-471f-97c5-34d53fc38a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b3403ed-d036-4cfb-877f-b88f4fdf3b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d95bb-b214-49d3-86ec-8ea65a5a11c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0fc2057-ed0e-41f1-b6d1-b9c9455b66ff}" ma:internalName="TaxCatchAll" ma:showField="CatchAllData" ma:web="d48d95bb-b214-49d3-86ec-8ea65a5a11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documentManagement/types"/>
    <ds:schemaRef ds:uri="0a7646fc-f820-4726-8de9-a53ff0549344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554d12a-0469-47f4-875e-7e6347a1d105"/>
    <ds:schemaRef ds:uri="http://schemas.microsoft.com/office/2006/metadata/properties"/>
    <ds:schemaRef ds:uri="http://www.w3.org/XML/1998/namespace"/>
    <ds:schemaRef ds:uri="http://purl.org/dc/dcmitype/"/>
    <ds:schemaRef ds:uri="d4ea38f3-3650-471f-97c5-34d53fc38a00"/>
    <ds:schemaRef ds:uri="d48d95bb-b214-49d3-86ec-8ea65a5a11c8"/>
  </ds:schemaRefs>
</ds:datastoreItem>
</file>

<file path=customXml/itemProps2.xml><?xml version="1.0" encoding="utf-8"?>
<ds:datastoreItem xmlns:ds="http://schemas.openxmlformats.org/officeDocument/2006/customXml" ds:itemID="{9C706474-87E2-4932-945A-9A0179F9C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ea38f3-3650-471f-97c5-34d53fc38a00"/>
    <ds:schemaRef ds:uri="d48d95bb-b214-49d3-86ec-8ea65a5a11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Huur 5 jaar</vt:lpstr>
      <vt:lpstr>Optionele verlenging 2x 1 jaar</vt:lpstr>
      <vt:lpstr>'Huur 5 jaar'!_ftn1</vt:lpstr>
      <vt:lpstr>'Huur 5 jaar'!Afdrukbereik</vt:lpstr>
      <vt:lpstr>'Optionele verlenging 2x 1 jaar'!Afdrukbereik</vt:lpstr>
    </vt:vector>
  </TitlesOfParts>
  <Manager/>
  <Company>Openbare Scholengroep Vlaardingen Schiedam (OSVS)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Prijzenbladen</dc:title>
  <dc:subject>Formulier aanbestedingsstukken</dc:subject>
  <dc:creator>Ronald C Sitskoorn; Frank Dijkzeul (PrintScan)</dc:creator>
  <cp:keywords/>
  <dc:description/>
  <cp:lastModifiedBy>Ronald Sitskoorn</cp:lastModifiedBy>
  <cp:revision/>
  <cp:lastPrinted>2024-03-06T17:08:47Z</cp:lastPrinted>
  <dcterms:created xsi:type="dcterms:W3CDTF">2014-04-04T09:08:18Z</dcterms:created>
  <dcterms:modified xsi:type="dcterms:W3CDTF">2024-04-11T08:38:47Z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0x010100442AAB8C693E0645AC383D777150F214</vt:lpwstr>
  </property>
  <property fmtid="{D5CDD505-2E9C-101B-9397-08002B2CF9AE}" pid="3" name="MediaServiceImageTags">
    <vt:lpwstr/>
  </property>
</Properties>
</file>