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aw3527318310796-my.sharepoint.com/personal/machielse_hollandinkoopprofessionals_nl/Documents/Bureaublad/COA/NvI2/"/>
    </mc:Choice>
  </mc:AlternateContent>
  <xr:revisionPtr revIDLastSave="0" documentId="8_{448DF370-6303-49EC-A1C4-CB3334A798EA}" xr6:coauthVersionLast="47" xr6:coauthVersionMax="47" xr10:uidLastSave="{00000000-0000-0000-0000-000000000000}"/>
  <bookViews>
    <workbookView xWindow="-108" yWindow="-108" windowWidth="23256" windowHeight="12456" tabRatio="960" xr2:uid="{00000000-000D-0000-FFFF-FFFF00000000}"/>
  </bookViews>
  <sheets>
    <sheet name="Colofon 1" sheetId="15" r:id="rId1"/>
    <sheet name="1.Algemene info" sheetId="16" r:id="rId2"/>
    <sheet name="2.Prijsopgaaf Opslagen" sheetId="17" r:id="rId3"/>
    <sheet name="3. % doelstelling per doelgroep" sheetId="25" r:id="rId4"/>
    <sheet name="4.Berekening inschrijfprijs" sheetId="18" r:id="rId5"/>
    <sheet name="5.Prijsscore" sheetId="23" r:id="rId6"/>
  </sheets>
  <externalReferences>
    <externalReference r:id="rId7"/>
    <externalReference r:id="rId8"/>
    <externalReference r:id="rId9"/>
  </externalReferences>
  <definedNames>
    <definedName name="_______DAT1" localSheetId="2">#REF!</definedName>
    <definedName name="_______DAT1" localSheetId="3">#REF!</definedName>
    <definedName name="_______DAT1" localSheetId="4">#REF!</definedName>
    <definedName name="_______DAT1" localSheetId="0">#REF!</definedName>
    <definedName name="_______DAT1">#REF!</definedName>
    <definedName name="_______DAT10" localSheetId="2">#REF!</definedName>
    <definedName name="_______DAT10" localSheetId="3">#REF!</definedName>
    <definedName name="_______DAT10">#REF!</definedName>
    <definedName name="_______DAT11" localSheetId="2">#REF!</definedName>
    <definedName name="_______DAT11" localSheetId="3">#REF!</definedName>
    <definedName name="_______DAT11">#REF!</definedName>
    <definedName name="_______DAT12" localSheetId="2">#REF!</definedName>
    <definedName name="_______DAT12" localSheetId="3">#REF!</definedName>
    <definedName name="_______DAT12">#REF!</definedName>
    <definedName name="_______DAT13" localSheetId="2">#REF!</definedName>
    <definedName name="_______DAT13" localSheetId="3">#REF!</definedName>
    <definedName name="_______DAT13">#REF!</definedName>
    <definedName name="_______DAT14" localSheetId="2">#REF!</definedName>
    <definedName name="_______DAT14" localSheetId="3">#REF!</definedName>
    <definedName name="_______DAT14">#REF!</definedName>
    <definedName name="_______DAT15" localSheetId="2">#REF!</definedName>
    <definedName name="_______DAT15" localSheetId="3">#REF!</definedName>
    <definedName name="_______DAT15">#REF!</definedName>
    <definedName name="_______DAT16" localSheetId="2">#REF!</definedName>
    <definedName name="_______DAT16" localSheetId="3">#REF!</definedName>
    <definedName name="_______DAT16">#REF!</definedName>
    <definedName name="_______DAT17" localSheetId="2">#REF!</definedName>
    <definedName name="_______DAT17" localSheetId="3">#REF!</definedName>
    <definedName name="_______DAT17">#REF!</definedName>
    <definedName name="_______DAT18" localSheetId="2">#REF!</definedName>
    <definedName name="_______DAT18" localSheetId="3">#REF!</definedName>
    <definedName name="_______DAT18">#REF!</definedName>
    <definedName name="_______DAT19" localSheetId="2">#REF!</definedName>
    <definedName name="_______DAT19" localSheetId="3">#REF!</definedName>
    <definedName name="_______DAT19">#REF!</definedName>
    <definedName name="_______DAT2" localSheetId="2">#REF!</definedName>
    <definedName name="_______DAT2" localSheetId="3">#REF!</definedName>
    <definedName name="_______DAT2">#REF!</definedName>
    <definedName name="_______DAT20" localSheetId="2">#REF!</definedName>
    <definedName name="_______DAT20" localSheetId="3">#REF!</definedName>
    <definedName name="_______DAT20">#REF!</definedName>
    <definedName name="_______DAT21" localSheetId="2">#REF!</definedName>
    <definedName name="_______DAT21" localSheetId="3">#REF!</definedName>
    <definedName name="_______DAT21">#REF!</definedName>
    <definedName name="_______DAT22" localSheetId="2">#REF!</definedName>
    <definedName name="_______DAT22" localSheetId="3">#REF!</definedName>
    <definedName name="_______DAT22">#REF!</definedName>
    <definedName name="_______DAT3" localSheetId="2">#REF!</definedName>
    <definedName name="_______DAT3" localSheetId="3">#REF!</definedName>
    <definedName name="_______DAT3">#REF!</definedName>
    <definedName name="_______DAT4" localSheetId="2">#REF!</definedName>
    <definedName name="_______DAT4" localSheetId="3">#REF!</definedName>
    <definedName name="_______DAT4">#REF!</definedName>
    <definedName name="_______DAT5" localSheetId="2">#REF!</definedName>
    <definedName name="_______DAT5" localSheetId="3">#REF!</definedName>
    <definedName name="_______DAT5">#REF!</definedName>
    <definedName name="_______DAT6" localSheetId="2">#REF!</definedName>
    <definedName name="_______DAT6" localSheetId="3">#REF!</definedName>
    <definedName name="_______DAT6">#REF!</definedName>
    <definedName name="_______DAT7" localSheetId="2">#REF!</definedName>
    <definedName name="_______DAT7" localSheetId="3">#REF!</definedName>
    <definedName name="_______DAT7">#REF!</definedName>
    <definedName name="_______DAT8" localSheetId="2">#REF!</definedName>
    <definedName name="_______DAT8" localSheetId="3">#REF!</definedName>
    <definedName name="_______DAT8">#REF!</definedName>
    <definedName name="_______DAT9" localSheetId="2">#REF!</definedName>
    <definedName name="_______DAT9" localSheetId="3">#REF!</definedName>
    <definedName name="_______DAT9">#REF!</definedName>
    <definedName name="______DAT1" localSheetId="2">#REF!</definedName>
    <definedName name="______DAT1" localSheetId="3">#REF!</definedName>
    <definedName name="______DAT1">#REF!</definedName>
    <definedName name="______DAT10" localSheetId="2">#REF!</definedName>
    <definedName name="______DAT10" localSheetId="3">#REF!</definedName>
    <definedName name="______DAT10">#REF!</definedName>
    <definedName name="______DAT11" localSheetId="2">#REF!</definedName>
    <definedName name="______DAT11" localSheetId="3">#REF!</definedName>
    <definedName name="______DAT11">#REF!</definedName>
    <definedName name="______DAT12" localSheetId="2">#REF!</definedName>
    <definedName name="______DAT12" localSheetId="3">#REF!</definedName>
    <definedName name="______DAT12">#REF!</definedName>
    <definedName name="______DAT13" localSheetId="2">#REF!</definedName>
    <definedName name="______DAT13" localSheetId="3">#REF!</definedName>
    <definedName name="______DAT13">#REF!</definedName>
    <definedName name="______DAT14" localSheetId="2">#REF!</definedName>
    <definedName name="______DAT14" localSheetId="3">#REF!</definedName>
    <definedName name="______DAT14">#REF!</definedName>
    <definedName name="______DAT15" localSheetId="2">#REF!</definedName>
    <definedName name="______DAT15" localSheetId="3">#REF!</definedName>
    <definedName name="______DAT15">#REF!</definedName>
    <definedName name="______DAT16" localSheetId="2">#REF!</definedName>
    <definedName name="______DAT16" localSheetId="3">#REF!</definedName>
    <definedName name="______DAT16">#REF!</definedName>
    <definedName name="______DAT17" localSheetId="2">#REF!</definedName>
    <definedName name="______DAT17" localSheetId="3">#REF!</definedName>
    <definedName name="______DAT17">#REF!</definedName>
    <definedName name="______DAT18" localSheetId="2">#REF!</definedName>
    <definedName name="______DAT18" localSheetId="3">#REF!</definedName>
    <definedName name="______DAT18">#REF!</definedName>
    <definedName name="______DAT19" localSheetId="2">#REF!</definedName>
    <definedName name="______DAT19" localSheetId="3">#REF!</definedName>
    <definedName name="______DAT19">#REF!</definedName>
    <definedName name="______DAT2" localSheetId="2">#REF!</definedName>
    <definedName name="______DAT2" localSheetId="3">#REF!</definedName>
    <definedName name="______DAT2">#REF!</definedName>
    <definedName name="______DAT20" localSheetId="2">#REF!</definedName>
    <definedName name="______DAT20" localSheetId="3">#REF!</definedName>
    <definedName name="______DAT20">#REF!</definedName>
    <definedName name="______DAT21" localSheetId="2">#REF!</definedName>
    <definedName name="______DAT21" localSheetId="3">#REF!</definedName>
    <definedName name="______DAT21">#REF!</definedName>
    <definedName name="______DAT22" localSheetId="2">#REF!</definedName>
    <definedName name="______DAT22" localSheetId="3">#REF!</definedName>
    <definedName name="______DAT22">#REF!</definedName>
    <definedName name="______DAT3" localSheetId="2">#REF!</definedName>
    <definedName name="______DAT3" localSheetId="3">#REF!</definedName>
    <definedName name="______DAT3">#REF!</definedName>
    <definedName name="______DAT4" localSheetId="2">#REF!</definedName>
    <definedName name="______DAT4" localSheetId="3">#REF!</definedName>
    <definedName name="______DAT4">#REF!</definedName>
    <definedName name="______DAT5" localSheetId="2">#REF!</definedName>
    <definedName name="______DAT5" localSheetId="3">#REF!</definedName>
    <definedName name="______DAT5">#REF!</definedName>
    <definedName name="______DAT6" localSheetId="2">#REF!</definedName>
    <definedName name="______DAT6" localSheetId="3">#REF!</definedName>
    <definedName name="______DAT6">#REF!</definedName>
    <definedName name="______DAT7" localSheetId="2">#REF!</definedName>
    <definedName name="______DAT7" localSheetId="3">#REF!</definedName>
    <definedName name="______DAT7">#REF!</definedName>
    <definedName name="______DAT8" localSheetId="2">#REF!</definedName>
    <definedName name="______DAT8" localSheetId="3">#REF!</definedName>
    <definedName name="______DAT8">#REF!</definedName>
    <definedName name="______DAT9" localSheetId="2">#REF!</definedName>
    <definedName name="______DAT9" localSheetId="3">#REF!</definedName>
    <definedName name="______DAT9">#REF!</definedName>
    <definedName name="_____DAT1" localSheetId="2">#REF!</definedName>
    <definedName name="_____DAT1" localSheetId="3">#REF!</definedName>
    <definedName name="_____DAT1">#REF!</definedName>
    <definedName name="_____DAT10" localSheetId="2">#REF!</definedName>
    <definedName name="_____DAT10" localSheetId="3">#REF!</definedName>
    <definedName name="_____DAT10">#REF!</definedName>
    <definedName name="_____DAT11" localSheetId="2">#REF!</definedName>
    <definedName name="_____DAT11" localSheetId="3">#REF!</definedName>
    <definedName name="_____DAT11">#REF!</definedName>
    <definedName name="_____DAT12" localSheetId="2">#REF!</definedName>
    <definedName name="_____DAT12" localSheetId="3">#REF!</definedName>
    <definedName name="_____DAT12">#REF!</definedName>
    <definedName name="_____DAT13" localSheetId="2">#REF!</definedName>
    <definedName name="_____DAT13" localSheetId="3">#REF!</definedName>
    <definedName name="_____DAT13">#REF!</definedName>
    <definedName name="_____DAT14" localSheetId="2">#REF!</definedName>
    <definedName name="_____DAT14" localSheetId="3">#REF!</definedName>
    <definedName name="_____DAT14">#REF!</definedName>
    <definedName name="_____DAT15" localSheetId="2">#REF!</definedName>
    <definedName name="_____DAT15" localSheetId="3">#REF!</definedName>
    <definedName name="_____DAT15">#REF!</definedName>
    <definedName name="_____DAT16" localSheetId="2">#REF!</definedName>
    <definedName name="_____DAT16" localSheetId="3">#REF!</definedName>
    <definedName name="_____DAT16">#REF!</definedName>
    <definedName name="_____DAT17" localSheetId="2">#REF!</definedName>
    <definedName name="_____DAT17" localSheetId="3">#REF!</definedName>
    <definedName name="_____DAT17">#REF!</definedName>
    <definedName name="_____DAT18" localSheetId="2">#REF!</definedName>
    <definedName name="_____DAT18" localSheetId="3">#REF!</definedName>
    <definedName name="_____DAT18">#REF!</definedName>
    <definedName name="_____DAT19" localSheetId="2">#REF!</definedName>
    <definedName name="_____DAT19" localSheetId="3">#REF!</definedName>
    <definedName name="_____DAT19">#REF!</definedName>
    <definedName name="_____DAT2" localSheetId="2">#REF!</definedName>
    <definedName name="_____DAT2" localSheetId="3">#REF!</definedName>
    <definedName name="_____DAT2">#REF!</definedName>
    <definedName name="_____DAT20" localSheetId="2">#REF!</definedName>
    <definedName name="_____DAT20" localSheetId="3">#REF!</definedName>
    <definedName name="_____DAT20">#REF!</definedName>
    <definedName name="_____DAT21" localSheetId="2">#REF!</definedName>
    <definedName name="_____DAT21" localSheetId="3">#REF!</definedName>
    <definedName name="_____DAT21">#REF!</definedName>
    <definedName name="_____DAT22" localSheetId="2">#REF!</definedName>
    <definedName name="_____DAT22" localSheetId="3">#REF!</definedName>
    <definedName name="_____DAT22">#REF!</definedName>
    <definedName name="_____DAT3" localSheetId="2">#REF!</definedName>
    <definedName name="_____DAT3" localSheetId="3">#REF!</definedName>
    <definedName name="_____DAT3">#REF!</definedName>
    <definedName name="_____DAT4" localSheetId="2">#REF!</definedName>
    <definedName name="_____DAT4" localSheetId="3">#REF!</definedName>
    <definedName name="_____DAT4">#REF!</definedName>
    <definedName name="_____DAT5" localSheetId="2">#REF!</definedName>
    <definedName name="_____DAT5" localSheetId="3">#REF!</definedName>
    <definedName name="_____DAT5">#REF!</definedName>
    <definedName name="_____DAT6" localSheetId="2">#REF!</definedName>
    <definedName name="_____DAT6" localSheetId="3">#REF!</definedName>
    <definedName name="_____DAT6">#REF!</definedName>
    <definedName name="_____DAT7" localSheetId="2">#REF!</definedName>
    <definedName name="_____DAT7" localSheetId="3">#REF!</definedName>
    <definedName name="_____DAT7">#REF!</definedName>
    <definedName name="_____DAT8" localSheetId="2">#REF!</definedName>
    <definedName name="_____DAT8" localSheetId="3">#REF!</definedName>
    <definedName name="_____DAT8">#REF!</definedName>
    <definedName name="_____DAT9" localSheetId="2">#REF!</definedName>
    <definedName name="_____DAT9" localSheetId="3">#REF!</definedName>
    <definedName name="_____DAT9">#REF!</definedName>
    <definedName name="____DAT1" localSheetId="2">#REF!</definedName>
    <definedName name="____DAT1" localSheetId="3">#REF!</definedName>
    <definedName name="____DAT1">#REF!</definedName>
    <definedName name="____DAT10" localSheetId="2">#REF!</definedName>
    <definedName name="____DAT10" localSheetId="3">#REF!</definedName>
    <definedName name="____DAT10">#REF!</definedName>
    <definedName name="____DAT11" localSheetId="2">#REF!</definedName>
    <definedName name="____DAT11" localSheetId="3">#REF!</definedName>
    <definedName name="____DAT11">#REF!</definedName>
    <definedName name="____DAT12" localSheetId="2">#REF!</definedName>
    <definedName name="____DAT12" localSheetId="3">#REF!</definedName>
    <definedName name="____DAT12">#REF!</definedName>
    <definedName name="____DAT13" localSheetId="2">#REF!</definedName>
    <definedName name="____DAT13" localSheetId="3">#REF!</definedName>
    <definedName name="____DAT13">#REF!</definedName>
    <definedName name="____DAT14" localSheetId="2">#REF!</definedName>
    <definedName name="____DAT14" localSheetId="3">#REF!</definedName>
    <definedName name="____DAT14">#REF!</definedName>
    <definedName name="____DAT15" localSheetId="2">#REF!</definedName>
    <definedName name="____DAT15" localSheetId="3">#REF!</definedName>
    <definedName name="____DAT15">#REF!</definedName>
    <definedName name="____DAT16" localSheetId="2">#REF!</definedName>
    <definedName name="____DAT16" localSheetId="3">#REF!</definedName>
    <definedName name="____DAT16">#REF!</definedName>
    <definedName name="____DAT17" localSheetId="2">#REF!</definedName>
    <definedName name="____DAT17" localSheetId="3">#REF!</definedName>
    <definedName name="____DAT17">#REF!</definedName>
    <definedName name="____DAT18" localSheetId="2">#REF!</definedName>
    <definedName name="____DAT18" localSheetId="3">#REF!</definedName>
    <definedName name="____DAT18">#REF!</definedName>
    <definedName name="____DAT19" localSheetId="2">#REF!</definedName>
    <definedName name="____DAT19" localSheetId="3">#REF!</definedName>
    <definedName name="____DAT19">#REF!</definedName>
    <definedName name="____DAT2" localSheetId="2">#REF!</definedName>
    <definedName name="____DAT2" localSheetId="3">#REF!</definedName>
    <definedName name="____DAT2">#REF!</definedName>
    <definedName name="____DAT20" localSheetId="2">#REF!</definedName>
    <definedName name="____DAT20" localSheetId="3">#REF!</definedName>
    <definedName name="____DAT20">#REF!</definedName>
    <definedName name="____DAT21" localSheetId="2">#REF!</definedName>
    <definedName name="____DAT21" localSheetId="3">#REF!</definedName>
    <definedName name="____DAT21">#REF!</definedName>
    <definedName name="____DAT22" localSheetId="2">#REF!</definedName>
    <definedName name="____DAT22" localSheetId="3">#REF!</definedName>
    <definedName name="____DAT22">#REF!</definedName>
    <definedName name="____DAT3" localSheetId="2">#REF!</definedName>
    <definedName name="____DAT3" localSheetId="3">#REF!</definedName>
    <definedName name="____DAT3">#REF!</definedName>
    <definedName name="____DAT4" localSheetId="2">#REF!</definedName>
    <definedName name="____DAT4" localSheetId="3">#REF!</definedName>
    <definedName name="____DAT4">#REF!</definedName>
    <definedName name="____DAT5" localSheetId="2">#REF!</definedName>
    <definedName name="____DAT5" localSheetId="3">#REF!</definedName>
    <definedName name="____DAT5">#REF!</definedName>
    <definedName name="____DAT6" localSheetId="2">#REF!</definedName>
    <definedName name="____DAT6" localSheetId="3">#REF!</definedName>
    <definedName name="____DAT6">#REF!</definedName>
    <definedName name="____DAT7" localSheetId="2">#REF!</definedName>
    <definedName name="____DAT7" localSheetId="3">#REF!</definedName>
    <definedName name="____DAT7">#REF!</definedName>
    <definedName name="____DAT8" localSheetId="2">#REF!</definedName>
    <definedName name="____DAT8" localSheetId="3">#REF!</definedName>
    <definedName name="____DAT8">#REF!</definedName>
    <definedName name="____DAT9" localSheetId="2">#REF!</definedName>
    <definedName name="____DAT9" localSheetId="3">#REF!</definedName>
    <definedName name="____DAT9">#REF!</definedName>
    <definedName name="___DAT1" localSheetId="2">#REF!</definedName>
    <definedName name="___DAT1" localSheetId="3">#REF!</definedName>
    <definedName name="___DAT1">#REF!</definedName>
    <definedName name="___DAT10" localSheetId="2">#REF!</definedName>
    <definedName name="___DAT10" localSheetId="3">#REF!</definedName>
    <definedName name="___DAT10">#REF!</definedName>
    <definedName name="___DAT11" localSheetId="2">#REF!</definedName>
    <definedName name="___DAT11" localSheetId="3">#REF!</definedName>
    <definedName name="___DAT11">#REF!</definedName>
    <definedName name="___DAT12" localSheetId="2">#REF!</definedName>
    <definedName name="___DAT12" localSheetId="3">#REF!</definedName>
    <definedName name="___DAT12">#REF!</definedName>
    <definedName name="___DAT13" localSheetId="2">#REF!</definedName>
    <definedName name="___DAT13" localSheetId="3">#REF!</definedName>
    <definedName name="___DAT13">#REF!</definedName>
    <definedName name="___DAT14" localSheetId="2">#REF!</definedName>
    <definedName name="___DAT14" localSheetId="3">#REF!</definedName>
    <definedName name="___DAT14">#REF!</definedName>
    <definedName name="___DAT15" localSheetId="2">#REF!</definedName>
    <definedName name="___DAT15" localSheetId="3">#REF!</definedName>
    <definedName name="___DAT15">#REF!</definedName>
    <definedName name="___DAT16" localSheetId="2">#REF!</definedName>
    <definedName name="___DAT16" localSheetId="3">#REF!</definedName>
    <definedName name="___DAT16">#REF!</definedName>
    <definedName name="___DAT17" localSheetId="2">#REF!</definedName>
    <definedName name="___DAT17" localSheetId="3">#REF!</definedName>
    <definedName name="___DAT17">#REF!</definedName>
    <definedName name="___DAT18" localSheetId="2">#REF!</definedName>
    <definedName name="___DAT18" localSheetId="3">#REF!</definedName>
    <definedName name="___DAT18">#REF!</definedName>
    <definedName name="___DAT19" localSheetId="2">#REF!</definedName>
    <definedName name="___DAT19" localSheetId="3">#REF!</definedName>
    <definedName name="___DAT19">#REF!</definedName>
    <definedName name="___DAT2" localSheetId="2">#REF!</definedName>
    <definedName name="___DAT2" localSheetId="3">#REF!</definedName>
    <definedName name="___DAT2">#REF!</definedName>
    <definedName name="___DAT20" localSheetId="2">#REF!</definedName>
    <definedName name="___DAT20" localSheetId="3">#REF!</definedName>
    <definedName name="___DAT20">#REF!</definedName>
    <definedName name="___DAT21" localSheetId="2">#REF!</definedName>
    <definedName name="___DAT21" localSheetId="3">#REF!</definedName>
    <definedName name="___DAT21">#REF!</definedName>
    <definedName name="___DAT22" localSheetId="2">#REF!</definedName>
    <definedName name="___DAT22" localSheetId="3">#REF!</definedName>
    <definedName name="___DAT22">#REF!</definedName>
    <definedName name="___DAT3" localSheetId="2">#REF!</definedName>
    <definedName name="___DAT3" localSheetId="3">#REF!</definedName>
    <definedName name="___DAT3">#REF!</definedName>
    <definedName name="___DAT4" localSheetId="2">#REF!</definedName>
    <definedName name="___DAT4" localSheetId="3">#REF!</definedName>
    <definedName name="___DAT4">#REF!</definedName>
    <definedName name="___DAT5" localSheetId="2">#REF!</definedName>
    <definedName name="___DAT5" localSheetId="3">#REF!</definedName>
    <definedName name="___DAT5">#REF!</definedName>
    <definedName name="___DAT6" localSheetId="2">#REF!</definedName>
    <definedName name="___DAT6" localSheetId="3">#REF!</definedName>
    <definedName name="___DAT6">#REF!</definedName>
    <definedName name="___DAT7" localSheetId="2">#REF!</definedName>
    <definedName name="___DAT7" localSheetId="3">#REF!</definedName>
    <definedName name="___DAT7">#REF!</definedName>
    <definedName name="___DAT8" localSheetId="2">#REF!</definedName>
    <definedName name="___DAT8" localSheetId="3">#REF!</definedName>
    <definedName name="___DAT8">#REF!</definedName>
    <definedName name="___DAT9" localSheetId="2">#REF!</definedName>
    <definedName name="___DAT9" localSheetId="3">#REF!</definedName>
    <definedName name="___DAT9">#REF!</definedName>
    <definedName name="__DAT1" localSheetId="2">#REF!</definedName>
    <definedName name="__DAT1" localSheetId="3">#REF!</definedName>
    <definedName name="__DAT1">#REF!</definedName>
    <definedName name="__DAT10" localSheetId="2">#REF!</definedName>
    <definedName name="__DAT10" localSheetId="3">#REF!</definedName>
    <definedName name="__DAT10">#REF!</definedName>
    <definedName name="__DAT11" localSheetId="2">#REF!</definedName>
    <definedName name="__DAT11" localSheetId="3">#REF!</definedName>
    <definedName name="__DAT11">#REF!</definedName>
    <definedName name="__DAT12" localSheetId="2">#REF!</definedName>
    <definedName name="__DAT12" localSheetId="3">#REF!</definedName>
    <definedName name="__DAT12">#REF!</definedName>
    <definedName name="__DAT13" localSheetId="2">#REF!</definedName>
    <definedName name="__DAT13" localSheetId="3">#REF!</definedName>
    <definedName name="__DAT13">#REF!</definedName>
    <definedName name="__DAT14" localSheetId="2">#REF!</definedName>
    <definedName name="__DAT14" localSheetId="3">#REF!</definedName>
    <definedName name="__DAT14">#REF!</definedName>
    <definedName name="__DAT15" localSheetId="2">#REF!</definedName>
    <definedName name="__DAT15" localSheetId="3">#REF!</definedName>
    <definedName name="__DAT15">#REF!</definedName>
    <definedName name="__DAT16" localSheetId="2">#REF!</definedName>
    <definedName name="__DAT16" localSheetId="3">#REF!</definedName>
    <definedName name="__DAT16">#REF!</definedName>
    <definedName name="__DAT17" localSheetId="2">#REF!</definedName>
    <definedName name="__DAT17" localSheetId="3">#REF!</definedName>
    <definedName name="__DAT17">#REF!</definedName>
    <definedName name="__DAT18" localSheetId="2">#REF!</definedName>
    <definedName name="__DAT18" localSheetId="3">#REF!</definedName>
    <definedName name="__DAT18">#REF!</definedName>
    <definedName name="__DAT19" localSheetId="2">#REF!</definedName>
    <definedName name="__DAT19" localSheetId="3">#REF!</definedName>
    <definedName name="__DAT19">#REF!</definedName>
    <definedName name="__DAT2" localSheetId="2">#REF!</definedName>
    <definedName name="__DAT2" localSheetId="3">#REF!</definedName>
    <definedName name="__DAT2">#REF!</definedName>
    <definedName name="__DAT20" localSheetId="2">#REF!</definedName>
    <definedName name="__DAT20" localSheetId="3">#REF!</definedName>
    <definedName name="__DAT20">#REF!</definedName>
    <definedName name="__DAT21" localSheetId="2">#REF!</definedName>
    <definedName name="__DAT21" localSheetId="3">#REF!</definedName>
    <definedName name="__DAT21">#REF!</definedName>
    <definedName name="__DAT22" localSheetId="2">#REF!</definedName>
    <definedName name="__DAT22" localSheetId="3">#REF!</definedName>
    <definedName name="__DAT22">#REF!</definedName>
    <definedName name="__DAT3" localSheetId="2">#REF!</definedName>
    <definedName name="__DAT3" localSheetId="3">#REF!</definedName>
    <definedName name="__DAT3">#REF!</definedName>
    <definedName name="__DAT4" localSheetId="2">#REF!</definedName>
    <definedName name="__DAT4" localSheetId="3">#REF!</definedName>
    <definedName name="__DAT4">#REF!</definedName>
    <definedName name="__DAT5" localSheetId="2">#REF!</definedName>
    <definedName name="__DAT5" localSheetId="3">#REF!</definedName>
    <definedName name="__DAT5">#REF!</definedName>
    <definedName name="__DAT6" localSheetId="2">#REF!</definedName>
    <definedName name="__DAT6" localSheetId="3">#REF!</definedName>
    <definedName name="__DAT6">#REF!</definedName>
    <definedName name="__DAT7" localSheetId="2">#REF!</definedName>
    <definedName name="__DAT7" localSheetId="3">#REF!</definedName>
    <definedName name="__DAT7">#REF!</definedName>
    <definedName name="__DAT8" localSheetId="2">#REF!</definedName>
    <definedName name="__DAT8" localSheetId="3">#REF!</definedName>
    <definedName name="__DAT8">#REF!</definedName>
    <definedName name="__DAT9" localSheetId="2">#REF!</definedName>
    <definedName name="__DAT9" localSheetId="3">#REF!</definedName>
    <definedName name="__DAT9">#REF!</definedName>
    <definedName name="_DAT1" localSheetId="2">#REF!</definedName>
    <definedName name="_DAT1" localSheetId="3">#REF!</definedName>
    <definedName name="_DAT1">#REF!</definedName>
    <definedName name="_DAT10" localSheetId="2">#REF!</definedName>
    <definedName name="_DAT10" localSheetId="3">#REF!</definedName>
    <definedName name="_DAT10">#REF!</definedName>
    <definedName name="_DAT11" localSheetId="2">#REF!</definedName>
    <definedName name="_DAT11" localSheetId="3">#REF!</definedName>
    <definedName name="_DAT11">#REF!</definedName>
    <definedName name="_DAT12" localSheetId="2">#REF!</definedName>
    <definedName name="_DAT12" localSheetId="3">#REF!</definedName>
    <definedName name="_DAT12">#REF!</definedName>
    <definedName name="_DAT13" localSheetId="2">#REF!</definedName>
    <definedName name="_DAT13" localSheetId="3">#REF!</definedName>
    <definedName name="_DAT13">#REF!</definedName>
    <definedName name="_DAT14" localSheetId="2">#REF!</definedName>
    <definedName name="_DAT14" localSheetId="3">#REF!</definedName>
    <definedName name="_DAT14">#REF!</definedName>
    <definedName name="_DAT15" localSheetId="2">#REF!</definedName>
    <definedName name="_DAT15" localSheetId="3">#REF!</definedName>
    <definedName name="_DAT15">#REF!</definedName>
    <definedName name="_DAT16" localSheetId="2">#REF!</definedName>
    <definedName name="_DAT16" localSheetId="3">#REF!</definedName>
    <definedName name="_DAT16">#REF!</definedName>
    <definedName name="_DAT17" localSheetId="2">#REF!</definedName>
    <definedName name="_DAT17" localSheetId="3">#REF!</definedName>
    <definedName name="_DAT17">#REF!</definedName>
    <definedName name="_DAT18" localSheetId="2">#REF!</definedName>
    <definedName name="_DAT18" localSheetId="3">#REF!</definedName>
    <definedName name="_DAT18">#REF!</definedName>
    <definedName name="_DAT19" localSheetId="2">#REF!</definedName>
    <definedName name="_DAT19" localSheetId="3">#REF!</definedName>
    <definedName name="_DAT19">#REF!</definedName>
    <definedName name="_DAT2" localSheetId="2">#REF!</definedName>
    <definedName name="_DAT2" localSheetId="3">#REF!</definedName>
    <definedName name="_DAT2">#REF!</definedName>
    <definedName name="_DAT20" localSheetId="2">#REF!</definedName>
    <definedName name="_DAT20" localSheetId="3">#REF!</definedName>
    <definedName name="_DAT20">#REF!</definedName>
    <definedName name="_DAT21" localSheetId="2">#REF!</definedName>
    <definedName name="_DAT21" localSheetId="3">#REF!</definedName>
    <definedName name="_DAT21">#REF!</definedName>
    <definedName name="_DAT22" localSheetId="2">#REF!</definedName>
    <definedName name="_DAT22" localSheetId="3">#REF!</definedName>
    <definedName name="_DAT22">#REF!</definedName>
    <definedName name="_DAT3" localSheetId="2">#REF!</definedName>
    <definedName name="_DAT3" localSheetId="3">#REF!</definedName>
    <definedName name="_DAT3">#REF!</definedName>
    <definedName name="_DAT4" localSheetId="2">#REF!</definedName>
    <definedName name="_DAT4" localSheetId="3">#REF!</definedName>
    <definedName name="_DAT4">#REF!</definedName>
    <definedName name="_DAT5" localSheetId="2">#REF!</definedName>
    <definedName name="_DAT5" localSheetId="3">#REF!</definedName>
    <definedName name="_DAT5">#REF!</definedName>
    <definedName name="_DAT6" localSheetId="2">#REF!</definedName>
    <definedName name="_DAT6" localSheetId="3">#REF!</definedName>
    <definedName name="_DAT6">#REF!</definedName>
    <definedName name="_DAT7" localSheetId="2">#REF!</definedName>
    <definedName name="_DAT7" localSheetId="3">#REF!</definedName>
    <definedName name="_DAT7">#REF!</definedName>
    <definedName name="_DAT8" localSheetId="2">#REF!</definedName>
    <definedName name="_DAT8" localSheetId="3">#REF!</definedName>
    <definedName name="_DAT8">#REF!</definedName>
    <definedName name="_DAT9" localSheetId="2">#REF!</definedName>
    <definedName name="_DAT9" localSheetId="3">#REF!</definedName>
    <definedName name="_DAT9">#REF!</definedName>
    <definedName name="_Hlk509496684" localSheetId="0">'Colofon 1'!$E$377</definedName>
    <definedName name="_Ref300290537" localSheetId="0">'Colofon 1'!$E$216</definedName>
    <definedName name="_Ref300297289" localSheetId="0">'Colofon 1'!$E$328</definedName>
    <definedName name="_Ref527209689" localSheetId="0">'Colofon 1'!$E$79</definedName>
    <definedName name="_Ref527209713" localSheetId="0">'Colofon 1'!$E$80</definedName>
    <definedName name="_Ref527212027" localSheetId="0">'Colofon 1'!$E$35</definedName>
    <definedName name="_Ref527212058" localSheetId="0">'Colofon 1'!$E$54</definedName>
    <definedName name="_Ref527212079" localSheetId="0">'Colofon 1'!$E$61</definedName>
    <definedName name="_Ref527212102" localSheetId="0">'Colofon 1'!$E$78</definedName>
    <definedName name="_Ref527212123" localSheetId="0">'Colofon 1'!$E$88</definedName>
    <definedName name="_Ref527212178" localSheetId="0">'Colofon 1'!$E$133</definedName>
    <definedName name="_Ref527212216" localSheetId="0">'Colofon 1'!$E$149</definedName>
    <definedName name="_Ref527212304" localSheetId="0">'Colofon 1'!$E$193</definedName>
    <definedName name="_Ref527212424" localSheetId="0">'Colofon 1'!$E$275</definedName>
    <definedName name="_Ref527216086" localSheetId="0">'Colofon 1'!$E$383</definedName>
    <definedName name="_Ref527960825" localSheetId="0">'Colofon 1'!$E$253</definedName>
    <definedName name="_Toc300302676" localSheetId="0">'Colofon 1'!$E$18</definedName>
    <definedName name="_Toc300302679" localSheetId="0">'Colofon 1'!$E$8</definedName>
    <definedName name="_Toc300302680" localSheetId="0">'Colofon 1'!$E$9</definedName>
    <definedName name="_Toc300302684" localSheetId="0">'Colofon 1'!$E$23</definedName>
    <definedName name="_Toc300302689" localSheetId="0">'Colofon 1'!$E$28</definedName>
    <definedName name="_Toc300302730" localSheetId="0">'Colofon 1'!$E$60</definedName>
    <definedName name="_Toc300302731" localSheetId="0">'Colofon 1'!$E$172</definedName>
    <definedName name="_Toc300302739" localSheetId="0">'Colofon 1'!$E$180</definedName>
    <definedName name="_Toc300302771" localSheetId="0">'Colofon 1'!$E$53</definedName>
    <definedName name="_Toc300302809" localSheetId="0">'Colofon 1'!$E$198</definedName>
    <definedName name="_Toc300302821" localSheetId="0">'Colofon 1'!$E$199</definedName>
    <definedName name="_Toc300302836" localSheetId="0">'Colofon 1'!$E$272</definedName>
    <definedName name="_Toc300302847" localSheetId="0">'Colofon 1'!$E$284</definedName>
    <definedName name="_Toc300302860" localSheetId="0">'Colofon 1'!$E$252</definedName>
    <definedName name="_Toc300302867" localSheetId="0">'Colofon 1'!$E$223</definedName>
    <definedName name="_Toc300302868" localSheetId="0">'Colofon 1'!$E$267</definedName>
    <definedName name="_Toc300302886" localSheetId="0">'Colofon 1'!$E$303</definedName>
    <definedName name="_Toc300302914" localSheetId="0">'Colofon 1'!$E$311</definedName>
    <definedName name="_Toc300302916" localSheetId="0">'Colofon 1'!$E$315</definedName>
    <definedName name="_Toc300302919" localSheetId="0">'Colofon 1'!$E$318</definedName>
    <definedName name="_Toc300302935" localSheetId="0">'Colofon 1'!$E$321</definedName>
    <definedName name="_Toc300302985" localSheetId="0">'Colofon 1'!$E$347</definedName>
    <definedName name="_Toc300302993" localSheetId="0">'Colofon 1'!$E$371</definedName>
    <definedName name="_Toc300303471" localSheetId="0">'Colofon 1'!#REF!</definedName>
    <definedName name="_Toc300303483" localSheetId="0">'Colofon 1'!$E$11</definedName>
    <definedName name="_Toc300303498" localSheetId="0">'Colofon 1'!$E$18</definedName>
    <definedName name="_Toc300303504" localSheetId="0">'Colofon 1'!$E$8</definedName>
    <definedName name="_Toc300303515" localSheetId="0">'Colofon 1'!$E$23</definedName>
    <definedName name="_Toc300303537" localSheetId="0">'Colofon 1'!$E$225</definedName>
    <definedName name="_Toc300303574" localSheetId="0">'Colofon 1'!$E$190</definedName>
    <definedName name="_Toc300303661" localSheetId="0">'Colofon 1'!$E$201</definedName>
    <definedName name="_Toc300303682" localSheetId="0">'Colofon 1'!$E$286</definedName>
    <definedName name="_Toc300303688" localSheetId="0">'Colofon 1'!$E$287</definedName>
    <definedName name="_Toc300303695" localSheetId="0">'Colofon 1'!$E$255</definedName>
    <definedName name="_Toc300303706" localSheetId="0">'Colofon 1'!$E$297</definedName>
    <definedName name="_Toc300303708" localSheetId="0">'Colofon 1'!$E$298</definedName>
    <definedName name="_Toc300303715" localSheetId="0">'Colofon 1'!$E$299</definedName>
    <definedName name="_Toc300303721" localSheetId="0">'Colofon 1'!$E$304</definedName>
    <definedName name="_Toc300303727" localSheetId="0">'Colofon 1'!$E$309</definedName>
    <definedName name="_Toc300303729" localSheetId="0">'Colofon 1'!$E$310</definedName>
    <definedName name="_Toc300303743" localSheetId="0">'Colofon 1'!$E$329</definedName>
    <definedName name="_Toc300303745" localSheetId="0">'Colofon 1'!$E$330</definedName>
    <definedName name="_Toc300303770" localSheetId="0">'Colofon 1'!$E$323</definedName>
    <definedName name="_Toc300303772" localSheetId="0">'Colofon 1'!$E$324</definedName>
    <definedName name="_Toc300304665" localSheetId="0">'Colofon 1'!$E$179</definedName>
    <definedName name="_Toc300304678" localSheetId="0">'Colofon 1'!$E$191</definedName>
    <definedName name="_Toc300304688" localSheetId="0">'Colofon 1'!$E$196</definedName>
    <definedName name="_Toc300304702" localSheetId="0">'Colofon 1'!$E$277</definedName>
    <definedName name="_Toc300304712" localSheetId="0">'Colofon 1'!$E$296</definedName>
    <definedName name="_Toc300304714" localSheetId="0">'Colofon 1'!$E$301</definedName>
    <definedName name="_Toc300304725" localSheetId="0">'Colofon 1'!$E$307</definedName>
    <definedName name="_Toc300304727" localSheetId="0">'Colofon 1'!$E$317</definedName>
    <definedName name="_Toc336119413" localSheetId="0">'Colofon 1'!$E$224</definedName>
    <definedName name="_Toc336119414" localSheetId="0">'Colofon 1'!$E$274</definedName>
    <definedName name="_Toc336119416" localSheetId="0">'Colofon 1'!$E$283</definedName>
    <definedName name="_Toc336119433" localSheetId="0">'Colofon 1'!$E$372</definedName>
    <definedName name="_xlnm.Print_Area" localSheetId="1">'1.Algemene info'!$A$1:$G$21</definedName>
    <definedName name="_xlnm.Print_Area" localSheetId="2">'2.Prijsopgaaf Opslagen'!$A$1:$H$17</definedName>
    <definedName name="_xlnm.Print_Area" localSheetId="3">'3. % doelstelling per doelgroep'!$A$1:$F$30</definedName>
    <definedName name="_xlnm.Print_Area" localSheetId="4">'4.Berekening inschrijfprijs'!$A$1:$H$18</definedName>
    <definedName name="_xlnm.Print_Area" localSheetId="5">'5.Prijsscore'!$A$1:$E$43</definedName>
    <definedName name="_xlnm.Print_Area" localSheetId="0">'Colofon 1'!$A$1:$F$19</definedName>
    <definedName name="_xlnm.Print_Titles" localSheetId="1">'1.Algemene info'!$1:$4</definedName>
    <definedName name="contractvormen" localSheetId="2">#REF!</definedName>
    <definedName name="contractvormen" localSheetId="3">#REF!</definedName>
    <definedName name="contractvormen" localSheetId="4">#REF!</definedName>
    <definedName name="contractvormen">#REF!</definedName>
    <definedName name="contractvormen2">#REF!</definedName>
    <definedName name="inkoopomzet_over_laatste_hele_jaar">[1]Brongegevens!$G$21</definedName>
    <definedName name="n?2_8_8\rat?1\str?10" localSheetId="2" hidden="1">[2]brongegevens!#REF!</definedName>
    <definedName name="n?2_8_8\rat?1\str?10" localSheetId="3" hidden="1">[2]brongegevens!#REF!</definedName>
    <definedName name="n?2_8_8\rat?1\str?10" hidden="1">[2]brongegevens!#REF!</definedName>
    <definedName name="nog" localSheetId="2">#REF!</definedName>
    <definedName name="nog" localSheetId="3">#REF!</definedName>
    <definedName name="nog" localSheetId="4">#REF!</definedName>
    <definedName name="nog" localSheetId="0">#REF!</definedName>
    <definedName name="nog">#REF!</definedName>
    <definedName name="TEST1" localSheetId="2">#REF!</definedName>
    <definedName name="TEST1" localSheetId="3">#REF!</definedName>
    <definedName name="TEST1">#REF!</definedName>
    <definedName name="TEST10" localSheetId="2">#REF!</definedName>
    <definedName name="TEST10" localSheetId="3">#REF!</definedName>
    <definedName name="TEST10">#REF!</definedName>
    <definedName name="TEST10000" localSheetId="2">#REF!</definedName>
    <definedName name="TEST10000" localSheetId="3">#REF!</definedName>
    <definedName name="TEST10000">#REF!</definedName>
    <definedName name="TEST11" localSheetId="2">#REF!</definedName>
    <definedName name="TEST11" localSheetId="3">#REF!</definedName>
    <definedName name="TEST11">#REF!</definedName>
    <definedName name="TEST2" localSheetId="2">#REF!</definedName>
    <definedName name="TEST2" localSheetId="3">#REF!</definedName>
    <definedName name="TEST2">#REF!</definedName>
    <definedName name="TEST3" localSheetId="2">#REF!</definedName>
    <definedName name="TEST3" localSheetId="3">#REF!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#REF!</definedName>
    <definedName name="TEST5" localSheetId="2">#REF!</definedName>
    <definedName name="TEST5" localSheetId="3">#REF!</definedName>
    <definedName name="TEST5">#REF!</definedName>
    <definedName name="TEST6" localSheetId="2">#REF!</definedName>
    <definedName name="TEST6" localSheetId="3">#REF!</definedName>
    <definedName name="TEST6">#REF!</definedName>
    <definedName name="TEST7" localSheetId="2">#REF!</definedName>
    <definedName name="TEST7" localSheetId="3">#REF!</definedName>
    <definedName name="TEST7">#REF!</definedName>
    <definedName name="TEST8" localSheetId="2">#REF!</definedName>
    <definedName name="TEST8" localSheetId="3">#REF!</definedName>
    <definedName name="TEST8">#REF!</definedName>
    <definedName name="TEST9" localSheetId="2">#REF!</definedName>
    <definedName name="TEST9" localSheetId="3">#REF!</definedName>
    <definedName name="TEST9">#REF!</definedName>
    <definedName name="TESTHKEY" localSheetId="2">#REF!</definedName>
    <definedName name="TESTHKEY" localSheetId="3">#REF!</definedName>
    <definedName name="TESTHKEY">#REF!</definedName>
    <definedName name="TESTKEYS" localSheetId="2">#REF!</definedName>
    <definedName name="TESTKEYS" localSheetId="3">#REF!</definedName>
    <definedName name="TESTKEYS">#REF!</definedName>
    <definedName name="TESTVKEY" localSheetId="2">#REF!</definedName>
    <definedName name="TESTVKEY" localSheetId="3">#REF!</definedName>
    <definedName name="TESTVKEY">#REF!</definedName>
    <definedName name="weeks">[3]Sheet2!$B$4:$B$55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8" l="1"/>
  <c r="G13" i="25"/>
  <c r="G14" i="25"/>
  <c r="G15" i="25"/>
  <c r="G16" i="25"/>
  <c r="G17" i="25"/>
  <c r="G18" i="25"/>
  <c r="G19" i="25"/>
  <c r="G20" i="25"/>
  <c r="G21" i="25"/>
  <c r="D7" i="16" l="1"/>
  <c r="E6" i="18" l="1"/>
  <c r="B6" i="18"/>
  <c r="B5" i="18"/>
  <c r="F23" i="25" l="1"/>
  <c r="F6" i="18"/>
  <c r="G6" i="18" l="1"/>
  <c r="C7" i="16"/>
  <c r="G22" i="25" l="1"/>
  <c r="E23" i="25" s="1"/>
  <c r="F5" i="18" l="1"/>
  <c r="B23" i="23"/>
  <c r="B28" i="23"/>
  <c r="B24" i="23" l="1"/>
  <c r="B25" i="23" l="1"/>
  <c r="B26" i="23" l="1"/>
  <c r="B27" i="23" s="1"/>
  <c r="E5" i="18" l="1"/>
  <c r="G5" i="18" s="1"/>
  <c r="G7" i="18" s="1"/>
  <c r="C17" i="23" l="1"/>
  <c r="C16" i="23"/>
  <c r="C23" i="23" l="1"/>
  <c r="C28" i="23"/>
  <c r="C24" i="23"/>
  <c r="C25" i="23"/>
  <c r="C27" i="23"/>
  <c r="C26" i="23"/>
  <c r="G10" i="18" l="1"/>
  <c r="C8" i="23" l="1"/>
  <c r="C9" i="23" s="1"/>
  <c r="C19" i="23" l="1"/>
  <c r="D19" i="23" s="1"/>
</calcChain>
</file>

<file path=xl/sharedStrings.xml><?xml version="1.0" encoding="utf-8"?>
<sst xmlns="http://schemas.openxmlformats.org/spreadsheetml/2006/main" count="93" uniqueCount="85">
  <si>
    <t>Bijlage J. Prijzenblad</t>
  </si>
  <si>
    <t>Europese aanbesteding Broker- en Intermediaire Dienstverlening vanaf schaal 8</t>
  </si>
  <si>
    <t>Instructie:</t>
  </si>
  <si>
    <t>1. Format en indeling niet wijzigen</t>
  </si>
  <si>
    <t>2. Vul de lichtblauwe velden in.</t>
  </si>
  <si>
    <t xml:space="preserve">3. Inschrijvers dienen deze template, het model, volledig in te vullen. </t>
  </si>
  <si>
    <t>4. Alle prijzen: exclusief BTW</t>
  </si>
  <si>
    <t>Copyright ©2023 COA</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</si>
  <si>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COA. </t>
  </si>
  <si>
    <t>Classificatie:  strikt vertrouwelijk</t>
  </si>
  <si>
    <t>Versie 3</t>
  </si>
  <si>
    <t>Toelichting tariefopbouw (vereenvoudigde weergave)</t>
  </si>
  <si>
    <t>Opslag</t>
  </si>
  <si>
    <t>Prijs per uur (facturatie)</t>
  </si>
  <si>
    <t>Inhuurtarief (excl. Opslag)</t>
  </si>
  <si>
    <t xml:space="preserve">
Overeengekomen Inhuurtarief per uur.
Richtlijntarieven van toepassing.
</t>
  </si>
  <si>
    <t xml:space="preserve">
Overeengekomen inhuurtarief per uur
</t>
  </si>
  <si>
    <t xml:space="preserve">Externe Medewerkers
</t>
  </si>
  <si>
    <t>Er kan maximaal 1 Opslag per inzetcontract worden toegepast.</t>
  </si>
  <si>
    <t>Copyright ©2023 COA Niets uit deze uitgave mag worden verveelvoudigd zonder toestemming van COA.</t>
  </si>
  <si>
    <t>Invulblad Opslagen</t>
  </si>
  <si>
    <t>Vul de lichtgroene velden in (verplichting)</t>
  </si>
  <si>
    <t>Korte toelichting</t>
  </si>
  <si>
    <t>Opslag te betalen door Opdrachtgever</t>
  </si>
  <si>
    <t>Minimale Opslag te 
betalen door Opdrachtgever
(begrenzing)</t>
  </si>
  <si>
    <t>Maximale Opslag te betalen door Opdrachtgever  (begrenzing)</t>
  </si>
  <si>
    <t>Opslag per uur, Intermediaire dienstverlening (incl contract service)</t>
  </si>
  <si>
    <t xml:space="preserve">Als opslag op het Inhuurtarief. Inclusief de kosten voor sourcing, contractmanagement, implementatie, exit, etc. Een vaste absolute Opslag per gefactureerd uur. </t>
  </si>
  <si>
    <t>Opslag per uur voor Migratiecontracten/ Contract Service</t>
  </si>
  <si>
    <t>Idem aan 1 echter bedoeld voor de actieve Nadere Overeenkomsten welke bij Inschrijver worden ondergebracht (gemigreerd) na definitieve gunning.</t>
  </si>
  <si>
    <t>Bedragen exclusief BTW</t>
  </si>
  <si>
    <t>Invulblad doelstellingspercentage per doelgroep (Professionals)</t>
  </si>
  <si>
    <t>Toelichting</t>
  </si>
  <si>
    <t>Van Inschrijver wordt verwacht dat hij per doelgroep, opgenomen in de Richtlijntarieven zoals bijgesloten als Bijlage J1, aangeeft met welk percentage onder, op of boven de maximale</t>
  </si>
  <si>
    <t xml:space="preserve">eindschaal Inschrijver in staat is om de Aanvragen te vervullen. Het ingevoerde percentage per doelgroep wordt gewogen berekend op basis van het inhuurvolume per doelgroep en zal </t>
  </si>
  <si>
    <t>als gewogen percentage gebruikt worden voor de aanpassing van het fictieve inhuurtarief ten behoeve van het juist bepalen van de Inschrijfprijs.</t>
  </si>
  <si>
    <t>Door Opdrachtgever zijn de toe te passen percentages begrensd op een maximale verlaging van -10% en en maximale verhoging van 5%.</t>
  </si>
  <si>
    <t xml:space="preserve">Lager dan wel hoger inschalen dan de vooraf bepaalde percentages door Opdrachtgever is niet toegestaan (o.a. in verband met juiste beloning conform wet- en regelgeving) </t>
  </si>
  <si>
    <t>Vul de lichtblauwe velden in (verplichting)</t>
  </si>
  <si>
    <t>Voorbeeldfuncties (gebasserd op huidige inhuurbestand) niet uitputtend.</t>
  </si>
  <si>
    <t>Percentage doelstelling</t>
  </si>
  <si>
    <t>Percentage van de totale inhuurbehoefte</t>
  </si>
  <si>
    <t>Finance</t>
  </si>
  <si>
    <t>(Senior) Business controller, (Senior) Financial Controller etc.</t>
  </si>
  <si>
    <t>Human Resources</t>
  </si>
  <si>
    <t>HR Adviseur, Transitieregisseur Klantgericht werken, FUWA Expert, Payroll Service Manager etc.</t>
  </si>
  <si>
    <t>IT Ontwikkeling</t>
  </si>
  <si>
    <t>Qlik Sense Enterprise NPrinting  architect, BI Business analist, ICT Architect, Data Scientist, Qlik developer specialist etc.</t>
  </si>
  <si>
    <t>IT-Beheer</t>
  </si>
  <si>
    <t>Trainee informatiebeheer,  ICT Contract– en leveranciersmanager, Functioneel beheerder etc.</t>
  </si>
  <si>
    <t>Management</t>
  </si>
  <si>
    <t>Teamhoofd ,Manager AMV, Locatiemanager, Directiesecretaris, Interim Bestuurder, Directeur, Afdelingsmanager, Voorzitter Klachtencommissie, Regiomanager etc</t>
  </si>
  <si>
    <t>Marketing &amp; Communicatie</t>
  </si>
  <si>
    <t>Communicatieadviseur, Landelijke woordvoerder etc.</t>
  </si>
  <si>
    <t>Procurement</t>
  </si>
  <si>
    <t>Contract- –en leveranciersmanager, (Senior) Inkoper, Kwartiermaker Categoriemanagement, Inkoopadviseur Programmadirectie etc.</t>
  </si>
  <si>
    <t>Programma-/Projectmanagement</t>
  </si>
  <si>
    <t>Projectleider, Projecmanager, Programmamanager
Informatiecoördinator capaciteit, Projectsecretaris etc.</t>
  </si>
  <si>
    <t>Sociaal Domein</t>
  </si>
  <si>
    <t>Beleidsadviseur etc.</t>
  </si>
  <si>
    <t>Vastgoed</t>
  </si>
  <si>
    <t>Vastgoedadviseur, Opzichter beheer en onderhoud, (Bestuurlijk) Vastgoedregisseur, Capaciteitsregisseur, Vastgoedregiseur Ontwikkeling, Vastgoedregiseur Exploitatie
Opzichter Vastgoed Exploitatie etc.</t>
  </si>
  <si>
    <t>Totaal gewogen percentage</t>
  </si>
  <si>
    <t>Zie Bijlage J1 Richtlijntarieven voor de maximale eindtarieven per doelgroep</t>
  </si>
  <si>
    <t xml:space="preserve">Aangeboden doelstelling-precentages worden opgenomen in de KPI-rapportage en jaarlijks middels een resultaatmeting getoetst. </t>
  </si>
  <si>
    <t>Inschrijfprijs</t>
  </si>
  <si>
    <t>Berekening voor prijsvergelijk / ranking</t>
  </si>
  <si>
    <t>Uren*</t>
  </si>
  <si>
    <t>Tarief*</t>
  </si>
  <si>
    <t>Aangeboden 
Opslag</t>
  </si>
  <si>
    <t>Aangepast Tarief* o.b.v. doelstellingsspercentage</t>
  </si>
  <si>
    <t>Totaal Intermediaire dienstverlening</t>
  </si>
  <si>
    <t>*Bevat fictieve data om inschrijvingen te kunnen vergelijken en strategisch inschrijven te voorkomen.</t>
  </si>
  <si>
    <t>Rekentool prijsscore</t>
  </si>
  <si>
    <t>Marge-opslag</t>
  </si>
  <si>
    <t>Prijs Inschrijver</t>
  </si>
  <si>
    <t>Minimale prijs</t>
  </si>
  <si>
    <t>Maximale prijs</t>
  </si>
  <si>
    <t>Uw totale inschrijfprijs</t>
  </si>
  <si>
    <t>Totale inschrijving</t>
  </si>
  <si>
    <t>Omschrijving</t>
  </si>
  <si>
    <t>Bandbreedte</t>
  </si>
  <si>
    <t>Punten prijs</t>
  </si>
  <si>
    <t>Score voor waarde van inschrijver</t>
  </si>
  <si>
    <t>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</si>
</sst>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 #,##0.00"/>
    <numFmt numFmtId="167" formatCode="0.0%"/>
    <numFmt numFmtId="168" formatCode="&quot;€&quot;\ #,##0"/>
    <numFmt numFmtId="169" formatCode="_ [$€-413]\ * #,##0.00_ ;_ [$€-413]\ * \-#,##0.00_ ;_ [$€-413]\ * &quot;-&quot;??_ ;_ @_ "/>
    <numFmt numFmtId="170" formatCode="_-* #,##0.00_-;_-* #,##0.00\-;_-* &quot;-&quot;??_-;_-@_-"/>
    <numFmt numFmtId="171" formatCode="_(&quot;€&quot;* #,##0.00_);_(&quot;€&quot;* \(#,##0.00\);_(&quot;€&quot;* &quot;-&quot;??_);_(@_)"/>
    <numFmt numFmtId="172" formatCode="_-&quot;€&quot;\ * #,##0.00_-;_-&quot;€&quot;\ * #,##0.00\-;_-&quot;€&quot;\ * &quot;-&quot;??_-;_-@_-"/>
    <numFmt numFmtId="173" formatCode="0.0"/>
  </numFmts>
  <fonts count="57">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2"/>
      <color theme="0"/>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b/>
      <sz val="11"/>
      <color theme="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1"/>
      <color rgb="FF000000"/>
      <name val="Calibri"/>
      <family val="2"/>
      <scheme val="minor"/>
    </font>
    <font>
      <i/>
      <sz val="14"/>
      <color rgb="FFE26207"/>
      <name val="VAGRoundedStd-Thin"/>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0070C0"/>
        <bgColor indexed="64"/>
      </patternFill>
    </fill>
    <fill>
      <patternFill patternType="solid">
        <fgColor rgb="FF004B8D"/>
        <bgColor indexed="64"/>
      </patternFill>
    </fill>
  </fills>
  <borders count="2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1551A0"/>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rgb="FF004B8D"/>
      </bottom>
      <diagonal/>
    </border>
    <border>
      <left/>
      <right/>
      <top style="medium">
        <color rgb="FF004B8D"/>
      </top>
      <bottom/>
      <diagonal/>
    </border>
    <border>
      <left/>
      <right/>
      <top style="double">
        <color rgb="FF004B8D"/>
      </top>
      <bottom/>
      <diagonal/>
    </border>
    <border>
      <left/>
      <right/>
      <top style="medium">
        <color theme="4" tint="-0.24994659260841701"/>
      </top>
      <bottom/>
      <diagonal/>
    </border>
    <border>
      <left/>
      <right/>
      <top/>
      <bottom style="medium">
        <color theme="4" tint="-0.24994659260841701"/>
      </bottom>
      <diagonal/>
    </border>
    <border>
      <left style="thin">
        <color theme="0"/>
      </left>
      <right style="thin">
        <color theme="0"/>
      </right>
      <top style="thin">
        <color theme="0"/>
      </top>
      <bottom style="thin">
        <color theme="0"/>
      </bottom>
      <diagonal/>
    </border>
  </borders>
  <cellStyleXfs count="30">
    <xf numFmtId="0" fontId="0" fillId="0" borderId="0"/>
    <xf numFmtId="0" fontId="3" fillId="0" borderId="1"/>
    <xf numFmtId="0" fontId="3" fillId="0" borderId="1"/>
    <xf numFmtId="0" fontId="4" fillId="0" borderId="1"/>
    <xf numFmtId="44" fontId="5" fillId="0" borderId="1" applyFont="0" applyFill="0" applyBorder="0" applyAlignment="0" applyProtection="0"/>
    <xf numFmtId="9" fontId="4" fillId="0" borderId="1" applyFont="0" applyFill="0" applyBorder="0" applyAlignment="0" applyProtection="0"/>
    <xf numFmtId="0" fontId="5" fillId="0" borderId="1"/>
    <xf numFmtId="164" fontId="5" fillId="0" borderId="1" applyFont="0" applyFill="0" applyBorder="0" applyAlignment="0" applyProtection="0"/>
    <xf numFmtId="170" fontId="3" fillId="0" borderId="1" applyFont="0" applyFill="0" applyBorder="0" applyAlignment="0" applyProtection="0"/>
    <xf numFmtId="9" fontId="3" fillId="0" borderId="1" applyFont="0" applyFill="0" applyBorder="0" applyAlignment="0" applyProtection="0"/>
    <xf numFmtId="0" fontId="6" fillId="0" borderId="1"/>
    <xf numFmtId="43" fontId="5" fillId="0" borderId="1" applyFont="0" applyFill="0" applyBorder="0" applyAlignment="0" applyProtection="0"/>
    <xf numFmtId="43" fontId="5" fillId="0" borderId="1" applyFont="0" applyFill="0" applyBorder="0" applyAlignment="0" applyProtection="0"/>
    <xf numFmtId="9" fontId="5" fillId="0" borderId="1" applyFont="0" applyFill="0" applyBorder="0" applyAlignment="0" applyProtection="0"/>
    <xf numFmtId="165" fontId="7" fillId="0" borderId="0" applyFont="0" applyFill="0" applyBorder="0" applyAlignment="0" applyProtection="0"/>
    <xf numFmtId="169" fontId="3" fillId="0" borderId="1"/>
    <xf numFmtId="169" fontId="3" fillId="0" borderId="1"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6" borderId="9" applyNumberFormat="0" applyAlignment="0" applyProtection="0"/>
    <xf numFmtId="0" fontId="8" fillId="7" borderId="10"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43" fontId="2" fillId="0" borderId="1" applyFont="0" applyFill="0" applyBorder="0" applyAlignment="0" applyProtection="0"/>
    <xf numFmtId="0" fontId="55" fillId="0" borderId="1"/>
  </cellStyleXfs>
  <cellXfs count="203">
    <xf numFmtId="0" fontId="0" fillId="0" borderId="0" xfId="0"/>
    <xf numFmtId="0" fontId="13" fillId="0" borderId="1" xfId="3" applyFont="1"/>
    <xf numFmtId="0" fontId="16" fillId="0" borderId="1" xfId="2" applyFont="1" applyAlignment="1">
      <alignment horizontal="lef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xf>
    <xf numFmtId="0" fontId="18" fillId="0" borderId="1" xfId="3" applyFont="1"/>
    <xf numFmtId="0" fontId="13" fillId="0" borderId="1" xfId="3" applyFont="1" applyAlignment="1">
      <alignment horizontal="center" vertical="top" wrapText="1"/>
    </xf>
    <xf numFmtId="0" fontId="22" fillId="0" borderId="1" xfId="3" applyFont="1"/>
    <xf numFmtId="0" fontId="13" fillId="0" borderId="1" xfId="3" applyFont="1" applyAlignment="1">
      <alignment vertical="center"/>
    </xf>
    <xf numFmtId="0" fontId="24" fillId="0" borderId="1" xfId="2" applyFont="1" applyAlignment="1">
      <alignment vertical="center"/>
    </xf>
    <xf numFmtId="1" fontId="35" fillId="4" borderId="1" xfId="5" applyNumberFormat="1" applyFont="1" applyFill="1" applyAlignment="1" applyProtection="1">
      <alignment horizontal="center" vertical="center" wrapText="1"/>
    </xf>
    <xf numFmtId="9" fontId="35" fillId="4" borderId="1" xfId="5" applyFont="1" applyFill="1" applyAlignment="1" applyProtection="1">
      <alignment vertical="center" wrapText="1"/>
    </xf>
    <xf numFmtId="0" fontId="22" fillId="0" borderId="1" xfId="3" applyFont="1" applyAlignment="1">
      <alignment vertical="center"/>
    </xf>
    <xf numFmtId="1" fontId="35" fillId="0" borderId="1" xfId="5" applyNumberFormat="1" applyFont="1" applyBorder="1" applyAlignment="1" applyProtection="1">
      <alignment horizontal="center" vertical="center" wrapText="1"/>
    </xf>
    <xf numFmtId="9" fontId="35" fillId="0" borderId="1" xfId="5" applyFont="1" applyBorder="1" applyAlignment="1" applyProtection="1">
      <alignment vertical="center" wrapText="1"/>
    </xf>
    <xf numFmtId="9" fontId="22" fillId="0" borderId="1" xfId="5" applyFont="1" applyBorder="1" applyAlignment="1" applyProtection="1">
      <alignment vertical="center" wrapText="1"/>
    </xf>
    <xf numFmtId="9" fontId="22" fillId="0" borderId="1" xfId="5" applyFont="1" applyAlignment="1" applyProtection="1">
      <alignment vertical="center" wrapText="1"/>
    </xf>
    <xf numFmtId="1" fontId="35" fillId="0" borderId="21" xfId="5" applyNumberFormat="1" applyFont="1" applyBorder="1" applyAlignment="1" applyProtection="1">
      <alignment horizontal="center" vertical="center" wrapText="1"/>
    </xf>
    <xf numFmtId="9" fontId="37" fillId="0" borderId="21" xfId="5" applyFont="1" applyBorder="1" applyAlignment="1" applyProtection="1">
      <alignment vertical="center" wrapText="1"/>
    </xf>
    <xf numFmtId="0" fontId="18" fillId="0" borderId="1" xfId="3" applyFont="1" applyAlignment="1">
      <alignment vertical="center"/>
    </xf>
    <xf numFmtId="44" fontId="13" fillId="0" borderId="1" xfId="17" applyFont="1" applyBorder="1" applyAlignment="1" applyProtection="1">
      <alignment horizontal="center"/>
    </xf>
    <xf numFmtId="0" fontId="33" fillId="3" borderId="1" xfId="1" applyFont="1" applyFill="1" applyAlignment="1">
      <alignment horizontal="center"/>
    </xf>
    <xf numFmtId="0" fontId="38" fillId="0" borderId="1" xfId="2" applyFont="1" applyAlignment="1">
      <alignment horizontal="left" vertical="center"/>
    </xf>
    <xf numFmtId="0" fontId="33" fillId="3" borderId="1" xfId="1" applyFont="1" applyFill="1"/>
    <xf numFmtId="0" fontId="23" fillId="0" borderId="1" xfId="0" applyFont="1" applyBorder="1" applyAlignment="1">
      <alignment horizontal="center" vertical="top"/>
    </xf>
    <xf numFmtId="0" fontId="23" fillId="0" borderId="1" xfId="0" applyFont="1" applyBorder="1" applyAlignment="1">
      <alignment vertical="top"/>
    </xf>
    <xf numFmtId="0" fontId="21" fillId="0" borderId="1" xfId="0" applyFont="1" applyBorder="1"/>
    <xf numFmtId="0" fontId="21" fillId="0" borderId="1" xfId="3" applyFont="1" applyAlignment="1">
      <alignment horizontal="center"/>
    </xf>
    <xf numFmtId="0" fontId="21" fillId="0" borderId="1" xfId="3" applyFont="1"/>
    <xf numFmtId="0" fontId="23" fillId="0" borderId="1" xfId="3" applyFont="1" applyAlignment="1">
      <alignment horizontal="center" vertical="center"/>
    </xf>
    <xf numFmtId="0" fontId="23" fillId="0" borderId="11" xfId="3" applyFont="1" applyBorder="1" applyAlignment="1">
      <alignment horizontal="center" vertical="center" wrapText="1"/>
    </xf>
    <xf numFmtId="0" fontId="23" fillId="0" borderId="1" xfId="3" applyFont="1" applyAlignment="1">
      <alignment vertical="center"/>
    </xf>
    <xf numFmtId="0" fontId="21" fillId="0" borderId="1" xfId="3" applyFont="1" applyAlignment="1">
      <alignment horizontal="center" vertical="center"/>
    </xf>
    <xf numFmtId="9" fontId="21" fillId="0" borderId="3" xfId="3" applyNumberFormat="1" applyFont="1" applyBorder="1" applyAlignment="1">
      <alignment horizontal="left" vertical="center" wrapText="1" indent="1"/>
    </xf>
    <xf numFmtId="166" fontId="21" fillId="4" borderId="3" xfId="4" applyNumberFormat="1" applyFont="1" applyFill="1" applyBorder="1" applyAlignment="1">
      <alignment horizontal="center" vertical="center"/>
    </xf>
    <xf numFmtId="168" fontId="21" fillId="4" borderId="3" xfId="3" applyNumberFormat="1" applyFont="1" applyFill="1" applyBorder="1" applyAlignment="1">
      <alignment horizontal="center" vertical="center"/>
    </xf>
    <xf numFmtId="0" fontId="21" fillId="0" borderId="1" xfId="3" applyFont="1" applyAlignment="1">
      <alignment vertical="center"/>
    </xf>
    <xf numFmtId="4" fontId="39" fillId="0" borderId="1" xfId="3" applyNumberFormat="1" applyFont="1" applyAlignment="1">
      <alignment vertical="center"/>
    </xf>
    <xf numFmtId="165" fontId="21" fillId="0" borderId="1" xfId="14" applyFont="1" applyBorder="1" applyAlignment="1">
      <alignment vertical="center"/>
    </xf>
    <xf numFmtId="165" fontId="21" fillId="0" borderId="1" xfId="3" applyNumberFormat="1" applyFont="1" applyAlignment="1">
      <alignment vertical="center"/>
    </xf>
    <xf numFmtId="9" fontId="21" fillId="0" borderId="4" xfId="3" applyNumberFormat="1" applyFont="1" applyBorder="1" applyAlignment="1">
      <alignment horizontal="left" vertical="center" wrapText="1" indent="1"/>
    </xf>
    <xf numFmtId="3" fontId="21" fillId="2" borderId="3" xfId="3" applyNumberFormat="1" applyFont="1" applyFill="1" applyBorder="1" applyAlignment="1">
      <alignment horizontal="center" vertical="center"/>
    </xf>
    <xf numFmtId="3" fontId="23" fillId="2" borderId="13" xfId="3" applyNumberFormat="1" applyFont="1" applyFill="1" applyBorder="1" applyAlignment="1">
      <alignment horizontal="left" vertical="center"/>
    </xf>
    <xf numFmtId="166" fontId="23" fillId="2" borderId="2" xfId="4" applyNumberFormat="1" applyFont="1" applyFill="1" applyBorder="1" applyAlignment="1">
      <alignment horizontal="center" vertical="center"/>
    </xf>
    <xf numFmtId="3" fontId="21" fillId="0" borderId="1" xfId="3" applyNumberFormat="1" applyFont="1" applyAlignment="1">
      <alignment horizontal="center" vertical="top"/>
    </xf>
    <xf numFmtId="3" fontId="23" fillId="0" borderId="1" xfId="3" applyNumberFormat="1" applyFont="1" applyAlignment="1">
      <alignment horizontal="left" vertical="center"/>
    </xf>
    <xf numFmtId="166" fontId="21" fillId="0" borderId="1" xfId="3" applyNumberFormat="1" applyFont="1" applyAlignment="1">
      <alignment horizontal="center"/>
    </xf>
    <xf numFmtId="0" fontId="39" fillId="0" borderId="1" xfId="3" applyFont="1"/>
    <xf numFmtId="166" fontId="21" fillId="0" borderId="1" xfId="3" applyNumberFormat="1" applyFont="1"/>
    <xf numFmtId="0" fontId="40" fillId="2" borderId="0" xfId="0" applyFont="1" applyFill="1"/>
    <xf numFmtId="0" fontId="42" fillId="0" borderId="1" xfId="0" applyFont="1" applyBorder="1" applyAlignment="1">
      <alignment horizontal="left"/>
    </xf>
    <xf numFmtId="0" fontId="22" fillId="0" borderId="1" xfId="0" applyFont="1" applyBorder="1"/>
    <xf numFmtId="0" fontId="43" fillId="0" borderId="1" xfId="0" applyFont="1" applyBorder="1" applyAlignment="1">
      <alignment vertical="top"/>
    </xf>
    <xf numFmtId="0" fontId="44" fillId="2" borderId="0" xfId="0" applyFont="1" applyFill="1"/>
    <xf numFmtId="0" fontId="44" fillId="2" borderId="12" xfId="0" applyFont="1" applyFill="1" applyBorder="1" applyAlignment="1">
      <alignment horizontal="left" vertical="center" wrapText="1"/>
    </xf>
    <xf numFmtId="9" fontId="44" fillId="2" borderId="6" xfId="0" applyNumberFormat="1" applyFont="1" applyFill="1" applyBorder="1" applyAlignment="1">
      <alignment horizontal="center" vertical="center"/>
    </xf>
    <xf numFmtId="2" fontId="44" fillId="2" borderId="12" xfId="0" applyNumberFormat="1" applyFont="1" applyFill="1" applyBorder="1" applyAlignment="1">
      <alignment horizontal="center" vertical="center"/>
    </xf>
    <xf numFmtId="0" fontId="44" fillId="2" borderId="13" xfId="0" applyFont="1" applyFill="1" applyBorder="1" applyAlignment="1">
      <alignment horizontal="center" vertical="center"/>
    </xf>
    <xf numFmtId="0" fontId="45" fillId="2" borderId="15" xfId="0" applyFont="1" applyFill="1" applyBorder="1" applyAlignment="1">
      <alignment horizontal="left"/>
    </xf>
    <xf numFmtId="44" fontId="46" fillId="0" borderId="1" xfId="17" applyFont="1" applyFill="1" applyBorder="1" applyAlignment="1" applyProtection="1">
      <alignment horizontal="center"/>
      <protection locked="0"/>
    </xf>
    <xf numFmtId="168" fontId="45" fillId="2" borderId="14" xfId="0" applyNumberFormat="1" applyFont="1" applyFill="1" applyBorder="1" applyAlignment="1">
      <alignment horizontal="center"/>
    </xf>
    <xf numFmtId="168" fontId="45" fillId="2" borderId="7" xfId="0" applyNumberFormat="1" applyFont="1" applyFill="1" applyBorder="1" applyAlignment="1">
      <alignment horizontal="center"/>
    </xf>
    <xf numFmtId="166" fontId="40" fillId="2" borderId="0" xfId="0" applyNumberFormat="1" applyFont="1" applyFill="1"/>
    <xf numFmtId="0" fontId="40" fillId="2" borderId="12" xfId="0" applyFont="1" applyFill="1" applyBorder="1"/>
    <xf numFmtId="171" fontId="40" fillId="2" borderId="6" xfId="0" applyNumberFormat="1" applyFont="1" applyFill="1" applyBorder="1"/>
    <xf numFmtId="166" fontId="40" fillId="2" borderId="14" xfId="0" applyNumberFormat="1" applyFont="1" applyFill="1" applyBorder="1" applyAlignment="1">
      <alignment horizontal="right"/>
    </xf>
    <xf numFmtId="166" fontId="40" fillId="2" borderId="7" xfId="0" applyNumberFormat="1" applyFont="1" applyFill="1" applyBorder="1" applyAlignment="1">
      <alignment horizontal="right"/>
    </xf>
    <xf numFmtId="0" fontId="40" fillId="2" borderId="14" xfId="0" applyFont="1" applyFill="1" applyBorder="1"/>
    <xf numFmtId="0" fontId="40" fillId="2" borderId="1" xfId="0" applyFont="1" applyFill="1" applyBorder="1"/>
    <xf numFmtId="0" fontId="40" fillId="2" borderId="7" xfId="0" applyFont="1" applyFill="1" applyBorder="1"/>
    <xf numFmtId="0" fontId="40" fillId="2" borderId="15" xfId="0" applyFont="1" applyFill="1" applyBorder="1" applyAlignment="1">
      <alignment vertical="center"/>
    </xf>
    <xf numFmtId="0" fontId="40" fillId="2" borderId="11" xfId="0" applyFont="1" applyFill="1" applyBorder="1"/>
    <xf numFmtId="0" fontId="40" fillId="2" borderId="15" xfId="0" applyFont="1" applyFill="1" applyBorder="1"/>
    <xf numFmtId="0" fontId="40" fillId="2" borderId="16" xfId="0" applyFont="1" applyFill="1" applyBorder="1"/>
    <xf numFmtId="0" fontId="30" fillId="0" borderId="1" xfId="0" applyFont="1" applyBorder="1"/>
    <xf numFmtId="44" fontId="40" fillId="2" borderId="1" xfId="17" applyFont="1" applyFill="1" applyBorder="1" applyProtection="1"/>
    <xf numFmtId="0" fontId="46" fillId="2" borderId="1" xfId="0" applyFont="1" applyFill="1" applyBorder="1"/>
    <xf numFmtId="0" fontId="44" fillId="2" borderId="2" xfId="21" applyNumberFormat="1" applyFont="1" applyFill="1" applyBorder="1" applyAlignment="1" applyProtection="1">
      <alignment horizontal="center" vertical="top"/>
    </xf>
    <xf numFmtId="0" fontId="44" fillId="2" borderId="2" xfId="21" applyNumberFormat="1" applyFont="1" applyFill="1" applyBorder="1" applyAlignment="1" applyProtection="1">
      <alignment horizontal="center"/>
    </xf>
    <xf numFmtId="0" fontId="40" fillId="2" borderId="2" xfId="0" applyFont="1" applyFill="1" applyBorder="1"/>
    <xf numFmtId="172" fontId="40" fillId="2" borderId="2" xfId="19" applyNumberFormat="1" applyFont="1" applyFill="1" applyBorder="1" applyAlignment="1" applyProtection="1"/>
    <xf numFmtId="173" fontId="40" fillId="2" borderId="2" xfId="19" applyNumberFormat="1" applyFont="1" applyFill="1" applyBorder="1" applyAlignment="1" applyProtection="1">
      <alignment horizontal="center"/>
    </xf>
    <xf numFmtId="0" fontId="47" fillId="2" borderId="0" xfId="0" applyFont="1" applyFill="1"/>
    <xf numFmtId="2" fontId="40" fillId="2" borderId="12" xfId="0" applyNumberFormat="1" applyFont="1" applyFill="1" applyBorder="1"/>
    <xf numFmtId="165" fontId="47" fillId="2" borderId="0" xfId="14" applyFont="1" applyFill="1"/>
    <xf numFmtId="165" fontId="40" fillId="2" borderId="0" xfId="14" applyFont="1" applyFill="1"/>
    <xf numFmtId="0" fontId="40" fillId="2" borderId="2" xfId="0" applyFont="1" applyFill="1" applyBorder="1" applyAlignment="1">
      <alignment horizontal="center"/>
    </xf>
    <xf numFmtId="171" fontId="44" fillId="2" borderId="1" xfId="0" applyNumberFormat="1" applyFont="1" applyFill="1" applyBorder="1" applyAlignment="1">
      <alignment horizontal="right"/>
    </xf>
    <xf numFmtId="173" fontId="40" fillId="2" borderId="2" xfId="22" applyNumberFormat="1" applyFont="1" applyFill="1" applyBorder="1" applyProtection="1"/>
    <xf numFmtId="172" fontId="40" fillId="2" borderId="2" xfId="20" applyNumberFormat="1" applyFont="1" applyFill="1" applyBorder="1" applyAlignment="1" applyProtection="1"/>
    <xf numFmtId="2" fontId="40" fillId="2" borderId="2" xfId="0" applyNumberFormat="1" applyFont="1" applyFill="1" applyBorder="1" applyAlignment="1">
      <alignment horizontal="center"/>
    </xf>
    <xf numFmtId="0" fontId="40" fillId="0" borderId="1" xfId="0" applyFont="1" applyBorder="1" applyAlignment="1">
      <alignment horizontal="right"/>
    </xf>
    <xf numFmtId="2" fontId="30" fillId="0" borderId="0" xfId="0" applyNumberFormat="1" applyFont="1" applyAlignment="1">
      <alignment horizontal="center"/>
    </xf>
    <xf numFmtId="0" fontId="40" fillId="0" borderId="1" xfId="0" applyFont="1" applyBorder="1"/>
    <xf numFmtId="0" fontId="30" fillId="2" borderId="1" xfId="0" applyFont="1" applyFill="1" applyBorder="1"/>
    <xf numFmtId="0" fontId="30" fillId="2" borderId="0" xfId="0" applyFont="1" applyFill="1"/>
    <xf numFmtId="44" fontId="30" fillId="2" borderId="1" xfId="17" applyFont="1" applyFill="1" applyBorder="1" applyProtection="1"/>
    <xf numFmtId="0" fontId="48" fillId="2" borderId="1" xfId="0" applyFont="1" applyFill="1" applyBorder="1" applyAlignment="1">
      <alignment horizontal="left"/>
    </xf>
    <xf numFmtId="166" fontId="13" fillId="2" borderId="1" xfId="0" applyNumberFormat="1" applyFont="1" applyFill="1" applyBorder="1" applyAlignment="1">
      <alignment horizontal="left"/>
    </xf>
    <xf numFmtId="0" fontId="13" fillId="2" borderId="1" xfId="0" applyFont="1" applyFill="1" applyBorder="1" applyAlignment="1">
      <alignment horizontal="left"/>
    </xf>
    <xf numFmtId="9" fontId="40" fillId="2" borderId="1" xfId="18" applyFont="1" applyFill="1" applyBorder="1" applyProtection="1"/>
    <xf numFmtId="166" fontId="13" fillId="2" borderId="0" xfId="0" applyNumberFormat="1" applyFont="1" applyFill="1" applyAlignment="1">
      <alignment horizontal="left"/>
    </xf>
    <xf numFmtId="167" fontId="30" fillId="2" borderId="0" xfId="18" applyNumberFormat="1" applyFont="1" applyFill="1"/>
    <xf numFmtId="10" fontId="30" fillId="2" borderId="0" xfId="18" applyNumberFormat="1" applyFont="1" applyFill="1"/>
    <xf numFmtId="0" fontId="34" fillId="0" borderId="1" xfId="6" applyFont="1" applyAlignment="1">
      <alignment horizontal="center" vertical="top" wrapText="1"/>
    </xf>
    <xf numFmtId="9" fontId="35" fillId="0" borderId="1" xfId="5" applyFont="1" applyFill="1" applyAlignment="1" applyProtection="1">
      <alignment vertical="center" wrapText="1"/>
    </xf>
    <xf numFmtId="1" fontId="35" fillId="0" borderId="1" xfId="5" applyNumberFormat="1" applyFont="1" applyFill="1" applyAlignment="1" applyProtection="1">
      <alignment horizontal="center" vertical="center" wrapText="1"/>
    </xf>
    <xf numFmtId="168" fontId="19" fillId="12" borderId="8" xfId="3" applyNumberFormat="1" applyFont="1" applyFill="1" applyBorder="1" applyAlignment="1">
      <alignment horizontal="center" vertical="center"/>
    </xf>
    <xf numFmtId="0" fontId="41" fillId="12" borderId="1" xfId="0" applyFont="1" applyFill="1" applyBorder="1" applyAlignment="1">
      <alignment horizontal="left" vertical="center"/>
    </xf>
    <xf numFmtId="0" fontId="42" fillId="12" borderId="1" xfId="0" applyFont="1" applyFill="1" applyBorder="1" applyAlignment="1">
      <alignment horizontal="left"/>
    </xf>
    <xf numFmtId="166" fontId="21" fillId="0" borderId="3" xfId="4" applyNumberFormat="1" applyFont="1" applyFill="1" applyBorder="1" applyAlignment="1">
      <alignment horizontal="center" vertical="center"/>
    </xf>
    <xf numFmtId="0" fontId="35" fillId="0" borderId="1" xfId="3" applyFont="1"/>
    <xf numFmtId="9" fontId="36" fillId="0" borderId="1" xfId="3" applyNumberFormat="1" applyFont="1"/>
    <xf numFmtId="9" fontId="50" fillId="0" borderId="1" xfId="3" quotePrefix="1" applyNumberFormat="1" applyFont="1"/>
    <xf numFmtId="0" fontId="35" fillId="0" borderId="1" xfId="3" applyFont="1" applyAlignment="1">
      <alignment horizontal="center"/>
    </xf>
    <xf numFmtId="0" fontId="49" fillId="0" borderId="19" xfId="2" applyFont="1" applyBorder="1" applyAlignment="1">
      <alignment horizontal="left" vertical="center"/>
    </xf>
    <xf numFmtId="0" fontId="51" fillId="0" borderId="19" xfId="2" applyFont="1" applyBorder="1" applyAlignment="1">
      <alignment vertical="center"/>
    </xf>
    <xf numFmtId="0" fontId="35" fillId="0" borderId="20" xfId="3" applyFont="1" applyBorder="1"/>
    <xf numFmtId="0" fontId="20" fillId="0" borderId="1" xfId="3" applyFont="1"/>
    <xf numFmtId="0" fontId="35" fillId="0" borderId="1" xfId="2" applyFont="1" applyAlignment="1">
      <alignment horizontal="left" vertical="center"/>
    </xf>
    <xf numFmtId="0" fontId="52" fillId="0" borderId="1" xfId="3" quotePrefix="1" applyFont="1"/>
    <xf numFmtId="0" fontId="20" fillId="0" borderId="1" xfId="2" applyFont="1" applyAlignment="1">
      <alignment horizontal="left" vertical="center"/>
    </xf>
    <xf numFmtId="0" fontId="53" fillId="0" borderId="5" xfId="6" applyFont="1" applyBorder="1" applyAlignment="1">
      <alignment horizontal="left" vertical="center"/>
    </xf>
    <xf numFmtId="0" fontId="34" fillId="0" borderId="5" xfId="6" applyFont="1" applyBorder="1" applyAlignment="1">
      <alignment horizontal="left" vertical="center"/>
    </xf>
    <xf numFmtId="0" fontId="35" fillId="0" borderId="1" xfId="3" applyFont="1" applyAlignment="1">
      <alignment vertical="center"/>
    </xf>
    <xf numFmtId="9" fontId="35" fillId="0" borderId="21" xfId="5" applyFont="1" applyBorder="1" applyAlignment="1" applyProtection="1">
      <alignment vertical="center" wrapText="1"/>
    </xf>
    <xf numFmtId="0" fontId="20" fillId="0" borderId="1" xfId="3" applyFont="1" applyAlignment="1">
      <alignment vertical="center"/>
    </xf>
    <xf numFmtId="44" fontId="35" fillId="0" borderId="1" xfId="17" applyFont="1" applyBorder="1" applyAlignment="1" applyProtection="1">
      <alignment horizontal="center"/>
    </xf>
    <xf numFmtId="0" fontId="14" fillId="0" borderId="1" xfId="2" applyFont="1" applyAlignment="1">
      <alignment horizontal="left" vertical="center"/>
    </xf>
    <xf numFmtId="0" fontId="15" fillId="0" borderId="1" xfId="2" applyFont="1" applyAlignment="1">
      <alignment vertical="center"/>
    </xf>
    <xf numFmtId="0" fontId="32" fillId="0" borderId="1" xfId="6" applyFont="1" applyAlignment="1">
      <alignment horizontal="left" vertical="center"/>
    </xf>
    <xf numFmtId="0" fontId="33" fillId="0" borderId="1" xfId="6" applyFont="1" applyAlignment="1">
      <alignment horizontal="left" vertical="center"/>
    </xf>
    <xf numFmtId="8" fontId="35" fillId="0" borderId="1" xfId="3" applyNumberFormat="1" applyFont="1" applyAlignment="1">
      <alignment horizontal="center" vertical="center"/>
    </xf>
    <xf numFmtId="0" fontId="13" fillId="0" borderId="22" xfId="3" applyFont="1" applyBorder="1"/>
    <xf numFmtId="0" fontId="13" fillId="0" borderId="22" xfId="3" applyFont="1" applyBorder="1" applyAlignment="1">
      <alignment horizontal="center"/>
    </xf>
    <xf numFmtId="0" fontId="13" fillId="0" borderId="23" xfId="3" applyFont="1" applyBorder="1"/>
    <xf numFmtId="0" fontId="13" fillId="0" borderId="23" xfId="3" applyFont="1" applyBorder="1" applyAlignment="1">
      <alignment horizontal="center"/>
    </xf>
    <xf numFmtId="0" fontId="31" fillId="0" borderId="1" xfId="3" quotePrefix="1" applyFont="1"/>
    <xf numFmtId="0" fontId="14" fillId="0" borderId="23" xfId="2" applyFont="1" applyBorder="1" applyAlignment="1">
      <alignment horizontal="left" vertical="center"/>
    </xf>
    <xf numFmtId="0" fontId="54" fillId="0" borderId="1" xfId="3" applyFont="1" applyAlignment="1">
      <alignment vertical="center"/>
    </xf>
    <xf numFmtId="0" fontId="54" fillId="0" borderId="1" xfId="3" applyFont="1"/>
    <xf numFmtId="0" fontId="35" fillId="0" borderId="23" xfId="3" applyFont="1" applyBorder="1"/>
    <xf numFmtId="0" fontId="35" fillId="0" borderId="23" xfId="3" applyFont="1" applyBorder="1" applyAlignment="1">
      <alignment horizontal="center"/>
    </xf>
    <xf numFmtId="0" fontId="35" fillId="0" borderId="22" xfId="3" applyFont="1" applyBorder="1"/>
    <xf numFmtId="0" fontId="35" fillId="0" borderId="22" xfId="3" applyFont="1" applyBorder="1" applyAlignment="1">
      <alignment vertical="center"/>
    </xf>
    <xf numFmtId="0" fontId="35" fillId="0" borderId="22" xfId="3" applyFont="1" applyBorder="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34" fillId="0" borderId="5" xfId="6" applyFont="1" applyBorder="1" applyAlignment="1">
      <alignment horizontal="left" vertical="center" wrapText="1"/>
    </xf>
    <xf numFmtId="8" fontId="34" fillId="10" borderId="24" xfId="3" applyNumberFormat="1" applyFont="1" applyFill="1" applyBorder="1" applyAlignment="1" applyProtection="1">
      <alignment horizontal="center" vertical="center"/>
      <protection locked="0"/>
    </xf>
    <xf numFmtId="9" fontId="35" fillId="10" borderId="1" xfId="18" applyFont="1" applyFill="1" applyBorder="1" applyAlignment="1" applyProtection="1">
      <alignment horizontal="center" vertical="center"/>
      <protection locked="0"/>
    </xf>
    <xf numFmtId="9" fontId="36" fillId="11" borderId="1" xfId="5" applyFont="1" applyFill="1" applyBorder="1" applyAlignment="1" applyProtection="1">
      <alignment horizontal="center" vertical="center" wrapText="1"/>
    </xf>
    <xf numFmtId="9" fontId="41" fillId="12" borderId="2" xfId="3" applyNumberFormat="1" applyFont="1" applyFill="1" applyBorder="1" applyAlignment="1">
      <alignment horizontal="center" vertical="center" wrapText="1"/>
    </xf>
    <xf numFmtId="0" fontId="0" fillId="0" borderId="0" xfId="0" applyProtection="1">
      <protection locked="0"/>
    </xf>
    <xf numFmtId="43" fontId="21" fillId="0" borderId="1" xfId="6" applyNumberFormat="1" applyFont="1" applyProtection="1">
      <protection locked="0"/>
    </xf>
    <xf numFmtId="0" fontId="21" fillId="0" borderId="1" xfId="6" applyFont="1" applyProtection="1">
      <protection locked="0"/>
    </xf>
    <xf numFmtId="43" fontId="23" fillId="0" borderId="1" xfId="12" applyFont="1" applyProtection="1">
      <protection locked="0"/>
    </xf>
    <xf numFmtId="169" fontId="23" fillId="0" borderId="1" xfId="6" applyNumberFormat="1" applyFont="1" applyProtection="1">
      <protection locked="0"/>
    </xf>
    <xf numFmtId="0" fontId="21" fillId="0" borderId="23" xfId="6" applyFont="1" applyBorder="1" applyProtection="1">
      <protection locked="0"/>
    </xf>
    <xf numFmtId="0" fontId="21" fillId="0" borderId="22" xfId="6" applyFont="1" applyBorder="1" applyProtection="1">
      <protection locked="0"/>
    </xf>
    <xf numFmtId="0" fontId="25" fillId="0" borderId="1" xfId="3" applyFont="1" applyAlignment="1" applyProtection="1">
      <alignment vertical="center"/>
      <protection locked="0"/>
    </xf>
    <xf numFmtId="2" fontId="26" fillId="0" borderId="1" xfId="6" applyNumberFormat="1" applyFont="1" applyAlignment="1" applyProtection="1">
      <alignment horizontal="left" indent="1"/>
      <protection locked="0"/>
    </xf>
    <xf numFmtId="0" fontId="26" fillId="0" borderId="1" xfId="6" applyFont="1" applyProtection="1">
      <protection locked="0"/>
    </xf>
    <xf numFmtId="0" fontId="27" fillId="0" borderId="1" xfId="6" applyFont="1" applyProtection="1">
      <protection locked="0"/>
    </xf>
    <xf numFmtId="0" fontId="23" fillId="0" borderId="1" xfId="6" applyFont="1" applyAlignment="1" applyProtection="1">
      <alignment horizontal="right"/>
      <protection locked="0"/>
    </xf>
    <xf numFmtId="167" fontId="21" fillId="0" borderId="1" xfId="13" applyNumberFormat="1" applyFont="1" applyProtection="1">
      <protection locked="0"/>
    </xf>
    <xf numFmtId="0" fontId="23" fillId="0" borderId="0" xfId="0" applyFont="1" applyAlignment="1" applyProtection="1">
      <alignment horizontal="justify" vertical="center"/>
      <protection locked="0"/>
    </xf>
    <xf numFmtId="43" fontId="23" fillId="0" borderId="1" xfId="6" applyNumberFormat="1" applyFont="1" applyProtection="1">
      <protection locked="0"/>
    </xf>
    <xf numFmtId="0" fontId="28" fillId="0" borderId="1" xfId="3" applyFont="1" applyAlignment="1" applyProtection="1">
      <alignment vertical="center"/>
      <protection locked="0"/>
    </xf>
    <xf numFmtId="0" fontId="29" fillId="0" borderId="1" xfId="3" applyFont="1" applyAlignment="1" applyProtection="1">
      <alignment vertical="center"/>
      <protection locked="0"/>
    </xf>
    <xf numFmtId="0" fontId="27" fillId="0" borderId="1" xfId="6" applyFont="1" applyAlignment="1" applyProtection="1">
      <alignment horizontal="right"/>
      <protection locked="0"/>
    </xf>
    <xf numFmtId="0" fontId="52" fillId="0" borderId="1" xfId="3" applyFont="1" applyAlignment="1">
      <alignment horizontal="center"/>
    </xf>
    <xf numFmtId="0" fontId="56" fillId="0" borderId="19" xfId="2" applyFont="1" applyBorder="1" applyAlignment="1">
      <alignment vertical="center"/>
    </xf>
    <xf numFmtId="0" fontId="52" fillId="0" borderId="20" xfId="3" applyFont="1" applyBorder="1"/>
    <xf numFmtId="0" fontId="52" fillId="0" borderId="1" xfId="3" applyFont="1"/>
    <xf numFmtId="0" fontId="53" fillId="0" borderId="5" xfId="6" applyFont="1" applyBorder="1" applyAlignment="1">
      <alignment horizontal="center" vertical="top" wrapText="1"/>
    </xf>
    <xf numFmtId="9" fontId="52" fillId="4" borderId="1" xfId="18" applyFont="1" applyFill="1" applyBorder="1" applyAlignment="1" applyProtection="1">
      <alignment horizontal="center" vertical="center"/>
    </xf>
    <xf numFmtId="9" fontId="50" fillId="0" borderId="21" xfId="18" applyFont="1" applyBorder="1" applyAlignment="1" applyProtection="1">
      <alignment horizontal="center" vertical="center"/>
    </xf>
    <xf numFmtId="0" fontId="52" fillId="0" borderId="23" xfId="3" applyFont="1" applyBorder="1" applyAlignment="1">
      <alignment horizontal="center"/>
    </xf>
    <xf numFmtId="0" fontId="52" fillId="0" borderId="22" xfId="3" applyFont="1" applyBorder="1" applyAlignment="1">
      <alignment horizontal="center"/>
    </xf>
    <xf numFmtId="9" fontId="36" fillId="0" borderId="1" xfId="18" applyFont="1" applyFill="1" applyBorder="1" applyAlignment="1" applyProtection="1">
      <alignment horizontal="center" vertical="center"/>
    </xf>
    <xf numFmtId="9" fontId="52" fillId="0" borderId="1" xfId="18" applyFont="1" applyFill="1" applyBorder="1" applyAlignment="1" applyProtection="1">
      <alignment horizontal="center" vertical="center"/>
    </xf>
    <xf numFmtId="9" fontId="35" fillId="0" borderId="1" xfId="5" applyFont="1" applyFill="1" applyBorder="1" applyAlignment="1" applyProtection="1">
      <alignment vertical="center" wrapText="1"/>
    </xf>
    <xf numFmtId="0" fontId="51" fillId="0" borderId="1" xfId="2" applyFont="1" applyAlignment="1">
      <alignment vertical="center"/>
    </xf>
    <xf numFmtId="3" fontId="21" fillId="0" borderId="3" xfId="3" applyNumberFormat="1" applyFont="1" applyBorder="1" applyAlignment="1">
      <alignment horizontal="center" vertical="center"/>
    </xf>
    <xf numFmtId="0" fontId="23" fillId="0" borderId="11" xfId="3" applyFont="1" applyBorder="1" applyAlignment="1">
      <alignment horizontal="left" vertical="center" wrapText="1"/>
    </xf>
    <xf numFmtId="0" fontId="23" fillId="0" borderId="11" xfId="3" applyFont="1" applyBorder="1" applyAlignment="1">
      <alignment horizontal="center" vertical="center"/>
    </xf>
    <xf numFmtId="0" fontId="21" fillId="0" borderId="0" xfId="0" applyFont="1" applyAlignment="1" applyProtection="1">
      <alignment horizontal="justify" vertical="center"/>
      <protection locked="0"/>
    </xf>
    <xf numFmtId="0" fontId="21" fillId="0" borderId="0" xfId="0" applyFont="1" applyProtection="1">
      <protection locked="0"/>
    </xf>
    <xf numFmtId="0" fontId="13" fillId="0" borderId="0" xfId="0" applyFont="1" applyAlignment="1" applyProtection="1">
      <alignment horizontal="justify" vertical="center"/>
      <protection locked="0"/>
    </xf>
    <xf numFmtId="0" fontId="13" fillId="0" borderId="0" xfId="0" applyFont="1" applyProtection="1">
      <protection locked="0"/>
    </xf>
    <xf numFmtId="0" fontId="22" fillId="0" borderId="1" xfId="3" applyFont="1" applyAlignment="1">
      <alignment horizontal="center" vertical="center" textRotation="90"/>
    </xf>
    <xf numFmtId="0" fontId="18" fillId="0" borderId="6" xfId="3" applyFont="1" applyBorder="1" applyAlignment="1">
      <alignment horizontal="center" vertical="center" wrapText="1"/>
    </xf>
    <xf numFmtId="0" fontId="13" fillId="0" borderId="7" xfId="3" applyFont="1" applyBorder="1" applyAlignment="1">
      <alignment horizontal="center" vertical="center" textRotation="90"/>
    </xf>
    <xf numFmtId="0" fontId="21" fillId="5" borderId="2" xfId="3" applyFont="1" applyFill="1" applyBorder="1" applyAlignment="1">
      <alignment horizontal="center" vertical="top" wrapText="1"/>
    </xf>
    <xf numFmtId="0" fontId="21" fillId="5" borderId="2" xfId="3" applyFont="1" applyFill="1" applyBorder="1" applyAlignment="1">
      <alignment horizontal="center" vertical="top"/>
    </xf>
    <xf numFmtId="0" fontId="19" fillId="12" borderId="1" xfId="0" applyFont="1" applyFill="1" applyBorder="1" applyAlignment="1">
      <alignment horizontal="left" vertical="center" wrapText="1"/>
    </xf>
    <xf numFmtId="0" fontId="33" fillId="12" borderId="1" xfId="0" applyFont="1" applyFill="1" applyBorder="1" applyAlignment="1">
      <alignment horizontal="left"/>
    </xf>
    <xf numFmtId="0" fontId="21" fillId="0" borderId="1" xfId="3" applyFont="1" applyAlignment="1">
      <alignment horizontal="left" vertical="top" wrapText="1"/>
    </xf>
    <xf numFmtId="3" fontId="23" fillId="2" borderId="17" xfId="3" applyNumberFormat="1" applyFont="1" applyFill="1" applyBorder="1" applyAlignment="1">
      <alignment horizontal="left" vertical="center"/>
    </xf>
    <xf numFmtId="3" fontId="23" fillId="2" borderId="18" xfId="3" applyNumberFormat="1" applyFont="1" applyFill="1" applyBorder="1" applyAlignment="1">
      <alignment horizontal="left" vertical="center"/>
    </xf>
    <xf numFmtId="0" fontId="44" fillId="2" borderId="11" xfId="0" applyFont="1" applyFill="1" applyBorder="1" applyAlignment="1">
      <alignment horizontal="center"/>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xfId="29" xr:uid="{CE46F580-0467-824A-BF7B-D130795C5110}"/>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'5.Prijsscore'!$B$23:$B$28</c:f>
              <c:numCache>
                <c:formatCode>"€"\ #,##0.00</c:formatCode>
                <c:ptCount val="6"/>
                <c:pt idx="0">
                  <c:v>30360218.870000001</c:v>
                </c:pt>
                <c:pt idx="1">
                  <c:v>30999704.960000001</c:v>
                </c:pt>
                <c:pt idx="2">
                  <c:v>31639191.050000001</c:v>
                </c:pt>
                <c:pt idx="3">
                  <c:v>32278677.140000001</c:v>
                </c:pt>
                <c:pt idx="4">
                  <c:v>32918163.23</c:v>
                </c:pt>
                <c:pt idx="5">
                  <c:v>33557649.32</c:v>
                </c:pt>
              </c:numCache>
            </c:numRef>
          </c:xVal>
          <c:yVal>
            <c:numRef>
              <c:f>'5.Prijsscore'!$C$23:$C$28</c:f>
              <c:numCache>
                <c:formatCode>General</c:formatCode>
                <c:ptCount val="6"/>
                <c:pt idx="0">
                  <c:v>350</c:v>
                </c:pt>
                <c:pt idx="1">
                  <c:v>280</c:v>
                </c:pt>
                <c:pt idx="2">
                  <c:v>210</c:v>
                </c:pt>
                <c:pt idx="3">
                  <c:v>140</c:v>
                </c:pt>
                <c:pt idx="4">
                  <c:v>70</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'5.Prijsscore'!$C$19</c:f>
              <c:numCache>
                <c:formatCode>_-"€"\ * #,##0.00_-;_-"€"\ * #,##0.00\-;_-"€"\ * "-"??_-;_-@_-</c:formatCode>
                <c:ptCount val="1"/>
                <c:pt idx="0">
                  <c:v>30360218.876000002</c:v>
                </c:pt>
              </c:numCache>
            </c:numRef>
          </c:xVal>
          <c:yVal>
            <c:numRef>
              <c:f>'5.Prijsscore'!$D$19</c:f>
              <c:numCache>
                <c:formatCode>0.00</c:formatCode>
                <c:ptCount val="1"/>
                <c:pt idx="0">
                  <c:v>349.9999993432225</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33557650"/>
          <c:min val="30360219"/>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88900</xdr:colOff>
      <xdr:row>0</xdr:row>
      <xdr:rowOff>38100</xdr:rowOff>
    </xdr:from>
    <xdr:to>
      <xdr:col>4</xdr:col>
      <xdr:colOff>2400300</xdr:colOff>
      <xdr:row>1</xdr:row>
      <xdr:rowOff>177800</xdr:rowOff>
    </xdr:to>
    <xdr:pic>
      <xdr:nvPicPr>
        <xdr:cNvPr id="6" name="Afbeelding 5">
          <a:extLst>
            <a:ext uri="{FF2B5EF4-FFF2-40B4-BE49-F238E27FC236}">
              <a16:creationId xmlns:a16="http://schemas.microsoft.com/office/drawing/2014/main" id="{EEA03E2A-2D42-B84E-9EE5-FE75917535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1500" y="3810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4</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2273300</xdr:colOff>
      <xdr:row>0</xdr:row>
      <xdr:rowOff>25400</xdr:rowOff>
    </xdr:from>
    <xdr:to>
      <xdr:col>3</xdr:col>
      <xdr:colOff>3111500</xdr:colOff>
      <xdr:row>0</xdr:row>
      <xdr:rowOff>863600</xdr:rowOff>
    </xdr:to>
    <xdr:pic>
      <xdr:nvPicPr>
        <xdr:cNvPr id="3" name="Afbeelding 2">
          <a:extLst>
            <a:ext uri="{FF2B5EF4-FFF2-40B4-BE49-F238E27FC236}">
              <a16:creationId xmlns:a16="http://schemas.microsoft.com/office/drawing/2014/main" id="{31216FB4-4254-974B-A585-6A91BAA727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1700" y="2540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907143</xdr:colOff>
      <xdr:row>0</xdr:row>
      <xdr:rowOff>209341</xdr:rowOff>
    </xdr:from>
    <xdr:to>
      <xdr:col>6</xdr:col>
      <xdr:colOff>2203659</xdr:colOff>
      <xdr:row>1</xdr:row>
      <xdr:rowOff>843619</xdr:rowOff>
    </xdr:to>
    <xdr:pic>
      <xdr:nvPicPr>
        <xdr:cNvPr id="3" name="Afbeelding 2">
          <a:extLst>
            <a:ext uri="{FF2B5EF4-FFF2-40B4-BE49-F238E27FC236}">
              <a16:creationId xmlns:a16="http://schemas.microsoft.com/office/drawing/2014/main" id="{618D8DA9-341B-9248-80C3-9C1675C3C7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9121" y="376814"/>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4753681</xdr:colOff>
      <xdr:row>1</xdr:row>
      <xdr:rowOff>71438</xdr:rowOff>
    </xdr:from>
    <xdr:to>
      <xdr:col>5</xdr:col>
      <xdr:colOff>2188986</xdr:colOff>
      <xdr:row>2</xdr:row>
      <xdr:rowOff>20638</xdr:rowOff>
    </xdr:to>
    <xdr:pic>
      <xdr:nvPicPr>
        <xdr:cNvPr id="3" name="Afbeelding 2">
          <a:extLst>
            <a:ext uri="{FF2B5EF4-FFF2-40B4-BE49-F238E27FC236}">
              <a16:creationId xmlns:a16="http://schemas.microsoft.com/office/drawing/2014/main" id="{88D4DB7E-51BE-EE43-B022-C27F08594C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4514" y="322792"/>
          <a:ext cx="3679472" cy="835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266700</xdr:colOff>
      <xdr:row>0</xdr:row>
      <xdr:rowOff>25400</xdr:rowOff>
    </xdr:from>
    <xdr:to>
      <xdr:col>6</xdr:col>
      <xdr:colOff>1892300</xdr:colOff>
      <xdr:row>0</xdr:row>
      <xdr:rowOff>863600</xdr:rowOff>
    </xdr:to>
    <xdr:pic>
      <xdr:nvPicPr>
        <xdr:cNvPr id="3" name="Afbeelding 2">
          <a:extLst>
            <a:ext uri="{FF2B5EF4-FFF2-40B4-BE49-F238E27FC236}">
              <a16:creationId xmlns:a16="http://schemas.microsoft.com/office/drawing/2014/main" id="{E7093594-55FF-EE42-A36C-414C078695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0" y="2540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2645834</xdr:colOff>
      <xdr:row>0</xdr:row>
      <xdr:rowOff>0</xdr:rowOff>
    </xdr:from>
    <xdr:to>
      <xdr:col>4</xdr:col>
      <xdr:colOff>1270001</xdr:colOff>
      <xdr:row>2</xdr:row>
      <xdr:rowOff>499533</xdr:rowOff>
    </xdr:to>
    <xdr:pic>
      <xdr:nvPicPr>
        <xdr:cNvPr id="4" name="Afbeelding 3">
          <a:extLst>
            <a:ext uri="{FF2B5EF4-FFF2-40B4-BE49-F238E27FC236}">
              <a16:creationId xmlns:a16="http://schemas.microsoft.com/office/drawing/2014/main" id="{D3D9D546-F406-F64F-AF18-0C394317D1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82834" y="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4" tint="-0.249977111117893"/>
    <pageSetUpPr fitToPage="1"/>
  </sheetPr>
  <dimension ref="B1:I23"/>
  <sheetViews>
    <sheetView showGridLines="0" tabSelected="1" zoomScaleNormal="100" workbookViewId="0">
      <selection activeCell="B18" sqref="B18"/>
    </sheetView>
  </sheetViews>
  <sheetFormatPr defaultColWidth="8.8984375" defaultRowHeight="15"/>
  <cols>
    <col min="1" max="1" width="5" style="156" bestFit="1" customWidth="1"/>
    <col min="2" max="2" width="44.3984375" style="156" customWidth="1"/>
    <col min="3" max="3" width="23.59765625" style="156" customWidth="1"/>
    <col min="4" max="4" width="18" style="156" bestFit="1" customWidth="1"/>
    <col min="5" max="5" width="32.59765625" style="156" customWidth="1"/>
    <col min="6" max="6" width="14.09765625" style="156" bestFit="1" customWidth="1"/>
    <col min="7" max="7" width="9" style="156" customWidth="1"/>
    <col min="8" max="8" width="11" style="156" bestFit="1" customWidth="1"/>
    <col min="9" max="16384" width="8.8984375" style="156"/>
  </cols>
  <sheetData>
    <row r="1" spans="2:9" ht="54.9" customHeight="1">
      <c r="B1" s="154"/>
      <c r="C1" s="155"/>
      <c r="E1" s="157"/>
      <c r="F1" s="158"/>
      <c r="H1" s="155"/>
    </row>
    <row r="2" spans="2:9" ht="15.6" thickBot="1">
      <c r="B2" s="159"/>
      <c r="C2" s="159"/>
      <c r="D2" s="159"/>
      <c r="E2" s="159"/>
    </row>
    <row r="3" spans="2:9">
      <c r="B3" s="160"/>
      <c r="C3" s="160"/>
      <c r="D3" s="160"/>
      <c r="E3" s="160"/>
    </row>
    <row r="4" spans="2:9" s="164" customFormat="1" ht="24.6">
      <c r="B4" s="161" t="s">
        <v>0</v>
      </c>
      <c r="C4" s="162"/>
      <c r="D4" s="163"/>
      <c r="E4" s="163"/>
      <c r="F4" s="163"/>
    </row>
    <row r="5" spans="2:9" s="164" customFormat="1" ht="24.6">
      <c r="B5" s="161" t="s">
        <v>1</v>
      </c>
      <c r="C5" s="163"/>
      <c r="D5" s="163"/>
      <c r="E5" s="163"/>
      <c r="F5" s="163"/>
    </row>
    <row r="6" spans="2:9" ht="60.9" customHeight="1">
      <c r="B6" s="188"/>
      <c r="C6" s="189"/>
      <c r="D6" s="189"/>
      <c r="E6" s="189"/>
      <c r="F6" s="165"/>
    </row>
    <row r="7" spans="2:9">
      <c r="B7" s="156" t="s">
        <v>2</v>
      </c>
    </row>
    <row r="8" spans="2:9">
      <c r="B8" s="156" t="s">
        <v>3</v>
      </c>
    </row>
    <row r="9" spans="2:9">
      <c r="B9" s="156" t="s">
        <v>4</v>
      </c>
      <c r="I9"/>
    </row>
    <row r="10" spans="2:9">
      <c r="B10" s="156" t="s">
        <v>5</v>
      </c>
      <c r="E10" s="155"/>
      <c r="F10" s="166"/>
    </row>
    <row r="11" spans="2:9">
      <c r="B11" s="156" t="s">
        <v>6</v>
      </c>
      <c r="E11" s="155"/>
      <c r="F11" s="166"/>
    </row>
    <row r="12" spans="2:9">
      <c r="E12" s="155"/>
      <c r="F12" s="166"/>
    </row>
    <row r="13" spans="2:9" ht="15.6">
      <c r="B13" s="167" t="s">
        <v>7</v>
      </c>
      <c r="E13" s="168"/>
    </row>
    <row r="14" spans="2:9" ht="60.9" customHeight="1">
      <c r="B14" s="190" t="s">
        <v>8</v>
      </c>
      <c r="C14" s="191"/>
      <c r="D14" s="191"/>
      <c r="E14" s="191"/>
    </row>
    <row r="15" spans="2:9">
      <c r="B15" s="169"/>
    </row>
    <row r="16" spans="2:9" ht="15.6">
      <c r="B16" s="170" t="s">
        <v>9</v>
      </c>
    </row>
    <row r="17" spans="2:3">
      <c r="B17" s="169"/>
    </row>
    <row r="18" spans="2:3">
      <c r="B18" s="156" t="s">
        <v>10</v>
      </c>
    </row>
    <row r="23" spans="2:3" ht="24.6">
      <c r="C23" s="171"/>
    </row>
  </sheetData>
  <sheetProtection algorithmName="SHA-512" hashValue="l0tp5Yu5ELuneaXBrJeqmsduulJI9WMRCphIukL8EFGWb+wYfeFZ7qdMJRFvVtyfIAWcQvIKVfA455tK70SBPQ==" saltValue="BLZola+fsUykXdCqtRSS9Q==" spinCount="100000" sheet="1" objects="1" scenarios="1"/>
  <mergeCells count="2">
    <mergeCell ref="B6:E6"/>
    <mergeCell ref="B14:E14"/>
  </mergeCells>
  <pageMargins left="0.7" right="0.7" top="0.75" bottom="0.75" header="0.3" footer="0.3"/>
  <pageSetup paperSize="9" scale="89" orientation="landscape"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theme="4" tint="0.39997558519241921"/>
    <pageSetUpPr fitToPage="1"/>
  </sheetPr>
  <dimension ref="B1:F31"/>
  <sheetViews>
    <sheetView showGridLines="0" zoomScaleNormal="100" workbookViewId="0">
      <selection activeCell="I12" sqref="I12"/>
    </sheetView>
  </sheetViews>
  <sheetFormatPr defaultColWidth="10.59765625" defaultRowHeight="13.2"/>
  <cols>
    <col min="1" max="1" width="6.09765625" style="1" customWidth="1"/>
    <col min="2" max="2" width="9.09765625" style="1" customWidth="1"/>
    <col min="3" max="3" width="37.3984375" style="1" customWidth="1"/>
    <col min="4" max="4" width="41.5" style="1" customWidth="1"/>
    <col min="5" max="5" width="4" style="1" customWidth="1"/>
    <col min="6" max="6" width="3.8984375" style="1" customWidth="1"/>
    <col min="7" max="16384" width="10.59765625" style="1"/>
  </cols>
  <sheetData>
    <row r="1" spans="2:6" ht="75" customHeight="1" thickBot="1">
      <c r="C1" s="139"/>
      <c r="D1" s="136"/>
    </row>
    <row r="2" spans="2:6" ht="12.9" customHeight="1">
      <c r="C2" s="134"/>
      <c r="D2" s="134"/>
    </row>
    <row r="3" spans="2:6" ht="21">
      <c r="C3" s="2" t="s">
        <v>11</v>
      </c>
    </row>
    <row r="4" spans="2:6" ht="12.9" customHeight="1">
      <c r="C4" s="3"/>
    </row>
    <row r="5" spans="2:6" ht="12.9" customHeight="1">
      <c r="C5" s="4">
        <v>1</v>
      </c>
      <c r="D5" s="4">
        <v>2</v>
      </c>
    </row>
    <row r="6" spans="2:6" ht="12.9" customHeight="1">
      <c r="C6" s="5"/>
      <c r="D6" s="4"/>
    </row>
    <row r="7" spans="2:6" s="148" customFormat="1" ht="117.9" customHeight="1">
      <c r="B7" s="147" t="s">
        <v>12</v>
      </c>
      <c r="C7" s="153" t="str">
        <f>'2.Prijsopgaaf Opslagen'!C6</f>
        <v>Opslag per uur, Intermediaire dienstverlening (incl contract service)</v>
      </c>
      <c r="D7" s="153" t="str">
        <f>'2.Prijsopgaaf Opslagen'!C7</f>
        <v>Opslag per uur voor Migratiecontracten/ Contract Service</v>
      </c>
      <c r="F7" s="192" t="s">
        <v>13</v>
      </c>
    </row>
    <row r="8" spans="2:6" ht="24.9" customHeight="1">
      <c r="B8" s="194" t="s">
        <v>14</v>
      </c>
      <c r="C8" s="195" t="s">
        <v>15</v>
      </c>
      <c r="D8" s="195" t="s">
        <v>16</v>
      </c>
      <c r="F8" s="192"/>
    </row>
    <row r="9" spans="2:6" ht="24.9" customHeight="1">
      <c r="B9" s="194"/>
      <c r="C9" s="196"/>
      <c r="D9" s="196"/>
      <c r="F9" s="192"/>
    </row>
    <row r="10" spans="2:6" ht="24.9" customHeight="1">
      <c r="B10" s="194"/>
      <c r="C10" s="196"/>
      <c r="D10" s="196"/>
      <c r="F10" s="192"/>
    </row>
    <row r="11" spans="2:6" ht="24.9" customHeight="1">
      <c r="B11" s="194"/>
      <c r="C11" s="196"/>
      <c r="D11" s="196"/>
      <c r="F11" s="192"/>
    </row>
    <row r="12" spans="2:6" ht="24.9" customHeight="1">
      <c r="B12" s="194"/>
      <c r="C12" s="196"/>
      <c r="D12" s="196"/>
      <c r="F12" s="192"/>
    </row>
    <row r="13" spans="2:6" ht="24.9" customHeight="1">
      <c r="B13" s="194"/>
      <c r="C13" s="196"/>
      <c r="D13" s="196"/>
      <c r="F13" s="192"/>
    </row>
    <row r="14" spans="2:6" ht="24.9" customHeight="1">
      <c r="B14" s="194"/>
      <c r="C14" s="196"/>
      <c r="D14" s="196"/>
      <c r="F14" s="192"/>
    </row>
    <row r="15" spans="2:6" ht="24.9" customHeight="1">
      <c r="B15" s="194"/>
      <c r="C15" s="196"/>
      <c r="D15" s="196"/>
      <c r="F15" s="192"/>
    </row>
    <row r="16" spans="2:6" s="6" customFormat="1" ht="27.9" customHeight="1">
      <c r="C16" s="193" t="s">
        <v>17</v>
      </c>
      <c r="D16" s="193"/>
    </row>
    <row r="17" spans="3:3" ht="18.899999999999999" customHeight="1">
      <c r="C17" s="7"/>
    </row>
    <row r="18" spans="3:3" ht="30.9" customHeight="1">
      <c r="C18" s="29" t="s">
        <v>18</v>
      </c>
    </row>
    <row r="19" spans="3:3" ht="30.9" customHeight="1">
      <c r="C19" s="8"/>
    </row>
    <row r="20" spans="3:3" s="9" customFormat="1" ht="24" customHeight="1">
      <c r="C20" s="140" t="s">
        <v>19</v>
      </c>
    </row>
    <row r="21" spans="3:3" ht="21" customHeight="1"/>
    <row r="22" spans="3:3" ht="39.9" customHeight="1"/>
    <row r="23" spans="3:3" ht="60" customHeight="1"/>
    <row r="24" spans="3:3" ht="93" customHeight="1"/>
    <row r="25" spans="3:3" ht="111.9" customHeight="1"/>
    <row r="26" spans="3:3" ht="32.1" customHeight="1"/>
    <row r="28" spans="3:3" ht="21" customHeight="1"/>
    <row r="29" spans="3:3" ht="33" customHeight="1"/>
    <row r="30" spans="3:3" ht="42.9" customHeight="1"/>
    <row r="31" spans="3:3" ht="21.9" customHeight="1"/>
  </sheetData>
  <sheetProtection algorithmName="SHA-512" hashValue="o9AtfGisHvIWKrC4dNsp8RPAfA/W8aa3YjSMC31A0Y8GltsEIUwRsY/t5kgNZDNeZEVmpzmbenV2CM0osjCvfg==" saltValue="tXkj74tdNgRU6V1zC4956w==" spinCount="100000" sheet="1" objects="1" scenarios="1"/>
  <mergeCells count="5">
    <mergeCell ref="F7:F15"/>
    <mergeCell ref="C16:D16"/>
    <mergeCell ref="B8:B15"/>
    <mergeCell ref="C8:C15"/>
    <mergeCell ref="D8:D15"/>
  </mergeCells>
  <pageMargins left="0.7" right="0.7" top="0.75" bottom="0.75" header="0.3" footer="0.3"/>
  <pageSetup paperSize="9" scale="73"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4" tint="0.39997558519241921"/>
    <pageSetUpPr fitToPage="1"/>
  </sheetPr>
  <dimension ref="A2:G14"/>
  <sheetViews>
    <sheetView showGridLines="0" zoomScaleNormal="100" zoomScalePageLayoutView="125" workbookViewId="0">
      <selection activeCell="E6" sqref="E6"/>
    </sheetView>
  </sheetViews>
  <sheetFormatPr defaultColWidth="8.8984375" defaultRowHeight="13.2"/>
  <cols>
    <col min="1" max="1" width="2.59765625" style="1" customWidth="1"/>
    <col min="2" max="2" width="5.09765625" style="1" customWidth="1"/>
    <col min="3" max="3" width="68.5" style="1" customWidth="1"/>
    <col min="4" max="4" width="63" style="1" customWidth="1"/>
    <col min="5" max="5" width="19" style="5" customWidth="1"/>
    <col min="6" max="6" width="31.3984375" style="5" bestFit="1" customWidth="1"/>
    <col min="7" max="7" width="31.3984375" style="5" customWidth="1"/>
    <col min="8" max="16384" width="8.8984375" style="1"/>
  </cols>
  <sheetData>
    <row r="2" spans="1:7" ht="69.900000000000006" customHeight="1" thickBot="1">
      <c r="B2" s="129" t="s">
        <v>20</v>
      </c>
      <c r="C2" s="130"/>
      <c r="D2" s="130"/>
      <c r="E2" s="130"/>
      <c r="F2" s="130"/>
      <c r="G2" s="130"/>
    </row>
    <row r="3" spans="1:7">
      <c r="B3" s="134"/>
      <c r="C3" s="134"/>
      <c r="D3" s="134"/>
      <c r="E3" s="134"/>
      <c r="F3" s="134"/>
      <c r="G3" s="134"/>
    </row>
    <row r="4" spans="1:7" ht="21">
      <c r="B4" s="2"/>
      <c r="E4" s="1"/>
      <c r="F4" s="138"/>
      <c r="G4" s="138"/>
    </row>
    <row r="5" spans="1:7" ht="52.2">
      <c r="A5" s="8"/>
      <c r="B5" s="131" t="s">
        <v>21</v>
      </c>
      <c r="C5" s="132"/>
      <c r="D5" s="132" t="s">
        <v>22</v>
      </c>
      <c r="E5" s="105" t="s">
        <v>23</v>
      </c>
      <c r="F5" s="105" t="s">
        <v>24</v>
      </c>
      <c r="G5" s="105" t="s">
        <v>25</v>
      </c>
    </row>
    <row r="6" spans="1:7" s="8" customFormat="1" ht="41.4">
      <c r="A6" s="13"/>
      <c r="B6" s="14">
        <v>1</v>
      </c>
      <c r="C6" s="15" t="s">
        <v>26</v>
      </c>
      <c r="D6" s="16" t="s">
        <v>27</v>
      </c>
      <c r="E6" s="150">
        <v>0.75</v>
      </c>
      <c r="F6" s="133">
        <v>0.75</v>
      </c>
      <c r="G6" s="133">
        <v>5</v>
      </c>
    </row>
    <row r="7" spans="1:7" s="13" customFormat="1" ht="88.65" customHeight="1">
      <c r="B7" s="107">
        <v>2</v>
      </c>
      <c r="C7" s="106" t="s">
        <v>28</v>
      </c>
      <c r="D7" s="17" t="s">
        <v>29</v>
      </c>
      <c r="E7" s="150">
        <v>0.5</v>
      </c>
      <c r="F7" s="133">
        <v>0.5</v>
      </c>
      <c r="G7" s="133">
        <v>2</v>
      </c>
    </row>
    <row r="8" spans="1:7" s="13" customFormat="1" ht="88.65" customHeight="1" thickBot="1">
      <c r="A8" s="1"/>
      <c r="B8" s="136"/>
      <c r="C8" s="136"/>
      <c r="D8" s="136"/>
      <c r="E8" s="137"/>
      <c r="F8" s="137"/>
      <c r="G8" s="137"/>
    </row>
    <row r="9" spans="1:7">
      <c r="B9" s="134"/>
      <c r="C9" s="134"/>
      <c r="D9" s="134"/>
      <c r="E9" s="135"/>
      <c r="F9" s="135"/>
      <c r="G9" s="135"/>
    </row>
    <row r="10" spans="1:7">
      <c r="C10" s="20"/>
      <c r="D10" s="20"/>
    </row>
    <row r="11" spans="1:7" ht="15">
      <c r="C11" s="29" t="s">
        <v>30</v>
      </c>
      <c r="E11" s="21"/>
    </row>
    <row r="14" spans="1:7" ht="17.399999999999999">
      <c r="B14" s="141"/>
      <c r="C14" s="140" t="s">
        <v>19</v>
      </c>
      <c r="D14" s="112"/>
    </row>
  </sheetData>
  <sheetProtection algorithmName="SHA-512" hashValue="1mBnO/AWAWx/iSBxBQqVtyRzGzxraIMamusVc5+msu2/Hhr7oj/+VDiLAQGdwOBbVjGxGp1CiqX2tJCd4T9F7A==" saltValue="+2GDmnkBStmqGrM8JFgC+g==" spinCount="100000" sheet="1" objects="1" scenarios="1"/>
  <dataValidations count="1">
    <dataValidation type="decimal" allowBlank="1" showInputMessage="1" showErrorMessage="1" sqref="E6 E7" xr:uid="{52917AB8-A1CD-3744-A622-FC61803E1FB7}">
      <formula1>F6</formula1>
      <formula2>G6</formula2>
    </dataValidation>
  </dataValidations>
  <pageMargins left="0.7" right="0.7" top="0.75" bottom="0.75" header="0.3" footer="0.3"/>
  <pageSetup paperSize="9" scale="35" orientation="portrait" horizontalDpi="300" verticalDpi="300"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theme="4" tint="0.39997558519241921"/>
    <pageSetUpPr fitToPage="1"/>
  </sheetPr>
  <dimension ref="B2:G29"/>
  <sheetViews>
    <sheetView showGridLines="0" topLeftCell="A12" zoomScaleNormal="100" zoomScalePageLayoutView="125" workbookViewId="0">
      <selection activeCell="E13" sqref="E13"/>
    </sheetView>
  </sheetViews>
  <sheetFormatPr defaultColWidth="8.8984375" defaultRowHeight="18"/>
  <cols>
    <col min="1" max="1" width="2.59765625" style="112" customWidth="1"/>
    <col min="2" max="2" width="5.09765625" style="112" customWidth="1"/>
    <col min="3" max="3" width="68.5" style="112" customWidth="1"/>
    <col min="4" max="4" width="63" style="112" customWidth="1"/>
    <col min="5" max="5" width="19" style="115" customWidth="1"/>
    <col min="6" max="6" width="31.3984375" style="172" bestFit="1" customWidth="1"/>
    <col min="7" max="7" width="31.3984375" style="115" customWidth="1"/>
    <col min="8" max="16384" width="8.8984375" style="112"/>
  </cols>
  <sheetData>
    <row r="2" spans="2:7" ht="69.900000000000006" customHeight="1">
      <c r="D2" s="113"/>
      <c r="E2" s="114"/>
    </row>
    <row r="3" spans="2:7" ht="18.600000000000001" thickBot="1">
      <c r="B3" s="116" t="s">
        <v>31</v>
      </c>
      <c r="C3" s="117"/>
      <c r="D3" s="117"/>
      <c r="E3" s="117"/>
      <c r="F3" s="173"/>
      <c r="G3" s="184"/>
    </row>
    <row r="4" spans="2:7">
      <c r="B4" s="118"/>
      <c r="C4" s="118"/>
      <c r="D4" s="118"/>
      <c r="E4" s="118"/>
      <c r="F4" s="174"/>
      <c r="G4" s="112"/>
    </row>
    <row r="5" spans="2:7">
      <c r="B5" s="119" t="s">
        <v>32</v>
      </c>
      <c r="E5" s="112"/>
      <c r="F5" s="175"/>
      <c r="G5" s="112"/>
    </row>
    <row r="6" spans="2:7">
      <c r="B6" s="112" t="s">
        <v>33</v>
      </c>
      <c r="E6" s="112"/>
      <c r="F6" s="175"/>
      <c r="G6" s="112"/>
    </row>
    <row r="7" spans="2:7">
      <c r="B7" s="120" t="s">
        <v>34</v>
      </c>
      <c r="E7" s="112"/>
      <c r="F7" s="121"/>
      <c r="G7" s="121"/>
    </row>
    <row r="8" spans="2:7">
      <c r="B8" s="120" t="s">
        <v>35</v>
      </c>
      <c r="E8" s="112"/>
      <c r="F8" s="121"/>
      <c r="G8" s="121"/>
    </row>
    <row r="9" spans="2:7">
      <c r="B9" s="120" t="s">
        <v>36</v>
      </c>
      <c r="E9" s="112"/>
      <c r="F9" s="121"/>
      <c r="G9" s="121"/>
    </row>
    <row r="10" spans="2:7">
      <c r="B10" s="120" t="s">
        <v>37</v>
      </c>
      <c r="E10" s="112"/>
      <c r="F10" s="121"/>
      <c r="G10" s="121"/>
    </row>
    <row r="11" spans="2:7">
      <c r="B11" s="122"/>
      <c r="E11" s="112"/>
      <c r="F11" s="175"/>
      <c r="G11" s="121"/>
    </row>
    <row r="12" spans="2:7" ht="54" customHeight="1">
      <c r="B12" s="123" t="s">
        <v>38</v>
      </c>
      <c r="C12" s="124"/>
      <c r="D12" s="149" t="s">
        <v>39</v>
      </c>
      <c r="E12" s="149" t="s">
        <v>40</v>
      </c>
      <c r="F12" s="176" t="s">
        <v>41</v>
      </c>
      <c r="G12" s="105"/>
    </row>
    <row r="13" spans="2:7" s="125" customFormat="1" ht="72" customHeight="1">
      <c r="B13" s="11">
        <v>1</v>
      </c>
      <c r="C13" s="12" t="s">
        <v>42</v>
      </c>
      <c r="D13" s="12" t="s">
        <v>43</v>
      </c>
      <c r="E13" s="151">
        <v>-0.1</v>
      </c>
      <c r="F13" s="177">
        <v>0.06</v>
      </c>
      <c r="G13" s="181">
        <f t="shared" ref="G13:G22" si="0">F13*E13</f>
        <v>-6.0000000000000001E-3</v>
      </c>
    </row>
    <row r="14" spans="2:7" s="125" customFormat="1" ht="72" customHeight="1">
      <c r="B14" s="107">
        <v>2</v>
      </c>
      <c r="C14" s="106" t="s">
        <v>44</v>
      </c>
      <c r="D14" s="106" t="s">
        <v>45</v>
      </c>
      <c r="E14" s="151">
        <v>-0.1</v>
      </c>
      <c r="F14" s="182">
        <v>0.02</v>
      </c>
      <c r="G14" s="181">
        <f t="shared" si="0"/>
        <v>-2E-3</v>
      </c>
    </row>
    <row r="15" spans="2:7" s="125" customFormat="1" ht="72" customHeight="1">
      <c r="B15" s="11">
        <v>3</v>
      </c>
      <c r="C15" s="12" t="s">
        <v>46</v>
      </c>
      <c r="D15" s="12" t="s">
        <v>47</v>
      </c>
      <c r="E15" s="151">
        <v>-0.1</v>
      </c>
      <c r="F15" s="177">
        <v>0.03</v>
      </c>
      <c r="G15" s="181">
        <f t="shared" si="0"/>
        <v>-3.0000000000000001E-3</v>
      </c>
    </row>
    <row r="16" spans="2:7" s="125" customFormat="1" ht="72" customHeight="1">
      <c r="B16" s="107">
        <v>4</v>
      </c>
      <c r="C16" s="106" t="s">
        <v>48</v>
      </c>
      <c r="D16" s="106" t="s">
        <v>49</v>
      </c>
      <c r="E16" s="151">
        <v>-0.1</v>
      </c>
      <c r="F16" s="182">
        <v>0.01</v>
      </c>
      <c r="G16" s="181">
        <f t="shared" si="0"/>
        <v>-1E-3</v>
      </c>
    </row>
    <row r="17" spans="2:7" s="125" customFormat="1" ht="69.599999999999994">
      <c r="B17" s="11">
        <v>5</v>
      </c>
      <c r="C17" s="12" t="s">
        <v>50</v>
      </c>
      <c r="D17" s="12" t="s">
        <v>51</v>
      </c>
      <c r="E17" s="151">
        <v>-0.1</v>
      </c>
      <c r="F17" s="177">
        <v>7.0000000000000007E-2</v>
      </c>
      <c r="G17" s="181">
        <f t="shared" si="0"/>
        <v>-7.000000000000001E-3</v>
      </c>
    </row>
    <row r="18" spans="2:7" s="125" customFormat="1" ht="72" customHeight="1">
      <c r="B18" s="107">
        <v>6</v>
      </c>
      <c r="C18" s="106" t="s">
        <v>52</v>
      </c>
      <c r="D18" s="106" t="s">
        <v>53</v>
      </c>
      <c r="E18" s="151">
        <v>-0.1</v>
      </c>
      <c r="F18" s="182">
        <v>0.02</v>
      </c>
      <c r="G18" s="181">
        <f t="shared" si="0"/>
        <v>-2E-3</v>
      </c>
    </row>
    <row r="19" spans="2:7" s="125" customFormat="1" ht="72" customHeight="1">
      <c r="B19" s="11">
        <v>7</v>
      </c>
      <c r="C19" s="12" t="s">
        <v>54</v>
      </c>
      <c r="D19" s="12" t="s">
        <v>55</v>
      </c>
      <c r="E19" s="151">
        <v>-0.1</v>
      </c>
      <c r="F19" s="177">
        <v>0.05</v>
      </c>
      <c r="G19" s="181">
        <f t="shared" si="0"/>
        <v>-5.000000000000001E-3</v>
      </c>
    </row>
    <row r="20" spans="2:7" s="125" customFormat="1" ht="72" customHeight="1">
      <c r="B20" s="107">
        <v>8</v>
      </c>
      <c r="C20" s="106" t="s">
        <v>56</v>
      </c>
      <c r="D20" s="106" t="s">
        <v>57</v>
      </c>
      <c r="E20" s="151">
        <v>-0.1</v>
      </c>
      <c r="F20" s="182">
        <v>0.28999999999999998</v>
      </c>
      <c r="G20" s="181">
        <f t="shared" si="0"/>
        <v>-2.8999999999999998E-2</v>
      </c>
    </row>
    <row r="21" spans="2:7" s="125" customFormat="1" ht="72" customHeight="1">
      <c r="B21" s="11">
        <v>9</v>
      </c>
      <c r="C21" s="12" t="s">
        <v>58</v>
      </c>
      <c r="D21" s="12" t="s">
        <v>59</v>
      </c>
      <c r="E21" s="151">
        <v>-0.1</v>
      </c>
      <c r="F21" s="177">
        <v>0.02</v>
      </c>
      <c r="G21" s="181">
        <f t="shared" si="0"/>
        <v>-2E-3</v>
      </c>
    </row>
    <row r="22" spans="2:7" s="125" customFormat="1" ht="75.900000000000006" customHeight="1" thickBot="1">
      <c r="B22" s="107">
        <v>10</v>
      </c>
      <c r="C22" s="106" t="s">
        <v>60</v>
      </c>
      <c r="D22" s="183" t="s">
        <v>61</v>
      </c>
      <c r="E22" s="151">
        <v>-0.1</v>
      </c>
      <c r="F22" s="182">
        <v>0.43</v>
      </c>
      <c r="G22" s="181">
        <f t="shared" si="0"/>
        <v>-4.3000000000000003E-2</v>
      </c>
    </row>
    <row r="23" spans="2:7" s="125" customFormat="1" ht="72" customHeight="1" thickTop="1">
      <c r="B23" s="18"/>
      <c r="C23" s="19" t="s">
        <v>62</v>
      </c>
      <c r="D23" s="126"/>
      <c r="E23" s="152">
        <f>SUM(G13:G22)</f>
        <v>-0.1</v>
      </c>
      <c r="F23" s="178">
        <f>SUM(F13:F22)</f>
        <v>1</v>
      </c>
      <c r="G23" s="133"/>
    </row>
    <row r="24" spans="2:7" ht="18.600000000000001" thickBot="1">
      <c r="B24" s="142"/>
      <c r="C24" s="142"/>
      <c r="D24" s="142"/>
      <c r="E24" s="143"/>
      <c r="F24" s="179"/>
    </row>
    <row r="26" spans="2:7">
      <c r="C26" s="127" t="s">
        <v>63</v>
      </c>
      <c r="D26" s="127"/>
    </row>
    <row r="27" spans="2:7" ht="18.899999999999999" customHeight="1">
      <c r="C27" s="119" t="s">
        <v>64</v>
      </c>
      <c r="E27" s="128"/>
    </row>
    <row r="28" spans="2:7" ht="18.600000000000001" thickBot="1"/>
    <row r="29" spans="2:7">
      <c r="B29" s="144"/>
      <c r="C29" s="145" t="s">
        <v>19</v>
      </c>
      <c r="D29" s="144"/>
      <c r="E29" s="146"/>
      <c r="F29" s="180"/>
    </row>
  </sheetData>
  <sheetProtection algorithmName="SHA-512" hashValue="Y58q9XxVO2Py0tF+Z4EBfgz/2NzDgg+w0/OkD9a0QublMQbq2yGwabQZZR2v9G92evhM97lcedjrY2T7RPs0yQ==" saltValue="B/FGnr0xaitqFtDkVf6xyQ==" spinCount="100000" sheet="1" objects="1" scenarios="1"/>
  <dataValidations count="2">
    <dataValidation type="decimal" allowBlank="1" showInputMessage="1" showErrorMessage="1" sqref="E23" xr:uid="{492355D8-98DC-4D48-926C-4328E34D9F43}">
      <formula1>$D$2</formula1>
      <formula2>$E$2</formula2>
    </dataValidation>
    <dataValidation type="decimal" allowBlank="1" showInputMessage="1" showErrorMessage="1" sqref="E14:E22 E13" xr:uid="{32327B57-B6B3-FD44-85A5-3FFF4B1943BE}">
      <formula1>-0.1</formula1>
      <formula2>0.05</formula2>
    </dataValidation>
  </dataValidations>
  <pageMargins left="0.7" right="0.7" top="0.75" bottom="0.75" header="0.3" footer="0.3"/>
  <pageSetup paperSize="9" scale="43" orientation="portrait" horizontalDpi="300" verticalDpi="300"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4" tint="0.39997558519241921"/>
    <pageSetUpPr fitToPage="1"/>
  </sheetPr>
  <dimension ref="A1:M17"/>
  <sheetViews>
    <sheetView showGridLines="0" topLeftCell="C1" zoomScaleNormal="100" workbookViewId="0">
      <selection activeCell="M6" sqref="M6"/>
    </sheetView>
  </sheetViews>
  <sheetFormatPr defaultColWidth="10.8984375" defaultRowHeight="15"/>
  <cols>
    <col min="1" max="1" width="3" style="28" customWidth="1"/>
    <col min="2" max="2" width="78.5" style="29" customWidth="1"/>
    <col min="3" max="5" width="20" style="29" customWidth="1"/>
    <col min="6" max="6" width="27" style="29" customWidth="1"/>
    <col min="7" max="7" width="26.3984375" style="29" customWidth="1"/>
    <col min="8" max="8" width="15" style="29" bestFit="1" customWidth="1"/>
    <col min="9" max="9" width="15.09765625" style="29" bestFit="1" customWidth="1"/>
    <col min="10" max="11" width="10.8984375" style="29"/>
    <col min="12" max="12" width="15.09765625" style="29" bestFit="1" customWidth="1"/>
    <col min="13" max="13" width="11.59765625" style="29" bestFit="1" customWidth="1"/>
    <col min="14" max="16384" width="10.8984375" style="29"/>
  </cols>
  <sheetData>
    <row r="1" spans="1:13" s="24" customFormat="1" ht="75.900000000000006" customHeight="1">
      <c r="A1" s="22"/>
      <c r="B1" s="23"/>
      <c r="C1" s="10"/>
      <c r="D1" s="10"/>
      <c r="E1" s="10"/>
      <c r="F1" s="10"/>
      <c r="G1" s="10"/>
      <c r="H1" s="10"/>
      <c r="I1" s="10"/>
      <c r="J1" s="10"/>
      <c r="K1" s="10"/>
      <c r="L1" s="10"/>
    </row>
    <row r="2" spans="1:13" s="27" customFormat="1" ht="30.9" customHeight="1">
      <c r="A2" s="25"/>
      <c r="B2" s="197" t="s">
        <v>65</v>
      </c>
      <c r="C2" s="198"/>
      <c r="D2" s="198"/>
      <c r="E2" s="198"/>
      <c r="F2" s="198"/>
      <c r="G2" s="198"/>
      <c r="H2" s="26"/>
      <c r="I2" s="26"/>
      <c r="J2" s="26"/>
      <c r="K2" s="26"/>
      <c r="L2" s="26"/>
    </row>
    <row r="3" spans="1:13" ht="21.9" customHeight="1"/>
    <row r="4" spans="1:13" s="32" customFormat="1" ht="31.2">
      <c r="A4" s="30"/>
      <c r="B4" s="186" t="s">
        <v>66</v>
      </c>
      <c r="C4" s="187" t="s">
        <v>67</v>
      </c>
      <c r="D4" s="187" t="s">
        <v>68</v>
      </c>
      <c r="E4" s="31" t="s">
        <v>69</v>
      </c>
      <c r="F4" s="31" t="s">
        <v>70</v>
      </c>
      <c r="G4" s="31" t="s">
        <v>65</v>
      </c>
    </row>
    <row r="5" spans="1:13" s="37" customFormat="1" ht="51.6" customHeight="1">
      <c r="A5" s="33"/>
      <c r="B5" s="34" t="str">
        <f>'2.Prijsopgaaf Opslagen'!C6</f>
        <v>Opslag per uur, Intermediaire dienstverlening (incl contract service)</v>
      </c>
      <c r="C5" s="185">
        <v>141661</v>
      </c>
      <c r="D5" s="111">
        <v>112.14</v>
      </c>
      <c r="E5" s="35">
        <f>'2.Prijsopgaaf Opslagen'!E6</f>
        <v>0.75</v>
      </c>
      <c r="F5" s="111">
        <f>D5*(1+'3. % doelstelling per doelgroep'!$E$23)</f>
        <v>100.926</v>
      </c>
      <c r="G5" s="36">
        <f>IF(E5=0,0,(C5*F5)+(C5*E5))</f>
        <v>14403523.836000001</v>
      </c>
      <c r="I5" s="38"/>
      <c r="L5" s="39"/>
      <c r="M5" s="40"/>
    </row>
    <row r="6" spans="1:13" s="37" customFormat="1" ht="51.6" customHeight="1">
      <c r="A6" s="33"/>
      <c r="B6" s="34" t="str">
        <f>'2.Prijsopgaaf Opslagen'!C7</f>
        <v>Opslag per uur voor Migratiecontracten/ Contract Service</v>
      </c>
      <c r="C6" s="185">
        <v>141661</v>
      </c>
      <c r="D6" s="111">
        <f>D5</f>
        <v>112.14</v>
      </c>
      <c r="E6" s="35">
        <f>'2.Prijsopgaaf Opslagen'!E7</f>
        <v>0.5</v>
      </c>
      <c r="F6" s="111">
        <f>D6</f>
        <v>112.14</v>
      </c>
      <c r="G6" s="36">
        <f>IF(E6=0,0,(C6*F6)+(C6*E6))</f>
        <v>15956695.040000001</v>
      </c>
    </row>
    <row r="7" spans="1:13" s="37" customFormat="1" ht="43.5" customHeight="1">
      <c r="A7" s="33"/>
      <c r="B7" s="41"/>
      <c r="C7" s="42"/>
      <c r="D7" s="200" t="s">
        <v>71</v>
      </c>
      <c r="E7" s="201"/>
      <c r="F7" s="43"/>
      <c r="G7" s="44">
        <f>SUM(G5:G6)</f>
        <v>30360218.876000002</v>
      </c>
    </row>
    <row r="8" spans="1:13" s="37" customFormat="1" ht="51.6" customHeight="1">
      <c r="A8" s="33"/>
    </row>
    <row r="9" spans="1:13" ht="21.9" customHeight="1" thickBot="1">
      <c r="D9" s="45"/>
      <c r="G9" s="37"/>
    </row>
    <row r="10" spans="1:13" ht="37.65" customHeight="1" thickBot="1">
      <c r="C10" s="46" t="s">
        <v>65</v>
      </c>
      <c r="D10" s="46"/>
      <c r="G10" s="108">
        <f>SUM(G7:G8)</f>
        <v>30360218.876000002</v>
      </c>
    </row>
    <row r="11" spans="1:13" ht="21.9" customHeight="1">
      <c r="G11" s="47"/>
    </row>
    <row r="12" spans="1:13">
      <c r="B12" s="29" t="s">
        <v>72</v>
      </c>
    </row>
    <row r="13" spans="1:13">
      <c r="B13" s="48"/>
      <c r="F13" s="49"/>
      <c r="G13" s="49"/>
    </row>
    <row r="14" spans="1:13">
      <c r="B14" s="199"/>
      <c r="C14" s="199"/>
      <c r="D14" s="199"/>
      <c r="E14" s="199"/>
      <c r="F14" s="199"/>
      <c r="G14" s="199"/>
    </row>
    <row r="15" spans="1:13" ht="17.399999999999999" customHeight="1">
      <c r="B15" s="199"/>
      <c r="C15" s="199"/>
      <c r="D15" s="199"/>
      <c r="E15" s="199"/>
      <c r="F15" s="199"/>
      <c r="G15" s="199"/>
    </row>
    <row r="17" spans="2:3">
      <c r="B17" s="140" t="s">
        <v>19</v>
      </c>
      <c r="C17" s="141"/>
    </row>
  </sheetData>
  <sheetProtection algorithmName="SHA-512" hashValue="Vn/1FftCUpTk8AzYuCWjtgK+lEj2c0nr0R+xOFs/kRVFciKISegmEHVPUaF/e7cszJduti5+EeryuaLwqXoiwQ==" saltValue="GdpEVLD6Elj0i4GgfvU0wg==" spinCount="100000" sheet="1" objects="1" scenarios="1"/>
  <mergeCells count="3">
    <mergeCell ref="B2:G2"/>
    <mergeCell ref="B14:G15"/>
    <mergeCell ref="D7:E7"/>
  </mergeCells>
  <pageMargins left="0.70866141732283505" right="0.70866141732283505" top="0.74803149606299202" bottom="0.74803149606299202" header="0.31496062992126" footer="0.31496062992126"/>
  <pageSetup paperSize="9" scale="58" orientation="landscape"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4" tint="0.39997558519241921"/>
  </sheetPr>
  <dimension ref="B3:L42"/>
  <sheetViews>
    <sheetView showGridLines="0" topLeftCell="A4" zoomScaleNormal="100" workbookViewId="0">
      <selection activeCell="D9" sqref="D9"/>
    </sheetView>
  </sheetViews>
  <sheetFormatPr defaultColWidth="8.09765625" defaultRowHeight="13.2"/>
  <cols>
    <col min="1" max="1" width="1.09765625" style="50" customWidth="1"/>
    <col min="2" max="2" width="50.5" style="50" customWidth="1"/>
    <col min="3" max="3" width="48.3984375" style="50" customWidth="1"/>
    <col min="4" max="4" width="18" style="50" bestFit="1" customWidth="1"/>
    <col min="5" max="5" width="18.3984375" style="50" bestFit="1" customWidth="1"/>
    <col min="6" max="6" width="8.09765625" style="50"/>
    <col min="7" max="7" width="11.3984375" style="50" bestFit="1" customWidth="1"/>
    <col min="8" max="8" width="8.09765625" style="50"/>
    <col min="9" max="9" width="11.8984375" style="50" bestFit="1" customWidth="1"/>
    <col min="10" max="10" width="13" style="50" bestFit="1" customWidth="1"/>
    <col min="11" max="16384" width="8.09765625" style="50"/>
  </cols>
  <sheetData>
    <row r="3" spans="2:12" ht="48.9" customHeight="1"/>
    <row r="4" spans="2:12" s="52" customFormat="1" ht="30.9" customHeight="1">
      <c r="B4" s="109" t="s">
        <v>73</v>
      </c>
      <c r="C4" s="110"/>
      <c r="D4" s="110"/>
      <c r="E4" s="110"/>
      <c r="F4" s="51"/>
      <c r="H4" s="53"/>
      <c r="I4" s="53"/>
      <c r="J4" s="53"/>
      <c r="K4" s="53"/>
      <c r="L4" s="53"/>
    </row>
    <row r="5" spans="2:12">
      <c r="B5" s="54"/>
    </row>
    <row r="6" spans="2:12">
      <c r="D6" s="202"/>
      <c r="E6" s="202"/>
    </row>
    <row r="7" spans="2:12">
      <c r="B7" s="55" t="s">
        <v>74</v>
      </c>
      <c r="C7" s="56" t="s">
        <v>75</v>
      </c>
      <c r="D7" s="57" t="s">
        <v>76</v>
      </c>
      <c r="E7" s="58" t="s">
        <v>77</v>
      </c>
    </row>
    <row r="8" spans="2:12">
      <c r="B8" s="59" t="s">
        <v>78</v>
      </c>
      <c r="C8" s="60">
        <f>'4.Berekening inschrijfprijs'!G10</f>
        <v>30360218.876000002</v>
      </c>
      <c r="D8" s="61">
        <v>30360218.870000001</v>
      </c>
      <c r="E8" s="62">
        <v>33557649.32</v>
      </c>
      <c r="G8" s="63"/>
    </row>
    <row r="9" spans="2:12">
      <c r="B9" s="64" t="s">
        <v>79</v>
      </c>
      <c r="C9" s="65">
        <f>IF(C8&gt;E8,"Prijs is buiten de bandbreedte en is een ongeldige Inschrijving",IF(C8&lt;D8,"Prijs is buiten de bandbreedte en is een ongeldige Inschrijving",C8:C8))</f>
        <v>30360218.876000002</v>
      </c>
      <c r="D9" s="66"/>
      <c r="E9" s="67"/>
    </row>
    <row r="10" spans="2:12">
      <c r="B10" s="68"/>
      <c r="C10" s="69"/>
      <c r="D10" s="68"/>
      <c r="E10" s="70"/>
    </row>
    <row r="11" spans="2:12" ht="24.15" customHeight="1">
      <c r="B11" s="71"/>
      <c r="C11" s="72"/>
      <c r="D11" s="73"/>
      <c r="E11" s="74"/>
    </row>
    <row r="12" spans="2:12">
      <c r="B12" s="75"/>
      <c r="C12" s="69"/>
      <c r="D12" s="76"/>
      <c r="E12" s="76"/>
    </row>
    <row r="13" spans="2:12">
      <c r="B13" s="77"/>
      <c r="C13" s="69"/>
      <c r="D13" s="76"/>
      <c r="E13" s="76"/>
    </row>
    <row r="14" spans="2:12">
      <c r="B14" s="77"/>
      <c r="C14" s="69"/>
      <c r="D14" s="76"/>
      <c r="E14" s="76"/>
    </row>
    <row r="15" spans="2:12">
      <c r="B15" s="78" t="s">
        <v>80</v>
      </c>
      <c r="C15" s="79" t="s">
        <v>81</v>
      </c>
      <c r="D15" s="79" t="s">
        <v>82</v>
      </c>
      <c r="E15" s="76"/>
    </row>
    <row r="16" spans="2:12">
      <c r="B16" s="80" t="s">
        <v>77</v>
      </c>
      <c r="C16" s="81">
        <f>E8</f>
        <v>33557649.32</v>
      </c>
      <c r="D16" s="82">
        <v>0</v>
      </c>
      <c r="E16" s="76"/>
      <c r="F16" s="83"/>
      <c r="G16" s="83"/>
      <c r="H16" s="83"/>
      <c r="I16" s="83"/>
    </row>
    <row r="17" spans="2:10">
      <c r="B17" s="84" t="s">
        <v>76</v>
      </c>
      <c r="C17" s="81">
        <f>D8</f>
        <v>30360218.870000001</v>
      </c>
      <c r="D17" s="82">
        <v>350</v>
      </c>
      <c r="E17" s="76"/>
      <c r="F17" s="83"/>
      <c r="G17" s="83"/>
      <c r="H17" s="83"/>
      <c r="I17" s="85"/>
      <c r="J17" s="86"/>
    </row>
    <row r="18" spans="2:10">
      <c r="B18" s="80"/>
      <c r="C18" s="80"/>
      <c r="D18" s="87"/>
      <c r="E18" s="88"/>
      <c r="F18" s="83"/>
      <c r="G18" s="83"/>
      <c r="H18" s="83"/>
      <c r="I18" s="83"/>
    </row>
    <row r="19" spans="2:10">
      <c r="B19" s="89" t="s">
        <v>83</v>
      </c>
      <c r="C19" s="90">
        <f>C9</f>
        <v>30360218.876000002</v>
      </c>
      <c r="D19" s="91">
        <f xml:space="preserve"> IFERROR(D17 - (C19 - C17)/(C16-C17)*(D17),0)</f>
        <v>349.9999993432225</v>
      </c>
      <c r="E19" s="69"/>
      <c r="F19" s="83"/>
      <c r="G19" s="83"/>
      <c r="H19" s="83"/>
      <c r="I19" s="83"/>
    </row>
    <row r="20" spans="2:10">
      <c r="C20" s="92"/>
      <c r="D20" s="93"/>
      <c r="E20" s="94"/>
      <c r="F20" s="83"/>
      <c r="G20" s="83"/>
      <c r="H20" s="83"/>
      <c r="I20" s="83"/>
    </row>
    <row r="21" spans="2:10" s="96" customFormat="1">
      <c r="B21" s="95"/>
      <c r="D21" s="97"/>
      <c r="E21" s="50"/>
      <c r="F21" s="83"/>
      <c r="G21" s="83"/>
      <c r="H21" s="83"/>
      <c r="I21" s="83"/>
    </row>
    <row r="22" spans="2:10" s="96" customFormat="1">
      <c r="B22" s="98" t="s">
        <v>65</v>
      </c>
      <c r="C22" s="98" t="s">
        <v>84</v>
      </c>
      <c r="D22" s="97"/>
      <c r="E22" s="69"/>
      <c r="F22" s="83"/>
      <c r="G22" s="83"/>
      <c r="H22" s="83"/>
      <c r="I22" s="83"/>
    </row>
    <row r="23" spans="2:10" s="96" customFormat="1">
      <c r="B23" s="99">
        <f>D8</f>
        <v>30360218.870000001</v>
      </c>
      <c r="C23" s="100">
        <f xml:space="preserve"> $D$17 - (B23 - $C$17)/($C$16-$C$17)*($D$17)</f>
        <v>350</v>
      </c>
      <c r="D23" s="97"/>
      <c r="E23" s="69"/>
      <c r="F23" s="83"/>
      <c r="G23" s="83"/>
      <c r="H23" s="83"/>
      <c r="I23" s="83"/>
    </row>
    <row r="24" spans="2:10" s="96" customFormat="1">
      <c r="B24" s="99">
        <f>B23+($B$28-$B$23)/5</f>
        <v>30999704.960000001</v>
      </c>
      <c r="C24" s="100">
        <f t="shared" ref="C24:C28" si="0" xml:space="preserve"> $D$17 - (B24 - $C$17)/($C$16-$C$17)*($D$17)</f>
        <v>280</v>
      </c>
      <c r="D24" s="101"/>
      <c r="E24" s="101"/>
      <c r="F24" s="83"/>
      <c r="G24" s="83"/>
      <c r="H24" s="83"/>
      <c r="I24" s="83"/>
    </row>
    <row r="25" spans="2:10" s="96" customFormat="1">
      <c r="B25" s="99">
        <f>B24+($B$28-$B$23)/5</f>
        <v>31639191.050000001</v>
      </c>
      <c r="C25" s="100">
        <f t="shared" si="0"/>
        <v>210</v>
      </c>
      <c r="D25" s="101"/>
      <c r="E25" s="101"/>
      <c r="F25" s="83"/>
      <c r="G25" s="83"/>
      <c r="H25" s="83"/>
      <c r="I25" s="83"/>
    </row>
    <row r="26" spans="2:10" s="96" customFormat="1">
      <c r="B26" s="99">
        <f>B25+($B$28-$B$23)/5</f>
        <v>32278677.140000001</v>
      </c>
      <c r="C26" s="100">
        <f t="shared" si="0"/>
        <v>140</v>
      </c>
      <c r="D26" s="101"/>
      <c r="E26" s="101"/>
      <c r="F26" s="83"/>
      <c r="G26" s="83"/>
      <c r="H26" s="83"/>
      <c r="I26" s="83"/>
    </row>
    <row r="27" spans="2:10" s="96" customFormat="1">
      <c r="B27" s="99">
        <f>B26+($B$28-$B$23)/5</f>
        <v>32918163.23</v>
      </c>
      <c r="C27" s="100">
        <f t="shared" si="0"/>
        <v>70</v>
      </c>
      <c r="D27" s="101"/>
      <c r="E27" s="101"/>
    </row>
    <row r="28" spans="2:10" s="96" customFormat="1">
      <c r="B28" s="102">
        <f>E8</f>
        <v>33557649.32</v>
      </c>
      <c r="C28" s="100">
        <f t="shared" si="0"/>
        <v>0</v>
      </c>
      <c r="D28" s="101"/>
      <c r="E28" s="101"/>
      <c r="F28" s="103"/>
      <c r="H28" s="104"/>
    </row>
    <row r="29" spans="2:10" s="96" customFormat="1"/>
    <row r="42" spans="2:3">
      <c r="B42" s="96">
        <v>104256928.93000001</v>
      </c>
      <c r="C42" s="96">
        <v>107816531.14</v>
      </c>
    </row>
  </sheetData>
  <sheetProtection algorithmName="SHA-512" hashValue="dxmKoHxeLGEyaDzRAqurk3gwngGzY7M++MdmAe5sJaGK+3vxtvLcMNJ9vy425FQoLPqrcQ8xtBUJihOHdYpHEA==" saltValue="QqN21wi6g6XqFoIVuIQ6dQ==" spinCount="100000" sheet="1" objects="1" scenarios="1"/>
  <mergeCells count="1">
    <mergeCell ref="D6:E6"/>
  </mergeCells>
  <pageMargins left="0.7" right="0.7" top="0.75" bottom="0.75" header="0.3" footer="0.3"/>
  <pageSetup paperSize="9" scale="77" orientation="landscape" horizontalDpi="0" verticalDpi="0"/>
  <headerFooter>
    <oddFooter>&amp;A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3B52178F388F41AF401F82CEBD991D" ma:contentTypeVersion="4" ma:contentTypeDescription="Een nieuw document maken." ma:contentTypeScope="" ma:versionID="d4144c49a09f7ec3a3f7d9fc0a6fe97e">
  <xsd:schema xmlns:xsd="http://www.w3.org/2001/XMLSchema" xmlns:xs="http://www.w3.org/2001/XMLSchema" xmlns:p="http://schemas.microsoft.com/office/2006/metadata/properties" xmlns:ns2="bb6c46a1-990d-4df1-93ba-caf33881980a" targetNamespace="http://schemas.microsoft.com/office/2006/metadata/properties" ma:root="true" ma:fieldsID="bede8735808a5f7e223bb9969421056d" ns2:_="">
    <xsd:import namespace="bb6c46a1-990d-4df1-93ba-caf33881980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c46a1-990d-4df1-93ba-caf3388198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1DF258-1E68-4494-B78F-CD16A2F0154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063F70-058D-41FC-BAFF-B0D3F76C2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6c46a1-990d-4df1-93ba-caf338819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98867B-5D85-44D8-92B4-B92BBB5E6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78</vt:i4>
      </vt:variant>
    </vt:vector>
  </HeadingPairs>
  <TitlesOfParts>
    <vt:vector size="84" baseType="lpstr">
      <vt:lpstr>Colofon 1</vt:lpstr>
      <vt:lpstr>1.Algemene info</vt:lpstr>
      <vt:lpstr>2.Prijsopgaaf Opslagen</vt:lpstr>
      <vt:lpstr>3. % doelstelling per doelgroep</vt:lpstr>
      <vt:lpstr>4.Berekening inschrijfprijs</vt:lpstr>
      <vt:lpstr>5.Prijsscore</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Opslagen'!Afdrukbereik</vt:lpstr>
      <vt:lpstr>'3. % doelstelling per doelgroep'!Afdrukbereik</vt:lpstr>
      <vt:lpstr>'4.Berekening inschrijfprijs'!Afdrukbereik</vt:lpstr>
      <vt:lpstr>'5.Prijsscore'!Afdrukbereik</vt:lpstr>
      <vt:lpstr>'Colofon 1'!Afdrukbereik</vt:lpstr>
      <vt:lpstr>'1.Algemene info'!Afdruktitels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Hein Machielse - HIP</cp:lastModifiedBy>
  <cp:revision/>
  <dcterms:created xsi:type="dcterms:W3CDTF">2021-01-27T10:13:38Z</dcterms:created>
  <dcterms:modified xsi:type="dcterms:W3CDTF">2024-02-08T15:13:54Z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0x010100EF3B52178F388F41AF401F82CEBD991D</vt:lpwstr>
  </property>
</Properties>
</file>