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rln.sharepoint.com/sites/prepbeheer/Gedeelde documenten/Projecten/TS 2025 - 2028 Technische uitwerking/05 Nota van inlichtingen/2e nota van inlichtingen/"/>
    </mc:Choice>
  </mc:AlternateContent>
  <xr:revisionPtr revIDLastSave="5" documentId="8_{8B5D2FB5-13A4-4F7A-A1E6-CD3B528D921C}" xr6:coauthVersionLast="47" xr6:coauthVersionMax="47" xr10:uidLastSave="{C89AC797-510E-44D2-9724-70426829F509}"/>
  <bookViews>
    <workbookView xWindow="-120" yWindow="-120" windowWidth="29040" windowHeight="15720" xr2:uid="{00000000-000D-0000-FFFF-FFFF00000000}"/>
  </bookViews>
  <sheets>
    <sheet name="Bijlage 9 prijzenblad" sheetId="1" r:id="rId1"/>
  </sheets>
  <definedNames>
    <definedName name="_xlnm.Print_Area" localSheetId="0">'Bijlage 9 prijzenblad'!$A$1:$G$76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54" i="1"/>
  <c r="D7" i="1" l="1"/>
  <c r="D4" i="1"/>
  <c r="D19" i="1" l="1"/>
  <c r="D18" i="1"/>
  <c r="D17" i="1"/>
  <c r="D20" i="1" l="1"/>
  <c r="D12" i="1"/>
  <c r="D13" i="1"/>
  <c r="D11" i="1"/>
  <c r="G58" i="1"/>
  <c r="G59" i="1"/>
  <c r="G60" i="1"/>
  <c r="G61" i="1"/>
  <c r="G62" i="1"/>
  <c r="G63" i="1"/>
  <c r="G64" i="1"/>
  <c r="G65" i="1"/>
  <c r="G66" i="1"/>
  <c r="G57" i="1"/>
  <c r="D14" i="1" l="1"/>
  <c r="D22" i="1" s="1"/>
  <c r="G67" i="1"/>
</calcChain>
</file>

<file path=xl/sharedStrings.xml><?xml version="1.0" encoding="utf-8"?>
<sst xmlns="http://schemas.openxmlformats.org/spreadsheetml/2006/main" count="123" uniqueCount="76">
  <si>
    <t>I2024.005 Bijlage 9: Prijzenblad</t>
  </si>
  <si>
    <t>P</t>
  </si>
  <si>
    <t>Prijs</t>
  </si>
  <si>
    <t>tbv van Indexering</t>
  </si>
  <si>
    <t>Prijs (excl. Btw)</t>
  </si>
  <si>
    <t xml:space="preserve"> score (waarde)</t>
  </si>
  <si>
    <t>Percentage looncomponent</t>
  </si>
  <si>
    <t>percentage produktcomponent</t>
  </si>
  <si>
    <t>P1</t>
  </si>
  <si>
    <r>
      <t xml:space="preserve">Prijs </t>
    </r>
    <r>
      <rPr>
        <b/>
        <sz val="10"/>
        <color theme="1"/>
        <rFont val="Tahoma"/>
        <family val="2"/>
      </rPr>
      <t>Tankautospuit 4x2</t>
    </r>
    <r>
      <rPr>
        <sz val="10"/>
        <color theme="1"/>
        <rFont val="Tahoma"/>
        <family val="2"/>
      </rPr>
      <t xml:space="preserve">: Totaal prijs.  De prijs dient incl. alle eventuele bijkomende kosten en heffingen te zijn.  </t>
    </r>
    <r>
      <rPr>
        <b/>
        <sz val="10"/>
        <color rgb="FFFF0000"/>
        <rFont val="Tahoma"/>
        <family val="2"/>
      </rPr>
      <t xml:space="preserve">Het plafondbedrag is €475.000,- (excl. btw).  </t>
    </r>
  </si>
  <si>
    <t>P2</t>
  </si>
  <si>
    <r>
      <t xml:space="preserve">Prijs </t>
    </r>
    <r>
      <rPr>
        <b/>
        <sz val="10"/>
        <color theme="1"/>
        <rFont val="Tahoma"/>
        <family val="2"/>
      </rPr>
      <t>Tankautospuit 4x4</t>
    </r>
    <r>
      <rPr>
        <sz val="10"/>
        <color theme="1"/>
        <rFont val="Tahoma"/>
        <family val="2"/>
      </rPr>
      <t xml:space="preserve">: Totaal prijs.  De prijs dient incl. alle eventuele bijkomende kosten en heffingen te zijn.  </t>
    </r>
    <r>
      <rPr>
        <b/>
        <sz val="10"/>
        <color rgb="FFFF0000"/>
        <rFont val="Tahoma"/>
        <family val="2"/>
      </rPr>
      <t xml:space="preserve">Het plafondbedrag is € 495.000,-(excl. btw).  </t>
    </r>
  </si>
  <si>
    <t>Tankautospuit 4x2</t>
  </si>
  <si>
    <t>Onderhoud</t>
  </si>
  <si>
    <t>Prijs (excl btw)</t>
  </si>
  <si>
    <t>P3</t>
  </si>
  <si>
    <t>A. Pakketprijs jaarlijks onderhoud pomp op locatie veiligheidsregio. (excl. btw)</t>
  </si>
  <si>
    <t>B. Pakketprijs jaarlijks onderhoud chassis inclusief benodigde wettelijke keuringen of af fabriek gestelde eisen. (excl. btw)</t>
  </si>
  <si>
    <t>C. Pakketprijs jaarlijks onderhoud opbouw (TS Amtek) op locatie veiligheidsregio. (excl. btw)</t>
  </si>
  <si>
    <t>totaal prijs P3 4x2:</t>
  </si>
  <si>
    <t>Tankautospuit 4x4</t>
  </si>
  <si>
    <t>P4</t>
  </si>
  <si>
    <t>totaal prijs P3 4x4:</t>
  </si>
  <si>
    <t>Totale inschrijfprijs:</t>
  </si>
  <si>
    <t>G2</t>
  </si>
  <si>
    <t>max. vermindering in euro</t>
  </si>
  <si>
    <t xml:space="preserve">Aangeven wat geleverd wordt. </t>
  </si>
  <si>
    <t>onderbouwd d.m.v (verwijzen naar bijlage):</t>
  </si>
  <si>
    <t>a. Het GVW van de aangeboden 4x2 tankautospuit  is zo hoog mogelijk.</t>
  </si>
  <si>
    <t>tot 15 Ton</t>
  </si>
  <si>
    <t xml:space="preserve">Aangeven GVW van voertuig. </t>
  </si>
  <si>
    <t>tot 16 Ton</t>
  </si>
  <si>
    <t>tot 17 Ton en meer</t>
  </si>
  <si>
    <t>b. Het motorvermogen is zo hoog mogelijk</t>
  </si>
  <si>
    <t>Motorvermogen in kW</t>
  </si>
  <si>
    <t>211 - 220 kW</t>
  </si>
  <si>
    <t>221 - 230 kW</t>
  </si>
  <si>
    <t>230 kW en meer</t>
  </si>
  <si>
    <t>c. Het toerental waarbij minimaal 1.100nm wordt bereikt</t>
  </si>
  <si>
    <t>1250 of hoger</t>
  </si>
  <si>
    <t>Toerental aangeven</t>
  </si>
  <si>
    <t>1000 tot 1250</t>
  </si>
  <si>
    <t>860 tot 1000</t>
  </si>
  <si>
    <t>lager dan 860</t>
  </si>
  <si>
    <t>totaal G2 4x2:</t>
  </si>
  <si>
    <t>a. Het GVW van de aangeboden 4x4 tankautospuit  is zo hoog mogelijk.</t>
  </si>
  <si>
    <t>tot 17 Ton</t>
  </si>
  <si>
    <t>tot 18 Ton en meer</t>
  </si>
  <si>
    <t>totaal G2 4x4:</t>
  </si>
  <si>
    <t>G3</t>
  </si>
  <si>
    <t>Garantie</t>
  </si>
  <si>
    <t>Volledige garantie</t>
  </si>
  <si>
    <t>korting bij per maand extra garantie</t>
  </si>
  <si>
    <t>maximaal op te geven extra garantie (maanden)</t>
  </si>
  <si>
    <t>aantal maanden dat extra garantie gegeven wordt</t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</si>
  <si>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Chassis met aandrijflijn</t>
    </r>
  </si>
  <si>
    <t>max. € 17.600,- bij 10 jaar extra garantie</t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</si>
  <si>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Electrische installatie Chassis</t>
    </r>
  </si>
  <si>
    <t>max. € 7.500,- bij  7 jaar extra garantie</t>
  </si>
  <si>
    <r>
      <t>c)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Opbouw</t>
    </r>
  </si>
  <si>
    <t>max. € 19.000,- bij 10 jaar extra garantie</t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</si>
  <si>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Lak (gehele voertuig)</t>
    </r>
  </si>
  <si>
    <t>max. € 3.000,- bij  7 jaar extra garantie</t>
  </si>
  <si>
    <r>
      <t>e)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Roestvorming (gehele voertuig)</t>
    </r>
  </si>
  <si>
    <t>max. € 4.400,- bij  7 jaar extra garantie</t>
  </si>
  <si>
    <r>
      <t>f)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Electrische installatie (opbouw)</t>
    </r>
  </si>
  <si>
    <r>
      <t>g)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Watertank</t>
    </r>
  </si>
  <si>
    <t>max. € 3.000,- bij 10 jaar extra garantie</t>
  </si>
  <si>
    <r>
      <t>h)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Pomp met aandrijflijn</t>
    </r>
  </si>
  <si>
    <t>max. € 17.000,- bij  7 jaar extra garantie</t>
  </si>
  <si>
    <r>
      <t>i)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Lichtmast</t>
    </r>
  </si>
  <si>
    <t>max. € 4.500,- bij  7 jaar extra garantie</t>
  </si>
  <si>
    <t>j)    Generator</t>
  </si>
  <si>
    <t>Totaal G3:</t>
  </si>
  <si>
    <t>Naam Inschrijver:
Naam ondertekenaar:
Datum:
Handtekening:</t>
  </si>
  <si>
    <t>206 - 210kW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</si>
</sst>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€&quot;\ #,##0;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-&quot;€&quot;\ * #,##0.00_-;_-&quot;€&quot;\ * #,##0.00\-;_-&quot;€&quot;\ * &quot;-&quot;??_-;_-@_-"/>
    <numFmt numFmtId="166" formatCode="&quot;€&quot;\ #,##0.00"/>
    <numFmt numFmtId="167" formatCode="&quot;€&quot;\ #,##0"/>
    <numFmt numFmtId="168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3">
    <xf numFmtId="0" fontId="0" fillId="0" borderId="0" xfId="0"/>
    <xf numFmtId="0" fontId="0" fillId="2" borderId="7" xfId="0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horizontal="center" vertical="top" wrapText="1"/>
      <protection locked="0"/>
    </xf>
    <xf numFmtId="7" fontId="0" fillId="6" borderId="33" xfId="1" applyNumberFormat="1" applyFont="1" applyFill="1" applyBorder="1" applyAlignment="1" applyProtection="1">
      <alignment horizontal="center" vertical="center"/>
    </xf>
    <xf numFmtId="164" fontId="0" fillId="0" borderId="0" xfId="1" applyNumberFormat="1" applyFont="1" applyFill="1" applyProtection="1"/>
    <xf numFmtId="164" fontId="0" fillId="0" borderId="0" xfId="1" applyNumberFormat="1" applyFont="1" applyFill="1" applyBorder="1" applyProtection="1"/>
    <xf numFmtId="164" fontId="0" fillId="0" borderId="16" xfId="1" applyNumberFormat="1" applyFont="1" applyFill="1" applyBorder="1" applyProtection="1"/>
    <xf numFmtId="164" fontId="0" fillId="0" borderId="18" xfId="1" applyNumberFormat="1" applyFont="1" applyFill="1" applyBorder="1" applyProtection="1"/>
    <xf numFmtId="164" fontId="0" fillId="0" borderId="20" xfId="1" applyNumberFormat="1" applyFont="1" applyFill="1" applyBorder="1" applyProtection="1"/>
    <xf numFmtId="164" fontId="0" fillId="0" borderId="0" xfId="1" applyNumberFormat="1" applyFont="1" applyFill="1" applyAlignment="1" applyProtection="1">
      <alignment horizontal="center"/>
    </xf>
    <xf numFmtId="44" fontId="0" fillId="0" borderId="0" xfId="1" applyFont="1" applyProtection="1"/>
    <xf numFmtId="164" fontId="2" fillId="0" borderId="0" xfId="1" applyNumberFormat="1" applyFont="1" applyFill="1" applyAlignment="1" applyProtection="1">
      <alignment horizontal="right"/>
    </xf>
    <xf numFmtId="44" fontId="0" fillId="2" borderId="32" xfId="1" applyFont="1" applyFill="1" applyBorder="1" applyAlignment="1" applyProtection="1">
      <alignment vertical="center"/>
      <protection locked="0"/>
    </xf>
    <xf numFmtId="7" fontId="2" fillId="0" borderId="0" xfId="1" applyNumberFormat="1" applyFont="1" applyFill="1" applyAlignment="1" applyProtection="1">
      <alignment horizontal="center"/>
    </xf>
    <xf numFmtId="7" fontId="0" fillId="6" borderId="8" xfId="1" applyNumberFormat="1" applyFont="1" applyFill="1" applyBorder="1" applyAlignment="1" applyProtection="1">
      <alignment horizontal="center"/>
    </xf>
    <xf numFmtId="7" fontId="0" fillId="6" borderId="11" xfId="1" applyNumberFormat="1" applyFont="1" applyFill="1" applyBorder="1" applyAlignment="1" applyProtection="1">
      <alignment horizontal="center"/>
    </xf>
    <xf numFmtId="7" fontId="0" fillId="6" borderId="14" xfId="1" applyNumberFormat="1" applyFont="1" applyFill="1" applyBorder="1" applyAlignment="1" applyProtection="1">
      <alignment horizontal="center"/>
    </xf>
    <xf numFmtId="5" fontId="2" fillId="0" borderId="0" xfId="1" applyNumberFormat="1" applyFont="1" applyFill="1" applyBorder="1" applyAlignment="1" applyProtection="1">
      <alignment horizontal="center"/>
    </xf>
    <xf numFmtId="9" fontId="0" fillId="2" borderId="32" xfId="1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30" xfId="0" applyFont="1" applyBorder="1" applyAlignment="1">
      <alignment horizontal="justify" vertical="top" wrapText="1"/>
    </xf>
    <xf numFmtId="0" fontId="4" fillId="3" borderId="32" xfId="0" applyFont="1" applyFill="1" applyBorder="1" applyAlignment="1">
      <alignment horizontal="left" vertical="top" wrapText="1"/>
    </xf>
    <xf numFmtId="16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justify"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31" xfId="0" applyFont="1" applyBorder="1" applyAlignment="1">
      <alignment horizontal="center" vertical="top" wrapText="1"/>
    </xf>
    <xf numFmtId="166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4" fillId="0" borderId="6" xfId="0" applyFont="1" applyBorder="1" applyAlignment="1">
      <alignment horizontal="justify" vertical="top" wrapText="1"/>
    </xf>
    <xf numFmtId="0" fontId="4" fillId="3" borderId="28" xfId="0" applyFont="1" applyFill="1" applyBorder="1" applyAlignment="1">
      <alignment horizontal="left" vertical="top" wrapText="1"/>
    </xf>
    <xf numFmtId="0" fontId="0" fillId="0" borderId="9" xfId="0" applyBorder="1"/>
    <xf numFmtId="0" fontId="4" fillId="3" borderId="21" xfId="0" applyFont="1" applyFill="1" applyBorder="1" applyAlignment="1">
      <alignment horizontal="left" vertical="top" wrapText="1"/>
    </xf>
    <xf numFmtId="0" fontId="0" fillId="0" borderId="12" xfId="0" applyBorder="1"/>
    <xf numFmtId="0" fontId="4" fillId="3" borderId="29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justify" vertical="top" wrapText="1"/>
    </xf>
    <xf numFmtId="0" fontId="0" fillId="0" borderId="1" xfId="0" applyBorder="1"/>
    <xf numFmtId="0" fontId="0" fillId="0" borderId="2" xfId="0" applyBorder="1"/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" fillId="0" borderId="0" xfId="0" applyFont="1"/>
    <xf numFmtId="0" fontId="0" fillId="0" borderId="6" xfId="0" applyBorder="1" applyAlignment="1">
      <alignment vertical="top"/>
    </xf>
    <xf numFmtId="0" fontId="8" fillId="0" borderId="7" xfId="0" applyFont="1" applyBorder="1" applyAlignment="1">
      <alignment horizontal="left" vertical="center" indent="5"/>
    </xf>
    <xf numFmtId="44" fontId="0" fillId="0" borderId="16" xfId="0" applyNumberFormat="1" applyBorder="1"/>
    <xf numFmtId="168" fontId="0" fillId="0" borderId="7" xfId="0" applyNumberFormat="1" applyBorder="1" applyAlignment="1">
      <alignment horizontal="center"/>
    </xf>
    <xf numFmtId="44" fontId="0" fillId="0" borderId="0" xfId="0" applyNumberFormat="1"/>
    <xf numFmtId="0" fontId="0" fillId="0" borderId="9" xfId="0" applyBorder="1" applyAlignment="1">
      <alignment vertical="top"/>
    </xf>
    <xf numFmtId="0" fontId="8" fillId="0" borderId="10" xfId="0" applyFont="1" applyBorder="1" applyAlignment="1">
      <alignment horizontal="left" vertical="center" indent="5"/>
    </xf>
    <xf numFmtId="44" fontId="0" fillId="0" borderId="18" xfId="0" applyNumberFormat="1" applyBorder="1"/>
    <xf numFmtId="168" fontId="0" fillId="0" borderId="10" xfId="0" applyNumberFormat="1" applyBorder="1" applyAlignment="1">
      <alignment horizontal="center"/>
    </xf>
    <xf numFmtId="0" fontId="0" fillId="0" borderId="12" xfId="0" applyBorder="1" applyAlignment="1">
      <alignment vertical="top"/>
    </xf>
    <xf numFmtId="0" fontId="8" fillId="0" borderId="13" xfId="0" applyFont="1" applyBorder="1" applyAlignment="1">
      <alignment horizontal="left" vertical="center" indent="5"/>
    </xf>
    <xf numFmtId="44" fontId="0" fillId="0" borderId="20" xfId="0" applyNumberFormat="1" applyBorder="1"/>
    <xf numFmtId="168" fontId="0" fillId="0" borderId="13" xfId="0" applyNumberFormat="1" applyBorder="1" applyAlignment="1">
      <alignment horizontal="center"/>
    </xf>
    <xf numFmtId="0" fontId="8" fillId="0" borderId="0" xfId="0" applyFont="1" applyAlignment="1">
      <alignment horizontal="left" vertical="center" indent="5"/>
    </xf>
    <xf numFmtId="167" fontId="2" fillId="0" borderId="0" xfId="0" applyNumberFormat="1" applyFont="1"/>
    <xf numFmtId="0" fontId="4" fillId="0" borderId="6" xfId="0" applyFont="1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4" fillId="3" borderId="7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2" borderId="7" xfId="0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2" xfId="0" applyBorder="1"/>
    <xf numFmtId="0" fontId="6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5" fontId="0" fillId="4" borderId="8" xfId="1" applyNumberFormat="1" applyFont="1" applyFill="1" applyBorder="1" applyAlignment="1" applyProtection="1">
      <alignment horizontal="center" vertical="center"/>
    </xf>
    <xf numFmtId="5" fontId="0" fillId="4" borderId="11" xfId="1" applyNumberFormat="1" applyFont="1" applyFill="1" applyBorder="1" applyAlignment="1" applyProtection="1">
      <alignment horizontal="center" vertical="center"/>
    </xf>
    <xf numFmtId="5" fontId="0" fillId="4" borderId="14" xfId="1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5" fontId="0" fillId="0" borderId="11" xfId="1" applyNumberFormat="1" applyFont="1" applyBorder="1" applyAlignment="1" applyProtection="1">
      <alignment horizontal="center" vertical="center"/>
    </xf>
    <xf numFmtId="5" fontId="0" fillId="0" borderId="14" xfId="1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top" wrapText="1"/>
      <protection locked="0"/>
    </xf>
    <xf numFmtId="0" fontId="2" fillId="0" borderId="23" xfId="0" applyFont="1" applyBorder="1" applyAlignment="1" applyProtection="1">
      <alignment vertical="top" wrapText="1"/>
      <protection locked="0"/>
    </xf>
    <xf numFmtId="0" fontId="2" fillId="0" borderId="24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8" xfId="0" applyFont="1" applyBorder="1" applyAlignment="1" applyProtection="1">
      <alignment vertical="top" wrapText="1"/>
      <protection locked="0"/>
    </xf>
    <xf numFmtId="0" fontId="2" fillId="0" borderId="25" xfId="0" applyFont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vertical="top" wrapText="1"/>
      <protection locked="0"/>
    </xf>
    <xf numFmtId="0" fontId="2" fillId="0" borderId="27" xfId="0" applyFont="1" applyBorder="1" applyAlignment="1" applyProtection="1">
      <alignment vertical="top" wrapText="1"/>
      <protection locked="0"/>
    </xf>
  </cellXfs>
  <cellStyles count="3">
    <cellStyle name="Euro" xfId="2" xr:uid="{00000000-0005-0000-0000-000000000000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J76"/>
  <sheetViews>
    <sheetView tabSelected="1" view="pageBreakPreview" topLeftCell="A35" zoomScale="115" zoomScaleNormal="85" zoomScaleSheetLayoutView="115" workbookViewId="0">
      <selection activeCell="J41" sqref="J41"/>
    </sheetView>
  </sheetViews>
  <sheetFormatPr defaultRowHeight="15" x14ac:dyDescent="0.25"/>
  <cols>
    <col min="1" max="1" width="5" customWidth="1"/>
    <col min="2" max="2" width="44.5703125" customWidth="1"/>
    <col min="3" max="3" width="37.85546875" customWidth="1"/>
    <col min="4" max="4" width="18.5703125" customWidth="1"/>
    <col min="5" max="6" width="27.140625" customWidth="1"/>
    <col min="7" max="7" width="18.42578125" customWidth="1"/>
    <col min="8" max="8" width="11.7109375" bestFit="1" customWidth="1"/>
  </cols>
  <sheetData>
    <row r="1" spans="1:7" ht="23.25" x14ac:dyDescent="0.25">
      <c r="A1" s="74" t="s">
        <v>0</v>
      </c>
      <c r="B1" s="75"/>
      <c r="C1" s="75"/>
      <c r="D1" s="75"/>
      <c r="E1" s="75"/>
      <c r="F1" s="75"/>
      <c r="G1" s="75"/>
    </row>
    <row r="2" spans="1:7" ht="15.75" customHeight="1" x14ac:dyDescent="0.25">
      <c r="A2" s="20" t="s">
        <v>1</v>
      </c>
      <c r="B2" s="20" t="s">
        <v>2</v>
      </c>
      <c r="C2" s="21"/>
      <c r="F2" s="81" t="s">
        <v>3</v>
      </c>
      <c r="G2" s="81"/>
    </row>
    <row r="3" spans="1:7" ht="30" x14ac:dyDescent="0.25">
      <c r="C3" s="22" t="s">
        <v>4</v>
      </c>
      <c r="D3" s="22" t="s">
        <v>5</v>
      </c>
      <c r="E3" s="23"/>
      <c r="F3" s="22" t="s">
        <v>6</v>
      </c>
      <c r="G3" s="22" t="s">
        <v>7</v>
      </c>
    </row>
    <row r="4" spans="1:7" ht="51" x14ac:dyDescent="0.25">
      <c r="A4" s="24" t="s">
        <v>8</v>
      </c>
      <c r="B4" s="25" t="s">
        <v>9</v>
      </c>
      <c r="C4" s="13"/>
      <c r="D4" s="4">
        <f>C4</f>
        <v>0</v>
      </c>
      <c r="E4" s="26"/>
      <c r="F4" s="19"/>
      <c r="G4" s="19"/>
    </row>
    <row r="5" spans="1:7" x14ac:dyDescent="0.25">
      <c r="A5" s="27"/>
      <c r="B5" s="28"/>
      <c r="C5" s="26"/>
      <c r="D5" s="26"/>
      <c r="E5" s="26"/>
      <c r="F5" s="26"/>
    </row>
    <row r="6" spans="1:7" ht="30" x14ac:dyDescent="0.25">
      <c r="A6" s="27"/>
      <c r="B6" s="29"/>
      <c r="C6" s="30" t="s">
        <v>4</v>
      </c>
      <c r="D6" s="30" t="s">
        <v>5</v>
      </c>
      <c r="F6" s="22" t="s">
        <v>6</v>
      </c>
      <c r="G6" s="22" t="s">
        <v>7</v>
      </c>
    </row>
    <row r="7" spans="1:7" ht="51" x14ac:dyDescent="0.25">
      <c r="A7" s="24" t="s">
        <v>10</v>
      </c>
      <c r="B7" s="25" t="s">
        <v>11</v>
      </c>
      <c r="C7" s="13"/>
      <c r="D7" s="4">
        <f>C7</f>
        <v>0</v>
      </c>
      <c r="E7" s="26"/>
      <c r="F7" s="19"/>
      <c r="G7" s="19"/>
    </row>
    <row r="8" spans="1:7" x14ac:dyDescent="0.25">
      <c r="A8" s="27"/>
      <c r="B8" s="29"/>
      <c r="C8" s="26"/>
      <c r="D8" s="26"/>
      <c r="E8" s="26"/>
      <c r="F8" s="26"/>
      <c r="G8" s="31"/>
    </row>
    <row r="9" spans="1:7" x14ac:dyDescent="0.25">
      <c r="A9" s="20"/>
      <c r="B9" s="20" t="s">
        <v>12</v>
      </c>
      <c r="C9" s="26"/>
      <c r="D9" s="26"/>
      <c r="E9" s="26"/>
      <c r="F9" s="26"/>
      <c r="G9" s="31"/>
    </row>
    <row r="10" spans="1:7" ht="30" x14ac:dyDescent="0.25">
      <c r="B10" s="32" t="s">
        <v>13</v>
      </c>
      <c r="C10" s="22" t="s">
        <v>14</v>
      </c>
      <c r="D10" s="22" t="s">
        <v>5</v>
      </c>
      <c r="E10" s="5"/>
      <c r="F10" s="22" t="s">
        <v>6</v>
      </c>
      <c r="G10" s="22" t="s">
        <v>7</v>
      </c>
    </row>
    <row r="11" spans="1:7" ht="25.5" x14ac:dyDescent="0.25">
      <c r="A11" s="33" t="s">
        <v>15</v>
      </c>
      <c r="B11" s="34" t="s">
        <v>16</v>
      </c>
      <c r="C11" s="13"/>
      <c r="D11" s="4">
        <f>C11</f>
        <v>0</v>
      </c>
      <c r="E11" s="5"/>
      <c r="F11" s="19"/>
      <c r="G11" s="19"/>
    </row>
    <row r="12" spans="1:7" ht="38.25" x14ac:dyDescent="0.25">
      <c r="A12" s="35"/>
      <c r="B12" s="36" t="s">
        <v>17</v>
      </c>
      <c r="C12" s="13"/>
      <c r="D12" s="4">
        <f t="shared" ref="D12:D13" si="0">C12</f>
        <v>0</v>
      </c>
      <c r="E12" s="5"/>
      <c r="F12" s="19"/>
      <c r="G12" s="19"/>
    </row>
    <row r="13" spans="1:7" ht="25.5" x14ac:dyDescent="0.25">
      <c r="A13" s="37"/>
      <c r="B13" s="38" t="s">
        <v>18</v>
      </c>
      <c r="C13" s="13"/>
      <c r="D13" s="4">
        <f t="shared" si="0"/>
        <v>0</v>
      </c>
      <c r="E13" s="5"/>
      <c r="F13" s="19"/>
      <c r="G13" s="19"/>
    </row>
    <row r="14" spans="1:7" x14ac:dyDescent="0.25">
      <c r="B14" s="29"/>
      <c r="C14" s="39" t="s">
        <v>19</v>
      </c>
      <c r="D14" s="18">
        <f>SUM(D11:D13)</f>
        <v>0</v>
      </c>
      <c r="E14" s="5"/>
      <c r="F14" s="5"/>
      <c r="G14" s="5"/>
    </row>
    <row r="15" spans="1:7" x14ac:dyDescent="0.25">
      <c r="A15" s="20"/>
      <c r="B15" s="20" t="s">
        <v>20</v>
      </c>
      <c r="D15" s="6"/>
      <c r="E15" s="5"/>
      <c r="F15" s="5"/>
      <c r="G15" s="5"/>
    </row>
    <row r="16" spans="1:7" ht="30" x14ac:dyDescent="0.25">
      <c r="B16" s="32" t="s">
        <v>13</v>
      </c>
      <c r="C16" s="22" t="s">
        <v>14</v>
      </c>
      <c r="D16" s="22" t="s">
        <v>5</v>
      </c>
      <c r="E16" s="5"/>
      <c r="F16" s="22" t="s">
        <v>6</v>
      </c>
      <c r="G16" s="22" t="s">
        <v>7</v>
      </c>
    </row>
    <row r="17" spans="1:7" ht="25.5" x14ac:dyDescent="0.25">
      <c r="A17" s="33" t="s">
        <v>21</v>
      </c>
      <c r="B17" s="34" t="s">
        <v>16</v>
      </c>
      <c r="C17" s="13"/>
      <c r="D17" s="4">
        <f>C17</f>
        <v>0</v>
      </c>
      <c r="E17" s="5"/>
      <c r="F17" s="19"/>
      <c r="G17" s="19"/>
    </row>
    <row r="18" spans="1:7" ht="38.25" x14ac:dyDescent="0.25">
      <c r="A18" s="35"/>
      <c r="B18" s="36" t="s">
        <v>17</v>
      </c>
      <c r="C18" s="13"/>
      <c r="D18" s="4">
        <f t="shared" ref="D18:D19" si="1">C18</f>
        <v>0</v>
      </c>
      <c r="E18" s="5"/>
      <c r="F18" s="19"/>
      <c r="G18" s="19"/>
    </row>
    <row r="19" spans="1:7" ht="25.5" x14ac:dyDescent="0.25">
      <c r="A19" s="37"/>
      <c r="B19" s="38" t="s">
        <v>18</v>
      </c>
      <c r="C19" s="13"/>
      <c r="D19" s="4">
        <f t="shared" si="1"/>
        <v>0</v>
      </c>
      <c r="E19" s="5"/>
      <c r="F19" s="19"/>
      <c r="G19" s="19"/>
    </row>
    <row r="20" spans="1:7" x14ac:dyDescent="0.25">
      <c r="A20" s="29"/>
      <c r="C20" s="39" t="s">
        <v>22</v>
      </c>
      <c r="D20" s="18">
        <f>SUM(D17:D19)</f>
        <v>0</v>
      </c>
      <c r="E20" s="5"/>
      <c r="F20" s="5"/>
      <c r="G20" s="5"/>
    </row>
    <row r="21" spans="1:7" x14ac:dyDescent="0.25">
      <c r="A21" s="29"/>
      <c r="C21" s="39"/>
      <c r="D21" s="18"/>
      <c r="E21" s="5"/>
      <c r="F21" s="5"/>
      <c r="G21" s="5"/>
    </row>
    <row r="22" spans="1:7" x14ac:dyDescent="0.25">
      <c r="B22" s="29"/>
      <c r="C22" s="39" t="s">
        <v>23</v>
      </c>
      <c r="D22" s="18">
        <f>D4+D7+D14+D20</f>
        <v>0</v>
      </c>
      <c r="E22" s="5"/>
      <c r="F22" s="5"/>
      <c r="G22" s="5"/>
    </row>
    <row r="23" spans="1:7" ht="15.75" thickBot="1" x14ac:dyDescent="0.3">
      <c r="A23" s="40" t="s">
        <v>24</v>
      </c>
      <c r="B23" s="20" t="s">
        <v>12</v>
      </c>
      <c r="C23" s="26"/>
      <c r="D23" s="26"/>
      <c r="E23" s="26"/>
      <c r="F23" s="26"/>
      <c r="G23" s="31"/>
    </row>
    <row r="24" spans="1:7" ht="30.75" thickBot="1" x14ac:dyDescent="0.3">
      <c r="A24" s="41"/>
      <c r="B24" s="42"/>
      <c r="C24" s="79" t="s">
        <v>25</v>
      </c>
      <c r="D24" s="80"/>
      <c r="E24" s="22" t="s">
        <v>26</v>
      </c>
      <c r="F24" s="22" t="s">
        <v>27</v>
      </c>
      <c r="G24" s="22" t="s">
        <v>5</v>
      </c>
    </row>
    <row r="25" spans="1:7" x14ac:dyDescent="0.25">
      <c r="A25" s="64" t="s">
        <v>24</v>
      </c>
      <c r="B25" s="67" t="s">
        <v>28</v>
      </c>
      <c r="C25" s="43" t="s">
        <v>29</v>
      </c>
      <c r="D25" s="7">
        <v>0</v>
      </c>
      <c r="E25" s="70" t="s">
        <v>30</v>
      </c>
      <c r="F25" s="70"/>
      <c r="G25" s="76"/>
    </row>
    <row r="26" spans="1:7" x14ac:dyDescent="0.25">
      <c r="A26" s="65"/>
      <c r="B26" s="68"/>
      <c r="C26" s="44" t="s">
        <v>31</v>
      </c>
      <c r="D26" s="8">
        <v>10000</v>
      </c>
      <c r="E26" s="71"/>
      <c r="F26" s="71"/>
      <c r="G26" s="77"/>
    </row>
    <row r="27" spans="1:7" ht="15.75" thickBot="1" x14ac:dyDescent="0.3">
      <c r="A27" s="66"/>
      <c r="B27" s="69"/>
      <c r="C27" s="45" t="s">
        <v>32</v>
      </c>
      <c r="D27" s="9">
        <v>17000</v>
      </c>
      <c r="E27" s="72"/>
      <c r="F27" s="72"/>
      <c r="G27" s="78"/>
    </row>
    <row r="28" spans="1:7" ht="15.75" thickBot="1" x14ac:dyDescent="0.3">
      <c r="G28" s="46"/>
    </row>
    <row r="29" spans="1:7" x14ac:dyDescent="0.25">
      <c r="A29" s="64" t="s">
        <v>24</v>
      </c>
      <c r="B29" s="67" t="s">
        <v>33</v>
      </c>
      <c r="C29" s="43" t="s">
        <v>75</v>
      </c>
      <c r="D29" s="7">
        <v>0</v>
      </c>
      <c r="E29" s="70" t="s">
        <v>34</v>
      </c>
      <c r="F29" s="70"/>
      <c r="G29" s="76"/>
    </row>
    <row r="30" spans="1:7" x14ac:dyDescent="0.25">
      <c r="A30" s="65"/>
      <c r="B30" s="68"/>
      <c r="C30" s="44" t="s">
        <v>35</v>
      </c>
      <c r="D30" s="8">
        <v>8500</v>
      </c>
      <c r="E30" s="71"/>
      <c r="F30" s="71"/>
      <c r="G30" s="77"/>
    </row>
    <row r="31" spans="1:7" x14ac:dyDescent="0.25">
      <c r="A31" s="65"/>
      <c r="B31" s="68"/>
      <c r="C31" s="44" t="s">
        <v>36</v>
      </c>
      <c r="D31" s="8">
        <v>13000</v>
      </c>
      <c r="E31" s="71"/>
      <c r="F31" s="71"/>
      <c r="G31" s="77"/>
    </row>
    <row r="32" spans="1:7" ht="15.75" thickBot="1" x14ac:dyDescent="0.3">
      <c r="A32" s="73"/>
      <c r="B32" s="69"/>
      <c r="C32" s="45" t="s">
        <v>37</v>
      </c>
      <c r="D32" s="9">
        <v>17000</v>
      </c>
      <c r="E32" s="72"/>
      <c r="F32" s="72"/>
      <c r="G32" s="78"/>
    </row>
    <row r="33" spans="1:7" ht="15.75" thickBot="1" x14ac:dyDescent="0.3">
      <c r="D33" s="5"/>
      <c r="E33" s="5"/>
      <c r="F33" s="5"/>
      <c r="G33" s="10"/>
    </row>
    <row r="34" spans="1:7" x14ac:dyDescent="0.25">
      <c r="A34" s="64" t="s">
        <v>24</v>
      </c>
      <c r="B34" s="67" t="s">
        <v>38</v>
      </c>
      <c r="C34" s="43" t="s">
        <v>39</v>
      </c>
      <c r="D34" s="7">
        <v>0</v>
      </c>
      <c r="E34" s="70" t="s">
        <v>40</v>
      </c>
      <c r="F34" s="70"/>
      <c r="G34" s="76"/>
    </row>
    <row r="35" spans="1:7" x14ac:dyDescent="0.25">
      <c r="A35" s="65"/>
      <c r="B35" s="68"/>
      <c r="C35" s="44" t="s">
        <v>41</v>
      </c>
      <c r="D35" s="8">
        <v>5000</v>
      </c>
      <c r="E35" s="71"/>
      <c r="F35" s="71"/>
      <c r="G35" s="82"/>
    </row>
    <row r="36" spans="1:7" x14ac:dyDescent="0.25">
      <c r="A36" s="65"/>
      <c r="B36" s="68"/>
      <c r="C36" s="44" t="s">
        <v>42</v>
      </c>
      <c r="D36" s="8">
        <v>14000</v>
      </c>
      <c r="E36" s="71"/>
      <c r="F36" s="71"/>
      <c r="G36" s="82"/>
    </row>
    <row r="37" spans="1:7" ht="15.75" thickBot="1" x14ac:dyDescent="0.3">
      <c r="A37" s="66"/>
      <c r="B37" s="69"/>
      <c r="C37" s="45" t="s">
        <v>43</v>
      </c>
      <c r="D37" s="9">
        <v>18000</v>
      </c>
      <c r="E37" s="72"/>
      <c r="F37" s="72"/>
      <c r="G37" s="83"/>
    </row>
    <row r="38" spans="1:7" x14ac:dyDescent="0.25">
      <c r="D38" s="5"/>
      <c r="E38" s="5"/>
      <c r="F38" s="12" t="s">
        <v>44</v>
      </c>
      <c r="G38" s="14">
        <f>G25+G29+G34</f>
        <v>0</v>
      </c>
    </row>
    <row r="39" spans="1:7" ht="15.75" thickBot="1" x14ac:dyDescent="0.3">
      <c r="A39" s="40" t="s">
        <v>24</v>
      </c>
      <c r="B39" s="20" t="s">
        <v>20</v>
      </c>
      <c r="D39" s="5"/>
      <c r="E39" s="5"/>
      <c r="F39" s="5"/>
      <c r="G39" s="5"/>
    </row>
    <row r="40" spans="1:7" ht="30.75" thickBot="1" x14ac:dyDescent="0.3">
      <c r="A40" s="41"/>
      <c r="B40" s="42"/>
      <c r="C40" s="79" t="s">
        <v>25</v>
      </c>
      <c r="D40" s="80"/>
      <c r="E40" s="22" t="s">
        <v>26</v>
      </c>
      <c r="F40" s="22" t="s">
        <v>27</v>
      </c>
      <c r="G40" s="22" t="s">
        <v>5</v>
      </c>
    </row>
    <row r="41" spans="1:7" x14ac:dyDescent="0.25">
      <c r="A41" s="64" t="s">
        <v>24</v>
      </c>
      <c r="B41" s="67" t="s">
        <v>45</v>
      </c>
      <c r="C41" s="43" t="s">
        <v>31</v>
      </c>
      <c r="D41" s="7">
        <v>0</v>
      </c>
      <c r="E41" s="70" t="s">
        <v>30</v>
      </c>
      <c r="F41" s="70"/>
      <c r="G41" s="76"/>
    </row>
    <row r="42" spans="1:7" x14ac:dyDescent="0.25">
      <c r="A42" s="65"/>
      <c r="B42" s="68"/>
      <c r="C42" s="44" t="s">
        <v>46</v>
      </c>
      <c r="D42" s="8">
        <v>10000</v>
      </c>
      <c r="E42" s="71"/>
      <c r="F42" s="71"/>
      <c r="G42" s="77"/>
    </row>
    <row r="43" spans="1:7" ht="15.75" thickBot="1" x14ac:dyDescent="0.3">
      <c r="A43" s="66"/>
      <c r="B43" s="69"/>
      <c r="C43" s="45" t="s">
        <v>47</v>
      </c>
      <c r="D43" s="9">
        <v>17000</v>
      </c>
      <c r="E43" s="72"/>
      <c r="F43" s="72"/>
      <c r="G43" s="78"/>
    </row>
    <row r="44" spans="1:7" ht="15.75" thickBot="1" x14ac:dyDescent="0.3"/>
    <row r="45" spans="1:7" x14ac:dyDescent="0.25">
      <c r="A45" s="64" t="s">
        <v>24</v>
      </c>
      <c r="B45" s="67" t="s">
        <v>33</v>
      </c>
      <c r="C45" s="43" t="s">
        <v>75</v>
      </c>
      <c r="D45" s="7">
        <v>0</v>
      </c>
      <c r="E45" s="70" t="s">
        <v>34</v>
      </c>
      <c r="F45" s="70"/>
      <c r="G45" s="76"/>
    </row>
    <row r="46" spans="1:7" x14ac:dyDescent="0.25">
      <c r="A46" s="65"/>
      <c r="B46" s="68"/>
      <c r="C46" s="44" t="s">
        <v>35</v>
      </c>
      <c r="D46" s="8">
        <v>8500</v>
      </c>
      <c r="E46" s="71"/>
      <c r="F46" s="71"/>
      <c r="G46" s="77"/>
    </row>
    <row r="47" spans="1:7" x14ac:dyDescent="0.25">
      <c r="A47" s="65"/>
      <c r="B47" s="68"/>
      <c r="C47" s="44" t="s">
        <v>36</v>
      </c>
      <c r="D47" s="8">
        <v>13000</v>
      </c>
      <c r="E47" s="71"/>
      <c r="F47" s="71"/>
      <c r="G47" s="77"/>
    </row>
    <row r="48" spans="1:7" ht="15.75" thickBot="1" x14ac:dyDescent="0.3">
      <c r="A48" s="73"/>
      <c r="B48" s="69"/>
      <c r="C48" s="45" t="s">
        <v>37</v>
      </c>
      <c r="D48" s="9">
        <v>17000</v>
      </c>
      <c r="E48" s="72"/>
      <c r="F48" s="72"/>
      <c r="G48" s="78"/>
    </row>
    <row r="49" spans="1:10" ht="15.75" thickBot="1" x14ac:dyDescent="0.3">
      <c r="D49" s="5"/>
      <c r="E49" s="5"/>
      <c r="F49" s="5"/>
      <c r="G49" s="5"/>
    </row>
    <row r="50" spans="1:10" x14ac:dyDescent="0.25">
      <c r="A50" s="64" t="s">
        <v>24</v>
      </c>
      <c r="B50" s="67" t="s">
        <v>38</v>
      </c>
      <c r="C50" s="43" t="s">
        <v>39</v>
      </c>
      <c r="D50" s="7">
        <v>0</v>
      </c>
      <c r="E50" s="70" t="s">
        <v>40</v>
      </c>
      <c r="F50" s="70"/>
      <c r="G50" s="76"/>
    </row>
    <row r="51" spans="1:10" x14ac:dyDescent="0.25">
      <c r="A51" s="65"/>
      <c r="B51" s="68"/>
      <c r="C51" s="44" t="s">
        <v>41</v>
      </c>
      <c r="D51" s="8">
        <v>5000</v>
      </c>
      <c r="E51" s="71"/>
      <c r="F51" s="71"/>
      <c r="G51" s="82"/>
    </row>
    <row r="52" spans="1:10" x14ac:dyDescent="0.25">
      <c r="A52" s="65"/>
      <c r="B52" s="68"/>
      <c r="C52" s="44" t="s">
        <v>42</v>
      </c>
      <c r="D52" s="8">
        <v>14000</v>
      </c>
      <c r="E52" s="71"/>
      <c r="F52" s="71"/>
      <c r="G52" s="82"/>
    </row>
    <row r="53" spans="1:10" ht="15.75" thickBot="1" x14ac:dyDescent="0.3">
      <c r="A53" s="66"/>
      <c r="B53" s="69"/>
      <c r="C53" s="45" t="s">
        <v>43</v>
      </c>
      <c r="D53" s="9">
        <v>18000</v>
      </c>
      <c r="E53" s="72"/>
      <c r="F53" s="72"/>
      <c r="G53" s="83"/>
    </row>
    <row r="54" spans="1:10" x14ac:dyDescent="0.25">
      <c r="D54" s="5"/>
      <c r="E54" s="5"/>
      <c r="F54" s="12" t="s">
        <v>48</v>
      </c>
      <c r="G54" s="14">
        <f>G41+G45+G50</f>
        <v>0</v>
      </c>
    </row>
    <row r="55" spans="1:10" ht="15.75" thickBot="1" x14ac:dyDescent="0.3">
      <c r="A55" s="40" t="s">
        <v>49</v>
      </c>
      <c r="B55" s="20" t="s">
        <v>50</v>
      </c>
      <c r="D55" s="5"/>
      <c r="E55" s="5"/>
      <c r="F55" s="5"/>
      <c r="G55" s="5"/>
    </row>
    <row r="56" spans="1:10" ht="45.75" thickBot="1" x14ac:dyDescent="0.3">
      <c r="A56" s="47"/>
      <c r="B56" s="48" t="s">
        <v>51</v>
      </c>
      <c r="D56" s="22" t="s">
        <v>52</v>
      </c>
      <c r="E56" s="22" t="s">
        <v>53</v>
      </c>
      <c r="F56" s="22" t="s">
        <v>54</v>
      </c>
      <c r="G56" s="22" t="s">
        <v>5</v>
      </c>
    </row>
    <row r="57" spans="1:10" x14ac:dyDescent="0.25">
      <c r="A57" s="49" t="s">
        <v>49</v>
      </c>
      <c r="B57" s="50" t="s">
        <v>55</v>
      </c>
      <c r="C57" s="43" t="s">
        <v>56</v>
      </c>
      <c r="D57" s="51">
        <v>146.66666666666666</v>
      </c>
      <c r="E57" s="52">
        <v>120</v>
      </c>
      <c r="F57" s="1"/>
      <c r="G57" s="15">
        <f t="shared" ref="G57:G66" si="2">D57*F57</f>
        <v>0</v>
      </c>
      <c r="H57" s="11"/>
      <c r="J57" s="53"/>
    </row>
    <row r="58" spans="1:10" x14ac:dyDescent="0.25">
      <c r="A58" s="54"/>
      <c r="B58" s="55" t="s">
        <v>57</v>
      </c>
      <c r="C58" s="44" t="s">
        <v>58</v>
      </c>
      <c r="D58" s="56">
        <v>89.285714285714292</v>
      </c>
      <c r="E58" s="57">
        <v>84</v>
      </c>
      <c r="F58" s="2"/>
      <c r="G58" s="16">
        <f t="shared" si="2"/>
        <v>0</v>
      </c>
      <c r="H58" s="11"/>
      <c r="J58" s="53"/>
    </row>
    <row r="59" spans="1:10" x14ac:dyDescent="0.25">
      <c r="A59" s="54"/>
      <c r="B59" s="55" t="s">
        <v>59</v>
      </c>
      <c r="C59" s="44" t="s">
        <v>60</v>
      </c>
      <c r="D59" s="56">
        <v>158.33333333333334</v>
      </c>
      <c r="E59" s="57">
        <v>120</v>
      </c>
      <c r="F59" s="2"/>
      <c r="G59" s="16">
        <f t="shared" si="2"/>
        <v>0</v>
      </c>
      <c r="H59" s="11"/>
      <c r="J59" s="53"/>
    </row>
    <row r="60" spans="1:10" x14ac:dyDescent="0.25">
      <c r="A60" s="54"/>
      <c r="B60" s="55" t="s">
        <v>61</v>
      </c>
      <c r="C60" s="44" t="s">
        <v>62</v>
      </c>
      <c r="D60" s="56">
        <v>35.714285714285715</v>
      </c>
      <c r="E60" s="57">
        <v>84</v>
      </c>
      <c r="F60" s="2"/>
      <c r="G60" s="16">
        <f t="shared" si="2"/>
        <v>0</v>
      </c>
      <c r="H60" s="11"/>
      <c r="J60" s="53"/>
    </row>
    <row r="61" spans="1:10" x14ac:dyDescent="0.25">
      <c r="A61" s="54"/>
      <c r="B61" s="55" t="s">
        <v>63</v>
      </c>
      <c r="C61" s="44" t="s">
        <v>64</v>
      </c>
      <c r="D61" s="56">
        <v>52.38095238095238</v>
      </c>
      <c r="E61" s="57">
        <v>84</v>
      </c>
      <c r="F61" s="2"/>
      <c r="G61" s="16">
        <f t="shared" si="2"/>
        <v>0</v>
      </c>
      <c r="H61" s="11"/>
      <c r="J61" s="53"/>
    </row>
    <row r="62" spans="1:10" x14ac:dyDescent="0.25">
      <c r="A62" s="54"/>
      <c r="B62" s="55" t="s">
        <v>65</v>
      </c>
      <c r="C62" s="44" t="s">
        <v>58</v>
      </c>
      <c r="D62" s="56">
        <v>89.285714285714292</v>
      </c>
      <c r="E62" s="57">
        <v>84</v>
      </c>
      <c r="F62" s="2"/>
      <c r="G62" s="16">
        <f t="shared" si="2"/>
        <v>0</v>
      </c>
      <c r="H62" s="11"/>
      <c r="J62" s="53"/>
    </row>
    <row r="63" spans="1:10" x14ac:dyDescent="0.25">
      <c r="A63" s="54"/>
      <c r="B63" s="55" t="s">
        <v>66</v>
      </c>
      <c r="C63" s="44" t="s">
        <v>67</v>
      </c>
      <c r="D63" s="56">
        <v>25</v>
      </c>
      <c r="E63" s="57">
        <v>120</v>
      </c>
      <c r="F63" s="2"/>
      <c r="G63" s="16">
        <f t="shared" si="2"/>
        <v>0</v>
      </c>
      <c r="H63" s="11"/>
      <c r="J63" s="53"/>
    </row>
    <row r="64" spans="1:10" x14ac:dyDescent="0.25">
      <c r="A64" s="54"/>
      <c r="B64" s="55" t="s">
        <v>68</v>
      </c>
      <c r="C64" s="44" t="s">
        <v>69</v>
      </c>
      <c r="D64" s="56">
        <v>202.38095238095238</v>
      </c>
      <c r="E64" s="57">
        <v>84</v>
      </c>
      <c r="F64" s="2"/>
      <c r="G64" s="16">
        <f t="shared" si="2"/>
        <v>0</v>
      </c>
      <c r="H64" s="11"/>
      <c r="J64" s="53"/>
    </row>
    <row r="65" spans="1:10" x14ac:dyDescent="0.25">
      <c r="A65" s="54"/>
      <c r="B65" s="55" t="s">
        <v>70</v>
      </c>
      <c r="C65" s="44" t="s">
        <v>71</v>
      </c>
      <c r="D65" s="56">
        <v>53.571428571428569</v>
      </c>
      <c r="E65" s="57">
        <v>84</v>
      </c>
      <c r="F65" s="2"/>
      <c r="G65" s="16">
        <f t="shared" si="2"/>
        <v>0</v>
      </c>
      <c r="H65" s="11"/>
      <c r="J65" s="53"/>
    </row>
    <row r="66" spans="1:10" ht="15.75" thickBot="1" x14ac:dyDescent="0.3">
      <c r="A66" s="58"/>
      <c r="B66" s="59" t="s">
        <v>72</v>
      </c>
      <c r="C66" s="45" t="s">
        <v>71</v>
      </c>
      <c r="D66" s="60">
        <v>53.571428571428569</v>
      </c>
      <c r="E66" s="61">
        <v>84</v>
      </c>
      <c r="F66" s="3"/>
      <c r="G66" s="17">
        <f t="shared" si="2"/>
        <v>0</v>
      </c>
      <c r="H66" s="11"/>
      <c r="J66" s="53"/>
    </row>
    <row r="67" spans="1:10" x14ac:dyDescent="0.25">
      <c r="B67" s="62"/>
      <c r="D67" s="5"/>
      <c r="E67" s="5"/>
      <c r="F67" s="12" t="s">
        <v>73</v>
      </c>
      <c r="G67" s="14">
        <f>SUM(G57:G66)</f>
        <v>0</v>
      </c>
      <c r="H67" s="53"/>
    </row>
    <row r="69" spans="1:10" ht="15" customHeight="1" x14ac:dyDescent="0.25">
      <c r="A69" s="84" t="s">
        <v>74</v>
      </c>
      <c r="B69" s="85"/>
      <c r="C69" s="86"/>
    </row>
    <row r="70" spans="1:10" x14ac:dyDescent="0.25">
      <c r="A70" s="87"/>
      <c r="B70" s="88"/>
      <c r="C70" s="89"/>
    </row>
    <row r="71" spans="1:10" x14ac:dyDescent="0.25">
      <c r="A71" s="87"/>
      <c r="B71" s="88"/>
      <c r="C71" s="89"/>
    </row>
    <row r="72" spans="1:10" x14ac:dyDescent="0.25">
      <c r="A72" s="87"/>
      <c r="B72" s="88"/>
      <c r="C72" s="89"/>
      <c r="D72" s="5"/>
      <c r="E72" s="5"/>
      <c r="F72" s="5"/>
      <c r="G72" s="5"/>
    </row>
    <row r="73" spans="1:10" x14ac:dyDescent="0.25">
      <c r="A73" s="87"/>
      <c r="B73" s="88"/>
      <c r="C73" s="89"/>
      <c r="D73" s="5"/>
      <c r="E73" s="5"/>
      <c r="F73" s="5"/>
      <c r="G73" s="5"/>
    </row>
    <row r="74" spans="1:10" ht="23.25" customHeight="1" x14ac:dyDescent="0.25">
      <c r="A74" s="87"/>
      <c r="B74" s="88"/>
      <c r="C74" s="89"/>
      <c r="E74" s="39"/>
      <c r="F74" s="39"/>
      <c r="G74" s="63"/>
    </row>
    <row r="75" spans="1:10" x14ac:dyDescent="0.25">
      <c r="A75" s="87"/>
      <c r="B75" s="88"/>
      <c r="C75" s="89"/>
    </row>
    <row r="76" spans="1:10" x14ac:dyDescent="0.25">
      <c r="A76" s="90"/>
      <c r="B76" s="91"/>
      <c r="C76" s="92"/>
    </row>
  </sheetData>
  <sheetProtection algorithmName="SHA-512" hashValue="5i1nBEy0G+7Ciujs4eWG/qruNU6zs+pTo9VvKOYLCi/xIvOv0Fo/cUGYxoLBMehbBmOxeSA4EGQ13/Wv4g3Urw==" saltValue="2vcmTG8VSidKsE87IaOgSw==" spinCount="100000" sheet="1" objects="1" scenarios="1"/>
  <mergeCells count="35">
    <mergeCell ref="F50:F53"/>
    <mergeCell ref="G50:G53"/>
    <mergeCell ref="A69:C76"/>
    <mergeCell ref="F25:F27"/>
    <mergeCell ref="F29:F32"/>
    <mergeCell ref="G34:G37"/>
    <mergeCell ref="F41:F43"/>
    <mergeCell ref="G41:G43"/>
    <mergeCell ref="F45:F48"/>
    <mergeCell ref="G45:G48"/>
    <mergeCell ref="F34:F37"/>
    <mergeCell ref="A34:A37"/>
    <mergeCell ref="B34:B37"/>
    <mergeCell ref="E34:E37"/>
    <mergeCell ref="C40:D40"/>
    <mergeCell ref="A41:A43"/>
    <mergeCell ref="A1:G1"/>
    <mergeCell ref="G25:G27"/>
    <mergeCell ref="G29:G32"/>
    <mergeCell ref="A29:A32"/>
    <mergeCell ref="B29:B32"/>
    <mergeCell ref="E29:E32"/>
    <mergeCell ref="A25:A27"/>
    <mergeCell ref="C24:D24"/>
    <mergeCell ref="E25:E27"/>
    <mergeCell ref="B25:B27"/>
    <mergeCell ref="F2:G2"/>
    <mergeCell ref="A50:A53"/>
    <mergeCell ref="B50:B53"/>
    <mergeCell ref="E50:E53"/>
    <mergeCell ref="B41:B43"/>
    <mergeCell ref="E41:E43"/>
    <mergeCell ref="A45:A48"/>
    <mergeCell ref="B45:B48"/>
    <mergeCell ref="E45:E48"/>
  </mergeCells>
  <pageMargins left="0.23622047244094491" right="0.23622047244094491" top="0.74803149606299213" bottom="0.74803149606299213" header="0.31496062992125984" footer="0.31496062992125984"/>
  <pageSetup paperSize="9" scale="52" orientation="portrait" r:id="rId1"/>
  <headerFooter>
    <oddHeader>&amp;F</oddHeader>
    <oddFooter>&amp;C_x000D_&amp;1#&amp;"Calibri"&amp;10&amp;K000000 Bedrijfsvertrouwelijk (BBN1)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10A6D271DC774FAE3D4118F183721B" ma:contentTypeVersion="20" ma:contentTypeDescription="Een nieuw document maken." ma:contentTypeScope="" ma:versionID="1e7204cb112a5a080e35f9c68d632cd6">
  <xsd:schema xmlns:xsd="http://www.w3.org/2001/XMLSchema" xmlns:xs="http://www.w3.org/2001/XMLSchema" xmlns:p="http://schemas.microsoft.com/office/2006/metadata/properties" xmlns:ns1="http://schemas.microsoft.com/sharepoint/v3" xmlns:ns2="10416ec0-44ff-4d89-af2c-7e78b4f192dd" xmlns:ns3="2f3cc436-3bf5-4a1f-b698-5b5223355be0" xmlns:ns4="d045ab76-3bb7-45f5-ab41-d7b04aa0dc94" targetNamespace="http://schemas.microsoft.com/office/2006/metadata/properties" ma:root="true" ma:fieldsID="b1ae2294d5e4eedad3985aec22219854" ns1:_="" ns2:_="" ns3:_="" ns4:_="">
    <xsd:import namespace="http://schemas.microsoft.com/sharepoint/v3"/>
    <xsd:import namespace="10416ec0-44ff-4d89-af2c-7e78b4f192dd"/>
    <xsd:import namespace="2f3cc436-3bf5-4a1f-b698-5b5223355be0"/>
    <xsd:import namespace="d045ab76-3bb7-45f5-ab41-d7b04aa0dc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16ec0-44ff-4d89-af2c-7e78b4f192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cc436-3bf5-4a1f-b698-5b5223355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6a01bbcf-c6fe-4904-b3d7-d8e248b03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5ab76-3bb7-45f5-ab41-d7b04aa0dc9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a495a9f-a308-40ba-8a87-f7c2c35a7947}" ma:internalName="TaxCatchAll" ma:showField="CatchAllData" ma:web="10416ec0-44ff-4d89-af2c-7e78b4f19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3cc436-3bf5-4a1f-b698-5b5223355be0">
      <Terms xmlns="http://schemas.microsoft.com/office/infopath/2007/PartnerControls"/>
    </lcf76f155ced4ddcb4097134ff3c332f>
    <TaxCatchAll xmlns="d045ab76-3bb7-45f5-ab41-d7b04aa0dc94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1A869B-2505-4F8B-B562-51B3246F7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416ec0-44ff-4d89-af2c-7e78b4f192dd"/>
    <ds:schemaRef ds:uri="2f3cc436-3bf5-4a1f-b698-5b5223355be0"/>
    <ds:schemaRef ds:uri="d045ab76-3bb7-45f5-ab41-d7b04aa0d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126CE-9A3C-4B20-AF65-3EC8CC65C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32940-FD55-47BF-9DD4-DEFA2B2F0EB1}">
  <ds:schemaRefs>
    <ds:schemaRef ds:uri="http://purl.org/dc/terms/"/>
    <ds:schemaRef ds:uri="http://schemas.microsoft.com/sharepoint/v3"/>
    <ds:schemaRef ds:uri="2f3cc436-3bf5-4a1f-b698-5b5223355be0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d045ab76-3bb7-45f5-ab41-d7b04aa0dc94"/>
    <ds:schemaRef ds:uri="10416ec0-44ff-4d89-af2c-7e78b4f192d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9 prijzenblad</vt:lpstr>
      <vt:lpstr>'Bijlage 9 prijzenblad'!Afdrukbereik</vt:lpstr>
    </vt:vector>
  </TitlesOfParts>
  <Manager/>
  <Company>RAM Infotechnology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 Kersten</dc:creator>
  <cp:keywords/>
  <dc:description/>
  <cp:lastModifiedBy>Maarten Zijp</cp:lastModifiedBy>
  <cp:revision/>
  <dcterms:created xsi:type="dcterms:W3CDTF">2016-03-17T12:22:21Z</dcterms:created>
  <dcterms:modified xsi:type="dcterms:W3CDTF">2024-09-11T09:06:40Z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0x0101005610A6D271DC774FAE3D4118F183721B</vt:lpwstr>
  </property>
  <property fmtid="{D5CDD505-2E9C-101B-9397-08002B2CF9AE}" pid="3" name="Order">
    <vt:r8>88636600</vt:r8>
  </property>
  <property fmtid="{D5CDD505-2E9C-101B-9397-08002B2CF9AE}" pid="4" name="MediaServiceImageTags">
    <vt:lpwstr/>
  </property>
  <property fmtid="{D5CDD505-2E9C-101B-9397-08002B2CF9AE}" pid="5" name="MSIP_Label_ce8bfa01-cc62-4e0e-8713-2f7da2586bef_Enabled">
    <vt:lpwstr>true</vt:lpwstr>
  </property>
  <property fmtid="{D5CDD505-2E9C-101B-9397-08002B2CF9AE}" pid="6" name="MSIP_Label_ce8bfa01-cc62-4e0e-8713-2f7da2586bef_SetDate">
    <vt:lpwstr>2024-03-29T10:19:43Z</vt:lpwstr>
  </property>
  <property fmtid="{D5CDD505-2E9C-101B-9397-08002B2CF9AE}" pid="7" name="MSIP_Label_ce8bfa01-cc62-4e0e-8713-2f7da2586bef_Method">
    <vt:lpwstr>Standard</vt:lpwstr>
  </property>
  <property fmtid="{D5CDD505-2E9C-101B-9397-08002B2CF9AE}" pid="8" name="MSIP_Label_ce8bfa01-cc62-4e0e-8713-2f7da2586bef_Name">
    <vt:lpwstr>Bedrijfsvertrouwelijk (BBN1)</vt:lpwstr>
  </property>
  <property fmtid="{D5CDD505-2E9C-101B-9397-08002B2CF9AE}" pid="9" name="MSIP_Label_ce8bfa01-cc62-4e0e-8713-2f7da2586bef_SiteId">
    <vt:lpwstr>e90fbc72-bc3b-4475-8f41-70d1d17ccf33</vt:lpwstr>
  </property>
  <property fmtid="{D5CDD505-2E9C-101B-9397-08002B2CF9AE}" pid="10" name="MSIP_Label_ce8bfa01-cc62-4e0e-8713-2f7da2586bef_ActionId">
    <vt:lpwstr>54e5fec4-a7c1-45a7-8afb-9fc3b08d79b9</vt:lpwstr>
  </property>
  <property fmtid="{D5CDD505-2E9C-101B-9397-08002B2CF9AE}" pid="11" name="MSIP_Label_ce8bfa01-cc62-4e0e-8713-2f7da2586bef_ContentBits">
    <vt:lpwstr>2</vt:lpwstr>
  </property>
</Properties>
</file>