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19AD6F6A-ECC3-477A-8F3F-098BF3BE1450}" xr6:coauthVersionLast="47" xr6:coauthVersionMax="47" xr10:uidLastSave="{00000000-0000-0000-0000-000000000000}"/>
  <bookViews>
    <workbookView xWindow="-120" yWindow="-120" windowWidth="29040" windowHeight="17640" firstSheet="3" activeTab="3" xr2:uid="{7AA3EDF9-BC9A-4D32-BB5F-883FDB5932DE}"/>
  </bookViews>
  <sheets>
    <sheet name="Totaal aanbesteding" sheetId="1" r:id="rId1"/>
    <sheet name="Noord" sheetId="2" r:id="rId2"/>
    <sheet name="Noord-West" sheetId="6" r:id="rId3"/>
    <sheet name="Oos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7" l="1"/>
  <c r="G77" i="7" s="1"/>
  <c r="F77" i="6"/>
  <c r="J77" i="6" s="1"/>
  <c r="N77" i="6" s="1"/>
  <c r="Q77" i="7"/>
  <c r="M77" i="7"/>
  <c r="J77" i="7"/>
  <c r="N77" i="7" s="1"/>
  <c r="I77" i="7"/>
  <c r="A77" i="7"/>
  <c r="B77" i="7" s="1"/>
  <c r="Q77" i="6"/>
  <c r="M77" i="6"/>
  <c r="I77" i="6"/>
  <c r="G77" i="6"/>
  <c r="A77" i="6"/>
  <c r="B77" i="6" s="1"/>
  <c r="Q77" i="2"/>
  <c r="M77" i="2"/>
  <c r="J77" i="2"/>
  <c r="N77" i="2" s="1"/>
  <c r="I77" i="2"/>
  <c r="G77" i="2"/>
  <c r="A77" i="2"/>
  <c r="B77" i="2" s="1"/>
  <c r="F15" i="7"/>
  <c r="F86" i="7"/>
  <c r="F15" i="6"/>
  <c r="F86" i="6"/>
  <c r="F22" i="7"/>
  <c r="B34" i="6"/>
  <c r="B33" i="6"/>
  <c r="B32" i="6"/>
  <c r="B31" i="6"/>
  <c r="B30" i="6"/>
  <c r="B29" i="6"/>
  <c r="B28" i="6"/>
  <c r="Q28" i="6"/>
  <c r="M28" i="6"/>
  <c r="I28" i="6"/>
  <c r="F28" i="6"/>
  <c r="G28" i="6" s="1"/>
  <c r="B34" i="7"/>
  <c r="B33" i="7"/>
  <c r="B32" i="7"/>
  <c r="B31" i="7"/>
  <c r="B30" i="7"/>
  <c r="B29" i="7"/>
  <c r="B28" i="7"/>
  <c r="A35" i="7"/>
  <c r="Q28" i="7"/>
  <c r="M28" i="7"/>
  <c r="I28" i="7"/>
  <c r="F28" i="7"/>
  <c r="G28" i="7" s="1"/>
  <c r="Q28" i="2"/>
  <c r="M28" i="2"/>
  <c r="I28" i="2"/>
  <c r="J28" i="2" s="1"/>
  <c r="N28" i="2" s="1"/>
  <c r="G28" i="2"/>
  <c r="B28" i="2"/>
  <c r="F37" i="6"/>
  <c r="F56" i="7"/>
  <c r="F55" i="7"/>
  <c r="F54" i="7"/>
  <c r="F50" i="7"/>
  <c r="F49" i="7"/>
  <c r="F48" i="7"/>
  <c r="F85" i="7"/>
  <c r="F84" i="7"/>
  <c r="F83" i="7"/>
  <c r="F82" i="7"/>
  <c r="F80" i="7"/>
  <c r="F79" i="7"/>
  <c r="F76" i="7"/>
  <c r="F75" i="7"/>
  <c r="F74" i="7"/>
  <c r="F73" i="7"/>
  <c r="F65" i="7"/>
  <c r="F62" i="7"/>
  <c r="F61" i="7"/>
  <c r="F60" i="7"/>
  <c r="F59" i="7"/>
  <c r="F58" i="7"/>
  <c r="F53" i="7"/>
  <c r="F47" i="7"/>
  <c r="F67" i="7" s="1"/>
  <c r="F41" i="7"/>
  <c r="F39" i="7"/>
  <c r="F38" i="7"/>
  <c r="F37" i="7"/>
  <c r="F27" i="7"/>
  <c r="F34" i="7"/>
  <c r="G34" i="7" s="1"/>
  <c r="F33" i="7"/>
  <c r="F32" i="7"/>
  <c r="G32" i="7" s="1"/>
  <c r="F31" i="7"/>
  <c r="G31" i="7" s="1"/>
  <c r="F30" i="7"/>
  <c r="G30" i="7" s="1"/>
  <c r="F29" i="7"/>
  <c r="G29" i="7" s="1"/>
  <c r="F26" i="7"/>
  <c r="F25" i="7"/>
  <c r="F24" i="7"/>
  <c r="F23" i="7"/>
  <c r="F21" i="7"/>
  <c r="F20" i="7"/>
  <c r="F19" i="7"/>
  <c r="F18" i="7"/>
  <c r="F17" i="7"/>
  <c r="F16" i="7"/>
  <c r="F13" i="7"/>
  <c r="F12" i="7"/>
  <c r="F11" i="7"/>
  <c r="F10" i="7"/>
  <c r="F9" i="7"/>
  <c r="F85" i="6"/>
  <c r="F84" i="6"/>
  <c r="F83" i="6"/>
  <c r="F82" i="6"/>
  <c r="F80" i="6"/>
  <c r="F79" i="6"/>
  <c r="F76" i="6"/>
  <c r="F75" i="6"/>
  <c r="F74" i="6"/>
  <c r="F73" i="6"/>
  <c r="F65" i="6"/>
  <c r="F62" i="6"/>
  <c r="F61" i="6"/>
  <c r="F60" i="6"/>
  <c r="F59" i="6"/>
  <c r="F58" i="6"/>
  <c r="F56" i="6"/>
  <c r="F55" i="6"/>
  <c r="F54" i="6"/>
  <c r="F53" i="6"/>
  <c r="F50" i="6"/>
  <c r="F49" i="6"/>
  <c r="F48" i="6"/>
  <c r="F47" i="6"/>
  <c r="F67" i="6" s="1"/>
  <c r="F41" i="6"/>
  <c r="F39" i="6"/>
  <c r="F38" i="6"/>
  <c r="F34" i="6"/>
  <c r="G34" i="6" s="1"/>
  <c r="F33" i="6"/>
  <c r="F32" i="6"/>
  <c r="G32" i="6" s="1"/>
  <c r="F31" i="6"/>
  <c r="G31" i="6" s="1"/>
  <c r="F30" i="6"/>
  <c r="G30" i="6" s="1"/>
  <c r="F29" i="6"/>
  <c r="G29" i="6" s="1"/>
  <c r="F27" i="6"/>
  <c r="F26" i="6"/>
  <c r="F25" i="6"/>
  <c r="F24" i="6"/>
  <c r="F23" i="6"/>
  <c r="F22" i="6"/>
  <c r="F21" i="6"/>
  <c r="F20" i="6"/>
  <c r="F19" i="6"/>
  <c r="F18" i="6"/>
  <c r="F17" i="6"/>
  <c r="F16" i="6"/>
  <c r="F9" i="6"/>
  <c r="F10" i="6"/>
  <c r="F11" i="6"/>
  <c r="F12" i="6"/>
  <c r="F13" i="6"/>
  <c r="Q34" i="7"/>
  <c r="M34" i="7"/>
  <c r="I34" i="7"/>
  <c r="Q33" i="7"/>
  <c r="M33" i="7"/>
  <c r="I33" i="7"/>
  <c r="G33" i="7"/>
  <c r="Q32" i="7"/>
  <c r="M32" i="7"/>
  <c r="I32" i="7"/>
  <c r="Q31" i="7"/>
  <c r="M31" i="7"/>
  <c r="I31" i="7"/>
  <c r="Q30" i="7"/>
  <c r="M30" i="7"/>
  <c r="I30" i="7"/>
  <c r="Q29" i="7"/>
  <c r="M29" i="7"/>
  <c r="I29" i="7"/>
  <c r="Q34" i="6"/>
  <c r="M34" i="6"/>
  <c r="I34" i="6"/>
  <c r="Q33" i="6"/>
  <c r="M33" i="6"/>
  <c r="I33" i="6"/>
  <c r="J33" i="6" s="1"/>
  <c r="G33" i="6"/>
  <c r="Q32" i="6"/>
  <c r="M32" i="6"/>
  <c r="I32" i="6"/>
  <c r="Q31" i="6"/>
  <c r="M31" i="6"/>
  <c r="I31" i="6"/>
  <c r="Q30" i="6"/>
  <c r="M30" i="6"/>
  <c r="I30" i="6"/>
  <c r="Q29" i="6"/>
  <c r="M29" i="6"/>
  <c r="I29" i="6"/>
  <c r="J29" i="6" s="1"/>
  <c r="Q34" i="2"/>
  <c r="M34" i="2"/>
  <c r="I34" i="2"/>
  <c r="J34" i="2" s="1"/>
  <c r="G34" i="2"/>
  <c r="Q33" i="2"/>
  <c r="M33" i="2"/>
  <c r="I33" i="2"/>
  <c r="J33" i="2" s="1"/>
  <c r="G33" i="2"/>
  <c r="Q32" i="2"/>
  <c r="M32" i="2"/>
  <c r="I32" i="2"/>
  <c r="J32" i="2" s="1"/>
  <c r="G32" i="2"/>
  <c r="Q31" i="2"/>
  <c r="M31" i="2"/>
  <c r="I31" i="2"/>
  <c r="J31" i="2" s="1"/>
  <c r="G31" i="2"/>
  <c r="Q30" i="2"/>
  <c r="M30" i="2"/>
  <c r="I30" i="2"/>
  <c r="J30" i="2" s="1"/>
  <c r="G30" i="2"/>
  <c r="Q29" i="2"/>
  <c r="M29" i="2"/>
  <c r="I29" i="2"/>
  <c r="J29" i="2" s="1"/>
  <c r="G29" i="2"/>
  <c r="B34" i="2"/>
  <c r="B33" i="2"/>
  <c r="B32" i="2"/>
  <c r="B31" i="2"/>
  <c r="B30" i="2"/>
  <c r="B29" i="2"/>
  <c r="E86" i="7"/>
  <c r="E85" i="7"/>
  <c r="E84" i="7"/>
  <c r="E83" i="7"/>
  <c r="E82" i="7"/>
  <c r="R77" i="7" l="1"/>
  <c r="S77" i="7" s="1"/>
  <c r="O77" i="7"/>
  <c r="K77" i="7"/>
  <c r="R77" i="6"/>
  <c r="S77" i="6" s="1"/>
  <c r="O77" i="6"/>
  <c r="K77" i="6"/>
  <c r="O77" i="2"/>
  <c r="R77" i="2"/>
  <c r="S77" i="2" s="1"/>
  <c r="K77" i="2"/>
  <c r="J30" i="7"/>
  <c r="K30" i="7" s="1"/>
  <c r="F8" i="7"/>
  <c r="F8" i="6"/>
  <c r="J28" i="6"/>
  <c r="N28" i="6" s="1"/>
  <c r="R28" i="6" s="1"/>
  <c r="J29" i="7"/>
  <c r="N29" i="7" s="1"/>
  <c r="J34" i="7"/>
  <c r="N34" i="7" s="1"/>
  <c r="O34" i="7" s="1"/>
  <c r="J28" i="7"/>
  <c r="N28" i="7" s="1"/>
  <c r="O28" i="7" s="1"/>
  <c r="J33" i="7"/>
  <c r="N33" i="7" s="1"/>
  <c r="N30" i="7"/>
  <c r="R30" i="7" s="1"/>
  <c r="J30" i="6"/>
  <c r="N30" i="6" s="1"/>
  <c r="R30" i="6" s="1"/>
  <c r="R28" i="2"/>
  <c r="O28" i="2"/>
  <c r="K28" i="2"/>
  <c r="J32" i="6"/>
  <c r="K32" i="6" s="1"/>
  <c r="J32" i="7"/>
  <c r="N32" i="7" s="1"/>
  <c r="J34" i="6"/>
  <c r="N34" i="6" s="1"/>
  <c r="O34" i="6" s="1"/>
  <c r="N30" i="2"/>
  <c r="O30" i="2" s="1"/>
  <c r="N32" i="2"/>
  <c r="R32" i="2" s="1"/>
  <c r="J31" i="7"/>
  <c r="K31" i="7" s="1"/>
  <c r="J31" i="6"/>
  <c r="N31" i="6" s="1"/>
  <c r="F68" i="7"/>
  <c r="G68" i="7" s="1"/>
  <c r="F69" i="7"/>
  <c r="F68" i="6"/>
  <c r="G68" i="6" s="1"/>
  <c r="F69" i="6"/>
  <c r="N34" i="2"/>
  <c r="R34" i="2" s="1"/>
  <c r="K29" i="7"/>
  <c r="N29" i="6"/>
  <c r="K29" i="6"/>
  <c r="K33" i="6"/>
  <c r="N33" i="6"/>
  <c r="O34" i="2"/>
  <c r="K33" i="2"/>
  <c r="N33" i="2"/>
  <c r="R30" i="2"/>
  <c r="K31" i="2"/>
  <c r="N31" i="2"/>
  <c r="K30" i="2"/>
  <c r="K32" i="2"/>
  <c r="K34" i="2"/>
  <c r="N29" i="2"/>
  <c r="K29" i="2"/>
  <c r="Q86" i="7"/>
  <c r="M86" i="7"/>
  <c r="I86" i="7"/>
  <c r="J86" i="7" s="1"/>
  <c r="G86" i="7"/>
  <c r="Q85" i="7"/>
  <c r="M85" i="7"/>
  <c r="I85" i="7"/>
  <c r="J85" i="7" s="1"/>
  <c r="G85" i="7"/>
  <c r="Q84" i="7"/>
  <c r="M84" i="7"/>
  <c r="I84" i="7"/>
  <c r="J84" i="7" s="1"/>
  <c r="G84" i="7"/>
  <c r="Q83" i="7"/>
  <c r="M83" i="7"/>
  <c r="I83" i="7"/>
  <c r="J83" i="7" s="1"/>
  <c r="G83" i="7"/>
  <c r="Q82" i="7"/>
  <c r="M82" i="7"/>
  <c r="I82" i="7"/>
  <c r="J82" i="7" s="1"/>
  <c r="G82" i="7"/>
  <c r="Q80" i="7"/>
  <c r="M80" i="7"/>
  <c r="I80" i="7"/>
  <c r="J80" i="7" s="1"/>
  <c r="G80" i="7"/>
  <c r="Q79" i="7"/>
  <c r="M79" i="7"/>
  <c r="I79" i="7"/>
  <c r="J79" i="7" s="1"/>
  <c r="G79" i="7"/>
  <c r="A79" i="7"/>
  <c r="B79" i="7" s="1"/>
  <c r="Q76" i="7"/>
  <c r="M76" i="7"/>
  <c r="I76" i="7"/>
  <c r="J76" i="7" s="1"/>
  <c r="K76" i="7" s="1"/>
  <c r="G76" i="7"/>
  <c r="Q75" i="7"/>
  <c r="M75" i="7"/>
  <c r="I75" i="7"/>
  <c r="J75" i="7" s="1"/>
  <c r="K75" i="7" s="1"/>
  <c r="G75" i="7"/>
  <c r="Q74" i="7"/>
  <c r="M74" i="7"/>
  <c r="I74" i="7"/>
  <c r="J74" i="7" s="1"/>
  <c r="K74" i="7" s="1"/>
  <c r="G74" i="7"/>
  <c r="A74" i="7"/>
  <c r="B74" i="7" s="1"/>
  <c r="Q73" i="7"/>
  <c r="M73" i="7"/>
  <c r="I73" i="7"/>
  <c r="J73" i="7" s="1"/>
  <c r="K73" i="7" s="1"/>
  <c r="G73" i="7"/>
  <c r="B73" i="7"/>
  <c r="Q69" i="7"/>
  <c r="M69" i="7"/>
  <c r="I69" i="7"/>
  <c r="Q68" i="7"/>
  <c r="M68" i="7"/>
  <c r="I68" i="7"/>
  <c r="Q67" i="7"/>
  <c r="M67" i="7"/>
  <c r="I67" i="7"/>
  <c r="G67" i="7"/>
  <c r="A67" i="7"/>
  <c r="Q65" i="7"/>
  <c r="M65" i="7"/>
  <c r="I65" i="7"/>
  <c r="J65" i="7" s="1"/>
  <c r="G65" i="7"/>
  <c r="B65" i="7"/>
  <c r="Q62" i="7"/>
  <c r="M62" i="7"/>
  <c r="I62" i="7"/>
  <c r="J62" i="7" s="1"/>
  <c r="K62" i="7" s="1"/>
  <c r="G62" i="7"/>
  <c r="Q61" i="7"/>
  <c r="M61" i="7"/>
  <c r="I61" i="7"/>
  <c r="J61" i="7" s="1"/>
  <c r="K61" i="7" s="1"/>
  <c r="G61" i="7"/>
  <c r="Q60" i="7"/>
  <c r="M60" i="7"/>
  <c r="I60" i="7"/>
  <c r="J60" i="7" s="1"/>
  <c r="G60" i="7"/>
  <c r="Q59" i="7"/>
  <c r="M59" i="7"/>
  <c r="I59" i="7"/>
  <c r="J59" i="7" s="1"/>
  <c r="K59" i="7" s="1"/>
  <c r="G59" i="7"/>
  <c r="Q58" i="7"/>
  <c r="M58" i="7"/>
  <c r="I58" i="7"/>
  <c r="J58" i="7" s="1"/>
  <c r="N58" i="7" s="1"/>
  <c r="G58" i="7"/>
  <c r="A58" i="7"/>
  <c r="A59" i="7" s="1"/>
  <c r="A60" i="7" s="1"/>
  <c r="A61" i="7" s="1"/>
  <c r="Q56" i="7"/>
  <c r="M56" i="7"/>
  <c r="I56" i="7"/>
  <c r="G56" i="7"/>
  <c r="Q55" i="7"/>
  <c r="M55" i="7"/>
  <c r="I55" i="7"/>
  <c r="G55" i="7"/>
  <c r="Q54" i="7"/>
  <c r="M54" i="7"/>
  <c r="I54" i="7"/>
  <c r="G54" i="7"/>
  <c r="Q53" i="7"/>
  <c r="M53" i="7"/>
  <c r="I53" i="7"/>
  <c r="J53" i="7" s="1"/>
  <c r="G53" i="7"/>
  <c r="A53" i="7"/>
  <c r="A54" i="7" s="1"/>
  <c r="Q50" i="7"/>
  <c r="M50" i="7"/>
  <c r="I50" i="7"/>
  <c r="G50" i="7"/>
  <c r="Q49" i="7"/>
  <c r="M49" i="7"/>
  <c r="I49" i="7"/>
  <c r="G49" i="7"/>
  <c r="A49" i="7"/>
  <c r="A50" i="7" s="1"/>
  <c r="B50" i="7" s="1"/>
  <c r="Q48" i="7"/>
  <c r="M48" i="7"/>
  <c r="I48" i="7"/>
  <c r="G48" i="7"/>
  <c r="B48" i="7"/>
  <c r="Q47" i="7"/>
  <c r="M47" i="7"/>
  <c r="I47" i="7"/>
  <c r="J47" i="7" s="1"/>
  <c r="G47" i="7"/>
  <c r="B47" i="7"/>
  <c r="G43" i="7"/>
  <c r="B43" i="7"/>
  <c r="Q41" i="7"/>
  <c r="M41" i="7"/>
  <c r="I41" i="7"/>
  <c r="J41" i="7" s="1"/>
  <c r="G41" i="7"/>
  <c r="B41" i="7"/>
  <c r="Q39" i="7"/>
  <c r="M39" i="7"/>
  <c r="I39" i="7"/>
  <c r="J39" i="7" s="1"/>
  <c r="K39" i="7" s="1"/>
  <c r="G39" i="7"/>
  <c r="B39" i="7"/>
  <c r="Q38" i="7"/>
  <c r="M38" i="7"/>
  <c r="I38" i="7"/>
  <c r="J38" i="7" s="1"/>
  <c r="G38" i="7"/>
  <c r="B38" i="7"/>
  <c r="Q37" i="7"/>
  <c r="M37" i="7"/>
  <c r="I37" i="7"/>
  <c r="J37" i="7" s="1"/>
  <c r="G37" i="7"/>
  <c r="B37" i="7"/>
  <c r="Q27" i="7"/>
  <c r="M27" i="7"/>
  <c r="I27" i="7"/>
  <c r="J27" i="7" s="1"/>
  <c r="K27" i="7" s="1"/>
  <c r="G27" i="7"/>
  <c r="B27" i="7"/>
  <c r="Q26" i="7"/>
  <c r="M26" i="7"/>
  <c r="I26" i="7"/>
  <c r="G26" i="7"/>
  <c r="B26" i="7"/>
  <c r="Q25" i="7"/>
  <c r="M25" i="7"/>
  <c r="I25" i="7"/>
  <c r="J25" i="7" s="1"/>
  <c r="G25" i="7"/>
  <c r="B25" i="7"/>
  <c r="Q24" i="7"/>
  <c r="M24" i="7"/>
  <c r="I24" i="7"/>
  <c r="J24" i="7" s="1"/>
  <c r="G24" i="7"/>
  <c r="B24" i="7"/>
  <c r="Q23" i="7"/>
  <c r="M23" i="7"/>
  <c r="I23" i="7"/>
  <c r="J23" i="7" s="1"/>
  <c r="K23" i="7" s="1"/>
  <c r="G23" i="7"/>
  <c r="B23" i="7"/>
  <c r="Q22" i="7"/>
  <c r="M22" i="7"/>
  <c r="I22" i="7"/>
  <c r="J22" i="7" s="1"/>
  <c r="K22" i="7" s="1"/>
  <c r="G22" i="7"/>
  <c r="B22" i="7"/>
  <c r="Q21" i="7"/>
  <c r="M21" i="7"/>
  <c r="I21" i="7"/>
  <c r="J21" i="7" s="1"/>
  <c r="G21" i="7"/>
  <c r="B21" i="7"/>
  <c r="Q20" i="7"/>
  <c r="M20" i="7"/>
  <c r="I20" i="7"/>
  <c r="J20" i="7" s="1"/>
  <c r="G20" i="7"/>
  <c r="B20" i="7"/>
  <c r="Q19" i="7"/>
  <c r="M19" i="7"/>
  <c r="I19" i="7"/>
  <c r="J19" i="7" s="1"/>
  <c r="K19" i="7" s="1"/>
  <c r="G19" i="7"/>
  <c r="B19" i="7"/>
  <c r="Q18" i="7"/>
  <c r="M18" i="7"/>
  <c r="I18" i="7"/>
  <c r="J18" i="7" s="1"/>
  <c r="K18" i="7" s="1"/>
  <c r="G18" i="7"/>
  <c r="B18" i="7"/>
  <c r="Q17" i="7"/>
  <c r="M17" i="7"/>
  <c r="I17" i="7"/>
  <c r="J17" i="7" s="1"/>
  <c r="G17" i="7"/>
  <c r="B17" i="7"/>
  <c r="Q16" i="7"/>
  <c r="M16" i="7"/>
  <c r="I16" i="7"/>
  <c r="J16" i="7" s="1"/>
  <c r="G16" i="7"/>
  <c r="B16" i="7"/>
  <c r="Q15" i="7"/>
  <c r="M15" i="7"/>
  <c r="I15" i="7"/>
  <c r="J15" i="7" s="1"/>
  <c r="K15" i="7" s="1"/>
  <c r="G15" i="7"/>
  <c r="B15" i="7"/>
  <c r="Q13" i="7"/>
  <c r="M13" i="7"/>
  <c r="I13" i="7"/>
  <c r="J13" i="7" s="1"/>
  <c r="K13" i="7" s="1"/>
  <c r="G13" i="7"/>
  <c r="B13" i="7"/>
  <c r="Q12" i="7"/>
  <c r="M12" i="7"/>
  <c r="I12" i="7"/>
  <c r="J12" i="7" s="1"/>
  <c r="G12" i="7"/>
  <c r="B12" i="7"/>
  <c r="Q11" i="7"/>
  <c r="M11" i="7"/>
  <c r="I11" i="7"/>
  <c r="J11" i="7" s="1"/>
  <c r="G11" i="7"/>
  <c r="B11" i="7"/>
  <c r="Q10" i="7"/>
  <c r="M10" i="7"/>
  <c r="I10" i="7"/>
  <c r="J10" i="7" s="1"/>
  <c r="K10" i="7" s="1"/>
  <c r="G10" i="7"/>
  <c r="B10" i="7"/>
  <c r="Q9" i="7"/>
  <c r="M9" i="7"/>
  <c r="I9" i="7"/>
  <c r="J9" i="7" s="1"/>
  <c r="K9" i="7" s="1"/>
  <c r="G9" i="7"/>
  <c r="B9" i="7"/>
  <c r="Q8" i="7"/>
  <c r="M8" i="7"/>
  <c r="I8" i="7"/>
  <c r="G8" i="7"/>
  <c r="B8" i="7"/>
  <c r="Q86" i="6"/>
  <c r="M86" i="6"/>
  <c r="I86" i="6"/>
  <c r="J86" i="6" s="1"/>
  <c r="G86" i="6"/>
  <c r="Q85" i="6"/>
  <c r="M85" i="6"/>
  <c r="I85" i="6"/>
  <c r="J85" i="6" s="1"/>
  <c r="G85" i="6"/>
  <c r="Q84" i="6"/>
  <c r="M84" i="6"/>
  <c r="I84" i="6"/>
  <c r="J84" i="6" s="1"/>
  <c r="G84" i="6"/>
  <c r="Q83" i="6"/>
  <c r="M83" i="6"/>
  <c r="I83" i="6"/>
  <c r="J83" i="6" s="1"/>
  <c r="G83" i="6"/>
  <c r="Q82" i="6"/>
  <c r="M82" i="6"/>
  <c r="I82" i="6"/>
  <c r="J82" i="6" s="1"/>
  <c r="G82" i="6"/>
  <c r="Q80" i="6"/>
  <c r="M80" i="6"/>
  <c r="I80" i="6"/>
  <c r="J80" i="6" s="1"/>
  <c r="G80" i="6"/>
  <c r="Q79" i="6"/>
  <c r="M79" i="6"/>
  <c r="I79" i="6"/>
  <c r="J79" i="6" s="1"/>
  <c r="G79" i="6"/>
  <c r="A79" i="6"/>
  <c r="B79" i="6" s="1"/>
  <c r="Q76" i="6"/>
  <c r="M76" i="6"/>
  <c r="I76" i="6"/>
  <c r="J76" i="6" s="1"/>
  <c r="G76" i="6"/>
  <c r="Q75" i="6"/>
  <c r="M75" i="6"/>
  <c r="I75" i="6"/>
  <c r="J75" i="6" s="1"/>
  <c r="G75" i="6"/>
  <c r="Q74" i="6"/>
  <c r="M74" i="6"/>
  <c r="I74" i="6"/>
  <c r="J74" i="6" s="1"/>
  <c r="G74" i="6"/>
  <c r="A74" i="6"/>
  <c r="B74" i="6" s="1"/>
  <c r="Q73" i="6"/>
  <c r="M73" i="6"/>
  <c r="I73" i="6"/>
  <c r="J73" i="6" s="1"/>
  <c r="G73" i="6"/>
  <c r="B73" i="6"/>
  <c r="Q69" i="6"/>
  <c r="M69" i="6"/>
  <c r="I69" i="6"/>
  <c r="Q68" i="6"/>
  <c r="M68" i="6"/>
  <c r="I68" i="6"/>
  <c r="Q67" i="6"/>
  <c r="M67" i="6"/>
  <c r="I67" i="6"/>
  <c r="A67" i="6"/>
  <c r="Q65" i="6"/>
  <c r="M65" i="6"/>
  <c r="I65" i="6"/>
  <c r="J65" i="6" s="1"/>
  <c r="G65" i="6"/>
  <c r="B65" i="6"/>
  <c r="Q62" i="6"/>
  <c r="M62" i="6"/>
  <c r="I62" i="6"/>
  <c r="J62" i="6" s="1"/>
  <c r="K62" i="6" s="1"/>
  <c r="G62" i="6"/>
  <c r="Q61" i="6"/>
  <c r="M61" i="6"/>
  <c r="I61" i="6"/>
  <c r="J61" i="6" s="1"/>
  <c r="G61" i="6"/>
  <c r="Q60" i="6"/>
  <c r="M60" i="6"/>
  <c r="I60" i="6"/>
  <c r="J60" i="6" s="1"/>
  <c r="K60" i="6" s="1"/>
  <c r="G60" i="6"/>
  <c r="Q59" i="6"/>
  <c r="M59" i="6"/>
  <c r="I59" i="6"/>
  <c r="J59" i="6" s="1"/>
  <c r="G59" i="6"/>
  <c r="Q58" i="6"/>
  <c r="M58" i="6"/>
  <c r="I58" i="6"/>
  <c r="J58" i="6" s="1"/>
  <c r="G58" i="6"/>
  <c r="A58" i="6"/>
  <c r="A59" i="6" s="1"/>
  <c r="Q56" i="6"/>
  <c r="M56" i="6"/>
  <c r="I56" i="6"/>
  <c r="G56" i="6"/>
  <c r="Q55" i="6"/>
  <c r="M55" i="6"/>
  <c r="I55" i="6"/>
  <c r="G55" i="6"/>
  <c r="Q54" i="6"/>
  <c r="M54" i="6"/>
  <c r="I54" i="6"/>
  <c r="G54" i="6"/>
  <c r="Q53" i="6"/>
  <c r="M53" i="6"/>
  <c r="I53" i="6"/>
  <c r="J53" i="6" s="1"/>
  <c r="J56" i="6" s="1"/>
  <c r="K56" i="6" s="1"/>
  <c r="G53" i="6"/>
  <c r="A53" i="6"/>
  <c r="A54" i="6" s="1"/>
  <c r="Q50" i="6"/>
  <c r="M50" i="6"/>
  <c r="I50" i="6"/>
  <c r="G50" i="6"/>
  <c r="Q49" i="6"/>
  <c r="M49" i="6"/>
  <c r="I49" i="6"/>
  <c r="G49" i="6"/>
  <c r="A49" i="6"/>
  <c r="A50" i="6" s="1"/>
  <c r="B50" i="6" s="1"/>
  <c r="Q48" i="6"/>
  <c r="M48" i="6"/>
  <c r="I48" i="6"/>
  <c r="G48" i="6"/>
  <c r="B48" i="6"/>
  <c r="Q47" i="6"/>
  <c r="M47" i="6"/>
  <c r="I47" i="6"/>
  <c r="J47" i="6" s="1"/>
  <c r="G47" i="6"/>
  <c r="B47" i="6"/>
  <c r="G43" i="6"/>
  <c r="B43" i="6"/>
  <c r="Q41" i="6"/>
  <c r="M41" i="6"/>
  <c r="I41" i="6"/>
  <c r="J41" i="6" s="1"/>
  <c r="G41" i="6"/>
  <c r="B41" i="6"/>
  <c r="Q39" i="6"/>
  <c r="M39" i="6"/>
  <c r="I39" i="6"/>
  <c r="J39" i="6" s="1"/>
  <c r="G39" i="6"/>
  <c r="B39" i="6"/>
  <c r="Q38" i="6"/>
  <c r="M38" i="6"/>
  <c r="I38" i="6"/>
  <c r="J38" i="6" s="1"/>
  <c r="K38" i="6" s="1"/>
  <c r="G38" i="6"/>
  <c r="B38" i="6"/>
  <c r="Q37" i="6"/>
  <c r="M37" i="6"/>
  <c r="I37" i="6"/>
  <c r="J37" i="6" s="1"/>
  <c r="G37" i="6"/>
  <c r="B37" i="6"/>
  <c r="Q27" i="6"/>
  <c r="M27" i="6"/>
  <c r="I27" i="6"/>
  <c r="J27" i="6" s="1"/>
  <c r="G27" i="6"/>
  <c r="B27" i="6"/>
  <c r="Q26" i="6"/>
  <c r="M26" i="6"/>
  <c r="I26" i="6"/>
  <c r="J26" i="6" s="1"/>
  <c r="G26" i="6"/>
  <c r="B26" i="6"/>
  <c r="Q25" i="6"/>
  <c r="M25" i="6"/>
  <c r="I25" i="6"/>
  <c r="J25" i="6" s="1"/>
  <c r="G25" i="6"/>
  <c r="B25" i="6"/>
  <c r="Q24" i="6"/>
  <c r="M24" i="6"/>
  <c r="I24" i="6"/>
  <c r="J24" i="6" s="1"/>
  <c r="G24" i="6"/>
  <c r="B24" i="6"/>
  <c r="Q23" i="6"/>
  <c r="M23" i="6"/>
  <c r="I23" i="6"/>
  <c r="J23" i="6" s="1"/>
  <c r="G23" i="6"/>
  <c r="B23" i="6"/>
  <c r="Q22" i="6"/>
  <c r="M22" i="6"/>
  <c r="I22" i="6"/>
  <c r="J22" i="6" s="1"/>
  <c r="G22" i="6"/>
  <c r="B22" i="6"/>
  <c r="Q21" i="6"/>
  <c r="M21" i="6"/>
  <c r="I21" i="6"/>
  <c r="J21" i="6" s="1"/>
  <c r="K21" i="6" s="1"/>
  <c r="G21" i="6"/>
  <c r="B21" i="6"/>
  <c r="Q20" i="6"/>
  <c r="M20" i="6"/>
  <c r="I20" i="6"/>
  <c r="J20" i="6" s="1"/>
  <c r="G20" i="6"/>
  <c r="B20" i="6"/>
  <c r="Q19" i="6"/>
  <c r="M19" i="6"/>
  <c r="I19" i="6"/>
  <c r="J19" i="6" s="1"/>
  <c r="G19" i="6"/>
  <c r="B19" i="6"/>
  <c r="Q18" i="6"/>
  <c r="M18" i="6"/>
  <c r="I18" i="6"/>
  <c r="J18" i="6" s="1"/>
  <c r="G18" i="6"/>
  <c r="B18" i="6"/>
  <c r="Q17" i="6"/>
  <c r="M17" i="6"/>
  <c r="I17" i="6"/>
  <c r="J17" i="6" s="1"/>
  <c r="K17" i="6" s="1"/>
  <c r="G17" i="6"/>
  <c r="B17" i="6"/>
  <c r="Q16" i="6"/>
  <c r="M16" i="6"/>
  <c r="I16" i="6"/>
  <c r="J16" i="6" s="1"/>
  <c r="G16" i="6"/>
  <c r="B16" i="6"/>
  <c r="Q15" i="6"/>
  <c r="M15" i="6"/>
  <c r="I15" i="6"/>
  <c r="J15" i="6" s="1"/>
  <c r="G15" i="6"/>
  <c r="B15" i="6"/>
  <c r="Q13" i="6"/>
  <c r="M13" i="6"/>
  <c r="I13" i="6"/>
  <c r="J13" i="6" s="1"/>
  <c r="G13" i="6"/>
  <c r="B13" i="6"/>
  <c r="Q12" i="6"/>
  <c r="M12" i="6"/>
  <c r="I12" i="6"/>
  <c r="J12" i="6" s="1"/>
  <c r="K12" i="6" s="1"/>
  <c r="G12" i="6"/>
  <c r="B12" i="6"/>
  <c r="Q11" i="6"/>
  <c r="M11" i="6"/>
  <c r="I11" i="6"/>
  <c r="J11" i="6" s="1"/>
  <c r="G11" i="6"/>
  <c r="B11" i="6"/>
  <c r="Q10" i="6"/>
  <c r="M10" i="6"/>
  <c r="I10" i="6"/>
  <c r="J10" i="6" s="1"/>
  <c r="K10" i="6" s="1"/>
  <c r="G10" i="6"/>
  <c r="B10" i="6"/>
  <c r="Q9" i="6"/>
  <c r="M9" i="6"/>
  <c r="I9" i="6"/>
  <c r="J9" i="6" s="1"/>
  <c r="G9" i="6"/>
  <c r="B9" i="6"/>
  <c r="Q8" i="6"/>
  <c r="M8" i="6"/>
  <c r="I8" i="6"/>
  <c r="J8" i="6" s="1"/>
  <c r="K8" i="6" s="1"/>
  <c r="G8" i="6"/>
  <c r="B8" i="6"/>
  <c r="J8" i="7" l="1"/>
  <c r="N60" i="7"/>
  <c r="O28" i="6"/>
  <c r="K28" i="6"/>
  <c r="R34" i="6"/>
  <c r="R28" i="7"/>
  <c r="S28" i="7" s="1"/>
  <c r="K34" i="7"/>
  <c r="O30" i="7"/>
  <c r="J26" i="7"/>
  <c r="K26" i="7" s="1"/>
  <c r="K30" i="6"/>
  <c r="K34" i="6"/>
  <c r="K31" i="6"/>
  <c r="K32" i="7"/>
  <c r="O30" i="6"/>
  <c r="N32" i="6"/>
  <c r="O32" i="6" s="1"/>
  <c r="K28" i="7"/>
  <c r="S28" i="6"/>
  <c r="K33" i="7"/>
  <c r="S28" i="2"/>
  <c r="O32" i="2"/>
  <c r="N31" i="7"/>
  <c r="O31" i="7" s="1"/>
  <c r="R34" i="7"/>
  <c r="S34" i="7" s="1"/>
  <c r="N17" i="7"/>
  <c r="O17" i="7" s="1"/>
  <c r="R29" i="7"/>
  <c r="O29" i="7"/>
  <c r="R33" i="7"/>
  <c r="O33" i="7"/>
  <c r="O32" i="7"/>
  <c r="R32" i="7"/>
  <c r="S30" i="7"/>
  <c r="N21" i="7"/>
  <c r="R21" i="7" s="1"/>
  <c r="N62" i="7"/>
  <c r="O62" i="7" s="1"/>
  <c r="N38" i="7"/>
  <c r="O38" i="7" s="1"/>
  <c r="B53" i="7"/>
  <c r="N59" i="7"/>
  <c r="O59" i="7" s="1"/>
  <c r="N61" i="7"/>
  <c r="R61" i="7" s="1"/>
  <c r="N12" i="7"/>
  <c r="R12" i="7" s="1"/>
  <c r="N23" i="7"/>
  <c r="R23" i="7" s="1"/>
  <c r="A80" i="7"/>
  <c r="B80" i="7" s="1"/>
  <c r="K17" i="7"/>
  <c r="K58" i="7"/>
  <c r="K60" i="7"/>
  <c r="J68" i="7"/>
  <c r="K68" i="7" s="1"/>
  <c r="N19" i="7"/>
  <c r="R19" i="7" s="1"/>
  <c r="K38" i="7"/>
  <c r="B49" i="7"/>
  <c r="B58" i="7"/>
  <c r="N8" i="7"/>
  <c r="R8" i="7" s="1"/>
  <c r="K12" i="7"/>
  <c r="K8" i="7"/>
  <c r="N25" i="7"/>
  <c r="R25" i="7" s="1"/>
  <c r="S30" i="6"/>
  <c r="S34" i="6"/>
  <c r="R33" i="6"/>
  <c r="O33" i="6"/>
  <c r="O31" i="6"/>
  <c r="R31" i="6"/>
  <c r="R29" i="6"/>
  <c r="O29" i="6"/>
  <c r="N27" i="6"/>
  <c r="R27" i="6" s="1"/>
  <c r="N12" i="6"/>
  <c r="R12" i="6" s="1"/>
  <c r="N60" i="6"/>
  <c r="O60" i="6" s="1"/>
  <c r="N62" i="6"/>
  <c r="R62" i="6" s="1"/>
  <c r="N61" i="6"/>
  <c r="R61" i="6" s="1"/>
  <c r="J68" i="6"/>
  <c r="N68" i="6" s="1"/>
  <c r="N58" i="6"/>
  <c r="R58" i="6" s="1"/>
  <c r="K58" i="6"/>
  <c r="K76" i="6"/>
  <c r="N76" i="6"/>
  <c r="R76" i="6" s="1"/>
  <c r="N41" i="6"/>
  <c r="R41" i="6" s="1"/>
  <c r="K41" i="6"/>
  <c r="N19" i="6"/>
  <c r="R19" i="6" s="1"/>
  <c r="K19" i="6"/>
  <c r="N23" i="6"/>
  <c r="O23" i="6" s="1"/>
  <c r="K23" i="6"/>
  <c r="K27" i="6"/>
  <c r="B49" i="6"/>
  <c r="K61" i="6"/>
  <c r="N15" i="6"/>
  <c r="O15" i="6" s="1"/>
  <c r="N21" i="6"/>
  <c r="O21" i="6" s="1"/>
  <c r="N10" i="6"/>
  <c r="R10" i="6" s="1"/>
  <c r="K15" i="6"/>
  <c r="B53" i="6"/>
  <c r="K53" i="6"/>
  <c r="B58" i="6"/>
  <c r="S30" i="2"/>
  <c r="R31" i="2"/>
  <c r="O31" i="2"/>
  <c r="R33" i="2"/>
  <c r="O33" i="2"/>
  <c r="S32" i="2"/>
  <c r="S34" i="2"/>
  <c r="R29" i="2"/>
  <c r="O29" i="2"/>
  <c r="G63" i="7"/>
  <c r="K25" i="7"/>
  <c r="K25" i="6"/>
  <c r="N25" i="6"/>
  <c r="O25" i="6" s="1"/>
  <c r="N15" i="7"/>
  <c r="N16" i="7"/>
  <c r="K16" i="7"/>
  <c r="K21" i="7"/>
  <c r="B54" i="7"/>
  <c r="A55" i="7"/>
  <c r="N20" i="7"/>
  <c r="K20" i="7"/>
  <c r="J56" i="7"/>
  <c r="K56" i="7" s="1"/>
  <c r="K53" i="7"/>
  <c r="N53" i="7"/>
  <c r="J55" i="7"/>
  <c r="K55" i="7" s="1"/>
  <c r="J54" i="7"/>
  <c r="K54" i="7" s="1"/>
  <c r="G44" i="7"/>
  <c r="N10" i="7"/>
  <c r="N11" i="7"/>
  <c r="K11" i="7"/>
  <c r="N27" i="7"/>
  <c r="N37" i="7"/>
  <c r="K37" i="7"/>
  <c r="N24" i="7"/>
  <c r="K24" i="7"/>
  <c r="K41" i="7"/>
  <c r="N41" i="7"/>
  <c r="A68" i="7"/>
  <c r="B67" i="7"/>
  <c r="N9" i="7"/>
  <c r="N13" i="7"/>
  <c r="N18" i="7"/>
  <c r="N22" i="7"/>
  <c r="N39" i="7"/>
  <c r="N47" i="7"/>
  <c r="J48" i="7"/>
  <c r="K48" i="7" s="1"/>
  <c r="J49" i="7"/>
  <c r="K49" i="7" s="1"/>
  <c r="J50" i="7"/>
  <c r="K50" i="7" s="1"/>
  <c r="B59" i="7"/>
  <c r="B60" i="7"/>
  <c r="R58" i="7"/>
  <c r="O58" i="7"/>
  <c r="R60" i="7"/>
  <c r="O60" i="7"/>
  <c r="N65" i="7"/>
  <c r="K65" i="7"/>
  <c r="J69" i="7"/>
  <c r="G69" i="7"/>
  <c r="G87" i="7" s="1"/>
  <c r="N79" i="7"/>
  <c r="K79" i="7"/>
  <c r="B61" i="7"/>
  <c r="A62" i="7"/>
  <c r="B62" i="7" s="1"/>
  <c r="K47" i="7"/>
  <c r="N84" i="7"/>
  <c r="K84" i="7"/>
  <c r="J67" i="7"/>
  <c r="N73" i="7"/>
  <c r="N74" i="7"/>
  <c r="N75" i="7"/>
  <c r="N76" i="7"/>
  <c r="N80" i="7"/>
  <c r="K80" i="7"/>
  <c r="N85" i="7"/>
  <c r="K85" i="7"/>
  <c r="A75" i="7"/>
  <c r="B75" i="7" s="1"/>
  <c r="N82" i="7"/>
  <c r="K82" i="7"/>
  <c r="N86" i="7"/>
  <c r="K86" i="7"/>
  <c r="N83" i="7"/>
  <c r="K83" i="7"/>
  <c r="N22" i="6"/>
  <c r="K22" i="6"/>
  <c r="K37" i="6"/>
  <c r="N37" i="6"/>
  <c r="J50" i="6"/>
  <c r="K50" i="6" s="1"/>
  <c r="J49" i="6"/>
  <c r="K49" i="6" s="1"/>
  <c r="J48" i="6"/>
  <c r="K48" i="6" s="1"/>
  <c r="N47" i="6"/>
  <c r="K47" i="6"/>
  <c r="N8" i="6"/>
  <c r="N9" i="6"/>
  <c r="K9" i="6"/>
  <c r="K11" i="6"/>
  <c r="N11" i="6"/>
  <c r="N17" i="6"/>
  <c r="N18" i="6"/>
  <c r="K18" i="6"/>
  <c r="K24" i="6"/>
  <c r="N24" i="6"/>
  <c r="G44" i="6"/>
  <c r="K20" i="6"/>
  <c r="N20" i="6"/>
  <c r="N38" i="6"/>
  <c r="N39" i="6"/>
  <c r="K39" i="6"/>
  <c r="A55" i="6"/>
  <c r="B54" i="6"/>
  <c r="A60" i="6"/>
  <c r="B59" i="6"/>
  <c r="N13" i="6"/>
  <c r="K13" i="6"/>
  <c r="K16" i="6"/>
  <c r="N16" i="6"/>
  <c r="N26" i="6"/>
  <c r="K26" i="6"/>
  <c r="N59" i="6"/>
  <c r="K59" i="6"/>
  <c r="K74" i="6"/>
  <c r="N74" i="6"/>
  <c r="K75" i="6"/>
  <c r="N75" i="6"/>
  <c r="G67" i="6"/>
  <c r="J67" i="6"/>
  <c r="A75" i="6"/>
  <c r="B75" i="6" s="1"/>
  <c r="A68" i="6"/>
  <c r="B67" i="6"/>
  <c r="G63" i="6"/>
  <c r="N53" i="6"/>
  <c r="J69" i="6"/>
  <c r="G69" i="6"/>
  <c r="K73" i="6"/>
  <c r="N73" i="6"/>
  <c r="J54" i="6"/>
  <c r="K54" i="6" s="1"/>
  <c r="J55" i="6"/>
  <c r="K55" i="6" s="1"/>
  <c r="N65" i="6"/>
  <c r="K65" i="6"/>
  <c r="N79" i="6"/>
  <c r="K79" i="6"/>
  <c r="N84" i="6"/>
  <c r="K84" i="6"/>
  <c r="N80" i="6"/>
  <c r="K80" i="6"/>
  <c r="N85" i="6"/>
  <c r="K85" i="6"/>
  <c r="A80" i="6"/>
  <c r="N82" i="6"/>
  <c r="K82" i="6"/>
  <c r="N86" i="6"/>
  <c r="K86" i="6"/>
  <c r="N83" i="6"/>
  <c r="K83" i="6"/>
  <c r="A82" i="7" l="1"/>
  <c r="R32" i="6"/>
  <c r="O27" i="6"/>
  <c r="N26" i="7"/>
  <c r="O26" i="7" s="1"/>
  <c r="K68" i="6"/>
  <c r="O19" i="6"/>
  <c r="O61" i="6"/>
  <c r="R62" i="7"/>
  <c r="S62" i="7" s="1"/>
  <c r="R38" i="7"/>
  <c r="S38" i="7" s="1"/>
  <c r="O12" i="6"/>
  <c r="R31" i="7"/>
  <c r="S31" i="7" s="1"/>
  <c r="R15" i="6"/>
  <c r="O58" i="6"/>
  <c r="O12" i="7"/>
  <c r="R17" i="7"/>
  <c r="S17" i="7" s="1"/>
  <c r="R60" i="6"/>
  <c r="S60" i="6" s="1"/>
  <c r="O8" i="7"/>
  <c r="O19" i="7"/>
  <c r="O21" i="7"/>
  <c r="R59" i="7"/>
  <c r="O23" i="7"/>
  <c r="O61" i="7"/>
  <c r="S32" i="7"/>
  <c r="S33" i="7"/>
  <c r="S29" i="7"/>
  <c r="O25" i="7"/>
  <c r="N68" i="7"/>
  <c r="O68" i="7" s="1"/>
  <c r="S29" i="6"/>
  <c r="S33" i="6"/>
  <c r="S31" i="6"/>
  <c r="S32" i="6"/>
  <c r="G87" i="6"/>
  <c r="G89" i="6" s="1"/>
  <c r="O41" i="6"/>
  <c r="R21" i="6"/>
  <c r="O10" i="6"/>
  <c r="O62" i="6"/>
  <c r="R23" i="6"/>
  <c r="O76" i="6"/>
  <c r="R25" i="6"/>
  <c r="S31" i="2"/>
  <c r="S33" i="2"/>
  <c r="S29" i="2"/>
  <c r="G89" i="7"/>
  <c r="K44" i="7"/>
  <c r="K44" i="6"/>
  <c r="R86" i="7"/>
  <c r="O86" i="7"/>
  <c r="O76" i="7"/>
  <c r="R76" i="7"/>
  <c r="N69" i="7"/>
  <c r="K69" i="7"/>
  <c r="S60" i="7"/>
  <c r="S61" i="7"/>
  <c r="O9" i="7"/>
  <c r="R9" i="7"/>
  <c r="R41" i="7"/>
  <c r="O41" i="7"/>
  <c r="S8" i="7"/>
  <c r="R53" i="7"/>
  <c r="O53" i="7"/>
  <c r="N54" i="7"/>
  <c r="O54" i="7" s="1"/>
  <c r="S21" i="7"/>
  <c r="R80" i="7"/>
  <c r="O80" i="7"/>
  <c r="O75" i="7"/>
  <c r="R75" i="7"/>
  <c r="O22" i="7"/>
  <c r="R22" i="7"/>
  <c r="S19" i="7"/>
  <c r="R83" i="7"/>
  <c r="O83" i="7"/>
  <c r="R82" i="7"/>
  <c r="O82" i="7"/>
  <c r="K63" i="7"/>
  <c r="R79" i="7"/>
  <c r="O79" i="7"/>
  <c r="R65" i="7"/>
  <c r="O65" i="7"/>
  <c r="O47" i="7"/>
  <c r="N48" i="7"/>
  <c r="O48" i="7" s="1"/>
  <c r="R47" i="7"/>
  <c r="O18" i="7"/>
  <c r="R18" i="7"/>
  <c r="A69" i="7"/>
  <c r="B69" i="7" s="1"/>
  <c r="B68" i="7"/>
  <c r="S25" i="7"/>
  <c r="R27" i="7"/>
  <c r="O27" i="7"/>
  <c r="R11" i="7"/>
  <c r="O11" i="7"/>
  <c r="R16" i="7"/>
  <c r="O16" i="7"/>
  <c r="S58" i="7"/>
  <c r="A76" i="7"/>
  <c r="B76" i="7" s="1"/>
  <c r="K67" i="7"/>
  <c r="N67" i="7"/>
  <c r="R24" i="7"/>
  <c r="O24" i="7"/>
  <c r="R37" i="7"/>
  <c r="O37" i="7"/>
  <c r="O74" i="7"/>
  <c r="R74" i="7"/>
  <c r="B82" i="7"/>
  <c r="A83" i="7"/>
  <c r="R85" i="7"/>
  <c r="O85" i="7"/>
  <c r="O73" i="7"/>
  <c r="R73" i="7"/>
  <c r="R84" i="7"/>
  <c r="O84" i="7"/>
  <c r="O39" i="7"/>
  <c r="R39" i="7"/>
  <c r="O13" i="7"/>
  <c r="R13" i="7"/>
  <c r="S23" i="7"/>
  <c r="S12" i="7"/>
  <c r="R10" i="7"/>
  <c r="O10" i="7"/>
  <c r="R20" i="7"/>
  <c r="O20" i="7"/>
  <c r="A56" i="7"/>
  <c r="B56" i="7" s="1"/>
  <c r="B55" i="7"/>
  <c r="R15" i="7"/>
  <c r="O15" i="7"/>
  <c r="O11" i="6"/>
  <c r="R11" i="6"/>
  <c r="K63" i="6"/>
  <c r="R22" i="6"/>
  <c r="O22" i="6"/>
  <c r="B80" i="6"/>
  <c r="A82" i="6"/>
  <c r="R84" i="6"/>
  <c r="O84" i="6"/>
  <c r="N69" i="6"/>
  <c r="K69" i="6"/>
  <c r="O16" i="6"/>
  <c r="R16" i="6"/>
  <c r="O20" i="6"/>
  <c r="R20" i="6"/>
  <c r="R17" i="6"/>
  <c r="O17" i="6"/>
  <c r="N48" i="6"/>
  <c r="O48" i="6" s="1"/>
  <c r="R47" i="6"/>
  <c r="O47" i="6"/>
  <c r="A76" i="6"/>
  <c r="B76" i="6" s="1"/>
  <c r="S62" i="6"/>
  <c r="O59" i="6"/>
  <c r="R59" i="6"/>
  <c r="R26" i="6"/>
  <c r="O26" i="6"/>
  <c r="R13" i="6"/>
  <c r="O13" i="6"/>
  <c r="S58" i="6"/>
  <c r="R79" i="6"/>
  <c r="O79" i="6"/>
  <c r="R65" i="6"/>
  <c r="O65" i="6"/>
  <c r="S76" i="6"/>
  <c r="A69" i="6"/>
  <c r="B69" i="6" s="1"/>
  <c r="B68" i="6"/>
  <c r="K67" i="6"/>
  <c r="N67" i="6"/>
  <c r="R74" i="6"/>
  <c r="O74" i="6"/>
  <c r="S41" i="6"/>
  <c r="S15" i="6"/>
  <c r="A56" i="6"/>
  <c r="B56" i="6" s="1"/>
  <c r="B55" i="6"/>
  <c r="R39" i="6"/>
  <c r="O39" i="6"/>
  <c r="S19" i="6"/>
  <c r="O24" i="6"/>
  <c r="R24" i="6"/>
  <c r="R9" i="6"/>
  <c r="O9" i="6"/>
  <c r="S27" i="6"/>
  <c r="O75" i="6"/>
  <c r="R75" i="6"/>
  <c r="A61" i="6"/>
  <c r="B60" i="6"/>
  <c r="O37" i="6"/>
  <c r="R37" i="6"/>
  <c r="R86" i="6"/>
  <c r="O86" i="6"/>
  <c r="R85" i="6"/>
  <c r="O85" i="6"/>
  <c r="O53" i="6"/>
  <c r="N54" i="6"/>
  <c r="O54" i="6" s="1"/>
  <c r="R53" i="6"/>
  <c r="R83" i="6"/>
  <c r="O83" i="6"/>
  <c r="R82" i="6"/>
  <c r="O82" i="6"/>
  <c r="R80" i="6"/>
  <c r="O80" i="6"/>
  <c r="O73" i="6"/>
  <c r="R73" i="6"/>
  <c r="R68" i="6"/>
  <c r="O68" i="6"/>
  <c r="S61" i="6"/>
  <c r="S12" i="6"/>
  <c r="R38" i="6"/>
  <c r="O38" i="6"/>
  <c r="R18" i="6"/>
  <c r="O18" i="6"/>
  <c r="S10" i="6"/>
  <c r="R8" i="6"/>
  <c r="O8" i="6"/>
  <c r="Q39" i="2"/>
  <c r="M39" i="2"/>
  <c r="I39" i="2"/>
  <c r="J39" i="2" s="1"/>
  <c r="G39" i="2"/>
  <c r="B39" i="2"/>
  <c r="Q38" i="2"/>
  <c r="M38" i="2"/>
  <c r="I38" i="2"/>
  <c r="J38" i="2" s="1"/>
  <c r="K38" i="2" s="1"/>
  <c r="G38" i="2"/>
  <c r="B38" i="2"/>
  <c r="R26" i="7" l="1"/>
  <c r="S25" i="6"/>
  <c r="K87" i="6"/>
  <c r="K89" i="6" s="1"/>
  <c r="S21" i="6"/>
  <c r="S59" i="7"/>
  <c r="R68" i="7"/>
  <c r="S68" i="7" s="1"/>
  <c r="K87" i="7"/>
  <c r="K89" i="7" s="1"/>
  <c r="S23" i="6"/>
  <c r="N39" i="2"/>
  <c r="R39" i="2" s="1"/>
  <c r="O44" i="7"/>
  <c r="S27" i="7"/>
  <c r="S79" i="7"/>
  <c r="S39" i="7"/>
  <c r="S73" i="7"/>
  <c r="R67" i="7"/>
  <c r="O67" i="7"/>
  <c r="S26" i="7"/>
  <c r="R48" i="7"/>
  <c r="S48" i="7" s="1"/>
  <c r="S47" i="7"/>
  <c r="S83" i="7"/>
  <c r="S22" i="7"/>
  <c r="S80" i="7"/>
  <c r="R54" i="7"/>
  <c r="S54" i="7" s="1"/>
  <c r="S53" i="7"/>
  <c r="S41" i="7"/>
  <c r="O69" i="7"/>
  <c r="R69" i="7"/>
  <c r="S86" i="7"/>
  <c r="S20" i="7"/>
  <c r="S84" i="7"/>
  <c r="S37" i="7"/>
  <c r="S85" i="7"/>
  <c r="S11" i="7"/>
  <c r="N49" i="7"/>
  <c r="O49" i="7" s="1"/>
  <c r="S75" i="7"/>
  <c r="N55" i="7"/>
  <c r="O55" i="7" s="1"/>
  <c r="S9" i="7"/>
  <c r="S76" i="7"/>
  <c r="S16" i="7"/>
  <c r="S65" i="7"/>
  <c r="S15" i="7"/>
  <c r="S10" i="7"/>
  <c r="S24" i="7"/>
  <c r="S13" i="7"/>
  <c r="B83" i="7"/>
  <c r="A84" i="7"/>
  <c r="S74" i="7"/>
  <c r="S18" i="7"/>
  <c r="S82" i="7"/>
  <c r="S68" i="6"/>
  <c r="N55" i="6"/>
  <c r="O55" i="6" s="1"/>
  <c r="S47" i="6"/>
  <c r="R48" i="6"/>
  <c r="S48" i="6" s="1"/>
  <c r="O69" i="6"/>
  <c r="R69" i="6"/>
  <c r="S73" i="6"/>
  <c r="S85" i="6"/>
  <c r="A62" i="6"/>
  <c r="B62" i="6" s="1"/>
  <c r="B61" i="6"/>
  <c r="S9" i="6"/>
  <c r="S59" i="6"/>
  <c r="N49" i="6"/>
  <c r="O49" i="6" s="1"/>
  <c r="S16" i="6"/>
  <c r="B82" i="6"/>
  <c r="A83" i="6"/>
  <c r="S38" i="6"/>
  <c r="S26" i="6"/>
  <c r="O44" i="6"/>
  <c r="S8" i="6"/>
  <c r="S80" i="6"/>
  <c r="S83" i="6"/>
  <c r="S37" i="6"/>
  <c r="S75" i="6"/>
  <c r="S24" i="6"/>
  <c r="S65" i="6"/>
  <c r="S13" i="6"/>
  <c r="S84" i="6"/>
  <c r="S11" i="6"/>
  <c r="R67" i="6"/>
  <c r="O67" i="6"/>
  <c r="S79" i="6"/>
  <c r="S17" i="6"/>
  <c r="S22" i="6"/>
  <c r="S18" i="6"/>
  <c r="S82" i="6"/>
  <c r="S53" i="6"/>
  <c r="R54" i="6"/>
  <c r="S54" i="6" s="1"/>
  <c r="S86" i="6"/>
  <c r="S39" i="6"/>
  <c r="S74" i="6"/>
  <c r="S20" i="6"/>
  <c r="K39" i="2"/>
  <c r="O39" i="2"/>
  <c r="N38" i="2"/>
  <c r="O87" i="7" l="1"/>
  <c r="O87" i="6"/>
  <c r="S44" i="7"/>
  <c r="S69" i="7"/>
  <c r="S67" i="7"/>
  <c r="B84" i="7"/>
  <c r="A85" i="7"/>
  <c r="R55" i="7"/>
  <c r="S55" i="7" s="1"/>
  <c r="N56" i="7"/>
  <c r="O56" i="7" s="1"/>
  <c r="N50" i="7"/>
  <c r="O50" i="7" s="1"/>
  <c r="R49" i="7"/>
  <c r="S49" i="7" s="1"/>
  <c r="S44" i="6"/>
  <c r="B83" i="6"/>
  <c r="A84" i="6"/>
  <c r="N56" i="6"/>
  <c r="O56" i="6" s="1"/>
  <c r="S69" i="6"/>
  <c r="R55" i="6"/>
  <c r="S55" i="6" s="1"/>
  <c r="S67" i="6"/>
  <c r="N50" i="6"/>
  <c r="O50" i="6" s="1"/>
  <c r="R49" i="6"/>
  <c r="S49" i="6" s="1"/>
  <c r="R38" i="2"/>
  <c r="O38" i="2"/>
  <c r="S39" i="2"/>
  <c r="S87" i="7" l="1"/>
  <c r="S87" i="6"/>
  <c r="O63" i="6"/>
  <c r="O89" i="6" s="1"/>
  <c r="R50" i="7"/>
  <c r="S50" i="7" s="1"/>
  <c r="O63" i="7"/>
  <c r="O89" i="7" s="1"/>
  <c r="B85" i="7"/>
  <c r="A86" i="7"/>
  <c r="B86" i="7" s="1"/>
  <c r="R56" i="7"/>
  <c r="S56" i="7" s="1"/>
  <c r="B84" i="6"/>
  <c r="A85" i="6"/>
  <c r="R50" i="6"/>
  <c r="S50" i="6" s="1"/>
  <c r="R56" i="6"/>
  <c r="S56" i="6" s="1"/>
  <c r="S38" i="2"/>
  <c r="B43" i="2"/>
  <c r="B41" i="2"/>
  <c r="B37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Q86" i="2"/>
  <c r="Q85" i="2"/>
  <c r="Q84" i="2"/>
  <c r="Q83" i="2"/>
  <c r="Q82" i="2"/>
  <c r="Q80" i="2"/>
  <c r="Q79" i="2"/>
  <c r="Q76" i="2"/>
  <c r="Q75" i="2"/>
  <c r="Q74" i="2"/>
  <c r="Q73" i="2"/>
  <c r="Q69" i="2"/>
  <c r="Q68" i="2"/>
  <c r="Q67" i="2"/>
  <c r="Q65" i="2"/>
  <c r="Q62" i="2"/>
  <c r="Q61" i="2"/>
  <c r="Q60" i="2"/>
  <c r="Q59" i="2"/>
  <c r="Q58" i="2"/>
  <c r="Q56" i="2"/>
  <c r="Q55" i="2"/>
  <c r="Q54" i="2"/>
  <c r="Q53" i="2"/>
  <c r="Q50" i="2"/>
  <c r="Q49" i="2"/>
  <c r="Q48" i="2"/>
  <c r="Q47" i="2"/>
  <c r="Q41" i="2"/>
  <c r="Q37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3" i="2"/>
  <c r="Q12" i="2"/>
  <c r="Q11" i="2"/>
  <c r="Q10" i="2"/>
  <c r="Q9" i="2"/>
  <c r="Q8" i="2"/>
  <c r="M86" i="2"/>
  <c r="M85" i="2"/>
  <c r="M84" i="2"/>
  <c r="M83" i="2"/>
  <c r="M82" i="2"/>
  <c r="M80" i="2"/>
  <c r="M79" i="2"/>
  <c r="M76" i="2"/>
  <c r="M75" i="2"/>
  <c r="M74" i="2"/>
  <c r="M73" i="2"/>
  <c r="M69" i="2"/>
  <c r="M68" i="2"/>
  <c r="M67" i="2"/>
  <c r="M65" i="2"/>
  <c r="M62" i="2"/>
  <c r="M61" i="2"/>
  <c r="M60" i="2"/>
  <c r="M59" i="2"/>
  <c r="M58" i="2"/>
  <c r="M56" i="2"/>
  <c r="M55" i="2"/>
  <c r="M54" i="2"/>
  <c r="M53" i="2"/>
  <c r="M50" i="2"/>
  <c r="M49" i="2"/>
  <c r="M48" i="2"/>
  <c r="M47" i="2"/>
  <c r="M41" i="2"/>
  <c r="M37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3" i="2"/>
  <c r="M12" i="2"/>
  <c r="M11" i="2"/>
  <c r="M10" i="2"/>
  <c r="M9" i="2"/>
  <c r="M8" i="2"/>
  <c r="I86" i="2"/>
  <c r="J86" i="2" s="1"/>
  <c r="K86" i="2" s="1"/>
  <c r="I85" i="2"/>
  <c r="J85" i="2" s="1"/>
  <c r="K85" i="2" s="1"/>
  <c r="I84" i="2"/>
  <c r="J84" i="2" s="1"/>
  <c r="K84" i="2" s="1"/>
  <c r="I83" i="2"/>
  <c r="J83" i="2" s="1"/>
  <c r="K83" i="2" s="1"/>
  <c r="I82" i="2"/>
  <c r="J82" i="2" s="1"/>
  <c r="K82" i="2" s="1"/>
  <c r="I80" i="2"/>
  <c r="J80" i="2" s="1"/>
  <c r="K80" i="2" s="1"/>
  <c r="I79" i="2"/>
  <c r="J79" i="2" s="1"/>
  <c r="K79" i="2" s="1"/>
  <c r="I76" i="2"/>
  <c r="J76" i="2" s="1"/>
  <c r="K76" i="2" s="1"/>
  <c r="I75" i="2"/>
  <c r="J75" i="2" s="1"/>
  <c r="K75" i="2" s="1"/>
  <c r="I74" i="2"/>
  <c r="J74" i="2" s="1"/>
  <c r="K74" i="2" s="1"/>
  <c r="I73" i="2"/>
  <c r="J73" i="2" s="1"/>
  <c r="K73" i="2" s="1"/>
  <c r="I69" i="2"/>
  <c r="I68" i="2"/>
  <c r="I67" i="2"/>
  <c r="I65" i="2"/>
  <c r="J65" i="2" s="1"/>
  <c r="K65" i="2" s="1"/>
  <c r="I62" i="2"/>
  <c r="J62" i="2" s="1"/>
  <c r="K62" i="2" s="1"/>
  <c r="I61" i="2"/>
  <c r="J61" i="2" s="1"/>
  <c r="K61" i="2" s="1"/>
  <c r="I60" i="2"/>
  <c r="J60" i="2" s="1"/>
  <c r="K60" i="2" s="1"/>
  <c r="I59" i="2"/>
  <c r="J59" i="2" s="1"/>
  <c r="K59" i="2" s="1"/>
  <c r="I58" i="2"/>
  <c r="J58" i="2" s="1"/>
  <c r="K58" i="2" s="1"/>
  <c r="I56" i="2"/>
  <c r="I55" i="2"/>
  <c r="I54" i="2"/>
  <c r="I53" i="2"/>
  <c r="J53" i="2" s="1"/>
  <c r="I50" i="2"/>
  <c r="I49" i="2"/>
  <c r="I48" i="2"/>
  <c r="I47" i="2"/>
  <c r="J47" i="2" s="1"/>
  <c r="I41" i="2"/>
  <c r="J41" i="2" s="1"/>
  <c r="K41" i="2" s="1"/>
  <c r="I37" i="2"/>
  <c r="J37" i="2" s="1"/>
  <c r="K37" i="2" s="1"/>
  <c r="I27" i="2"/>
  <c r="J27" i="2" s="1"/>
  <c r="K27" i="2" s="1"/>
  <c r="I26" i="2"/>
  <c r="J26" i="2" s="1"/>
  <c r="K26" i="2" s="1"/>
  <c r="I25" i="2"/>
  <c r="J25" i="2" s="1"/>
  <c r="K25" i="2" s="1"/>
  <c r="I24" i="2"/>
  <c r="J24" i="2" s="1"/>
  <c r="K24" i="2" s="1"/>
  <c r="I23" i="2"/>
  <c r="J23" i="2" s="1"/>
  <c r="K23" i="2" s="1"/>
  <c r="I22" i="2"/>
  <c r="J22" i="2" s="1"/>
  <c r="K22" i="2" s="1"/>
  <c r="I21" i="2"/>
  <c r="J21" i="2" s="1"/>
  <c r="K21" i="2" s="1"/>
  <c r="I20" i="2"/>
  <c r="J20" i="2" s="1"/>
  <c r="K20" i="2" s="1"/>
  <c r="I19" i="2"/>
  <c r="J19" i="2" s="1"/>
  <c r="K19" i="2" s="1"/>
  <c r="I18" i="2"/>
  <c r="J18" i="2" s="1"/>
  <c r="K18" i="2" s="1"/>
  <c r="I17" i="2"/>
  <c r="J17" i="2" s="1"/>
  <c r="K17" i="2" s="1"/>
  <c r="I16" i="2"/>
  <c r="J16" i="2" s="1"/>
  <c r="K16" i="2" s="1"/>
  <c r="I15" i="2"/>
  <c r="J15" i="2" s="1"/>
  <c r="K15" i="2" s="1"/>
  <c r="I13" i="2"/>
  <c r="J13" i="2" s="1"/>
  <c r="K13" i="2" s="1"/>
  <c r="I12" i="2"/>
  <c r="J12" i="2" s="1"/>
  <c r="K12" i="2" s="1"/>
  <c r="I11" i="2"/>
  <c r="J11" i="2" s="1"/>
  <c r="K11" i="2" s="1"/>
  <c r="I10" i="2"/>
  <c r="J10" i="2" s="1"/>
  <c r="K10" i="2" s="1"/>
  <c r="I9" i="2"/>
  <c r="J9" i="2" s="1"/>
  <c r="K9" i="2" s="1"/>
  <c r="I8" i="2"/>
  <c r="J8" i="2" s="1"/>
  <c r="K8" i="2" s="1"/>
  <c r="G86" i="2"/>
  <c r="G85" i="2"/>
  <c r="G84" i="2"/>
  <c r="G83" i="2"/>
  <c r="G82" i="2"/>
  <c r="G80" i="2"/>
  <c r="G79" i="2"/>
  <c r="A79" i="2"/>
  <c r="A80" i="2" s="1"/>
  <c r="G76" i="2"/>
  <c r="G75" i="2"/>
  <c r="G74" i="2"/>
  <c r="A74" i="2"/>
  <c r="A75" i="2" s="1"/>
  <c r="A76" i="2" s="1"/>
  <c r="G73" i="2"/>
  <c r="B73" i="2"/>
  <c r="F69" i="2"/>
  <c r="F68" i="2"/>
  <c r="F67" i="2"/>
  <c r="A67" i="2"/>
  <c r="B67" i="2" s="1"/>
  <c r="G65" i="2"/>
  <c r="B65" i="2"/>
  <c r="G62" i="2"/>
  <c r="G61" i="2"/>
  <c r="G60" i="2"/>
  <c r="G59" i="2"/>
  <c r="G58" i="2"/>
  <c r="A58" i="2"/>
  <c r="A59" i="2" s="1"/>
  <c r="G56" i="2"/>
  <c r="G55" i="2"/>
  <c r="G54" i="2"/>
  <c r="G53" i="2"/>
  <c r="A53" i="2"/>
  <c r="A54" i="2" s="1"/>
  <c r="A55" i="2" s="1"/>
  <c r="G50" i="2"/>
  <c r="G49" i="2"/>
  <c r="A49" i="2"/>
  <c r="A50" i="2" s="1"/>
  <c r="G48" i="2"/>
  <c r="B48" i="2"/>
  <c r="G47" i="2"/>
  <c r="B47" i="2"/>
  <c r="G43" i="2"/>
  <c r="G41" i="2"/>
  <c r="G37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3" i="2"/>
  <c r="B13" i="2"/>
  <c r="G12" i="2"/>
  <c r="B12" i="2"/>
  <c r="G11" i="2"/>
  <c r="B11" i="2"/>
  <c r="G10" i="2"/>
  <c r="B10" i="2"/>
  <c r="G9" i="2"/>
  <c r="B9" i="2"/>
  <c r="G8" i="2"/>
  <c r="B8" i="2"/>
  <c r="S63" i="7" l="1"/>
  <c r="S89" i="7" s="1"/>
  <c r="S91" i="7" s="1"/>
  <c r="B4" i="1" s="1"/>
  <c r="S63" i="6"/>
  <c r="S89" i="6" s="1"/>
  <c r="B85" i="6"/>
  <c r="A86" i="6"/>
  <c r="B86" i="6" s="1"/>
  <c r="J67" i="2"/>
  <c r="K67" i="2" s="1"/>
  <c r="J68" i="2"/>
  <c r="K68" i="2" s="1"/>
  <c r="J69" i="2"/>
  <c r="K69" i="2" s="1"/>
  <c r="J56" i="2"/>
  <c r="K56" i="2" s="1"/>
  <c r="J55" i="2"/>
  <c r="K55" i="2" s="1"/>
  <c r="K53" i="2"/>
  <c r="J54" i="2"/>
  <c r="K54" i="2" s="1"/>
  <c r="N9" i="2"/>
  <c r="R9" i="2" s="1"/>
  <c r="N22" i="2"/>
  <c r="R22" i="2" s="1"/>
  <c r="N79" i="2"/>
  <c r="R79" i="2" s="1"/>
  <c r="N15" i="2"/>
  <c r="R15" i="2" s="1"/>
  <c r="N85" i="2"/>
  <c r="R85" i="2" s="1"/>
  <c r="N18" i="2"/>
  <c r="R18" i="2" s="1"/>
  <c r="N26" i="2"/>
  <c r="R26" i="2" s="1"/>
  <c r="N59" i="2"/>
  <c r="R59" i="2" s="1"/>
  <c r="N84" i="2"/>
  <c r="R84" i="2" s="1"/>
  <c r="N19" i="2"/>
  <c r="R19" i="2" s="1"/>
  <c r="N27" i="2"/>
  <c r="R27" i="2" s="1"/>
  <c r="N80" i="2"/>
  <c r="R80" i="2" s="1"/>
  <c r="J50" i="2"/>
  <c r="K50" i="2" s="1"/>
  <c r="J48" i="2"/>
  <c r="K48" i="2" s="1"/>
  <c r="K47" i="2"/>
  <c r="J49" i="2"/>
  <c r="K49" i="2" s="1"/>
  <c r="N11" i="2"/>
  <c r="R11" i="2" s="1"/>
  <c r="N16" i="2"/>
  <c r="R16" i="2" s="1"/>
  <c r="N20" i="2"/>
  <c r="R20" i="2" s="1"/>
  <c r="N24" i="2"/>
  <c r="R24" i="2" s="1"/>
  <c r="N47" i="2"/>
  <c r="O47" i="2" s="1"/>
  <c r="N61" i="2"/>
  <c r="R61" i="2" s="1"/>
  <c r="N74" i="2"/>
  <c r="R74" i="2" s="1"/>
  <c r="N82" i="2"/>
  <c r="R82" i="2" s="1"/>
  <c r="N86" i="2"/>
  <c r="R86" i="2" s="1"/>
  <c r="N13" i="2"/>
  <c r="R13" i="2" s="1"/>
  <c r="N41" i="2"/>
  <c r="R41" i="2" s="1"/>
  <c r="N65" i="2"/>
  <c r="R65" i="2" s="1"/>
  <c r="N76" i="2"/>
  <c r="R76" i="2" s="1"/>
  <c r="N10" i="2"/>
  <c r="R10" i="2" s="1"/>
  <c r="N23" i="2"/>
  <c r="R23" i="2" s="1"/>
  <c r="N60" i="2"/>
  <c r="R60" i="2" s="1"/>
  <c r="N73" i="2"/>
  <c r="R73" i="2" s="1"/>
  <c r="N8" i="2"/>
  <c r="R8" i="2" s="1"/>
  <c r="N12" i="2"/>
  <c r="R12" i="2" s="1"/>
  <c r="N17" i="2"/>
  <c r="R17" i="2" s="1"/>
  <c r="N21" i="2"/>
  <c r="R21" i="2" s="1"/>
  <c r="N25" i="2"/>
  <c r="R25" i="2" s="1"/>
  <c r="N37" i="2"/>
  <c r="R37" i="2" s="1"/>
  <c r="N53" i="2"/>
  <c r="O53" i="2" s="1"/>
  <c r="N58" i="2"/>
  <c r="R58" i="2" s="1"/>
  <c r="N62" i="2"/>
  <c r="R62" i="2" s="1"/>
  <c r="N75" i="2"/>
  <c r="R75" i="2" s="1"/>
  <c r="N83" i="2"/>
  <c r="R83" i="2" s="1"/>
  <c r="A68" i="2"/>
  <c r="B53" i="2"/>
  <c r="B74" i="2"/>
  <c r="G63" i="2"/>
  <c r="G69" i="2"/>
  <c r="B79" i="2"/>
  <c r="A82" i="2"/>
  <c r="B80" i="2"/>
  <c r="B50" i="2"/>
  <c r="A56" i="2"/>
  <c r="B56" i="2" s="1"/>
  <c r="B55" i="2"/>
  <c r="A60" i="2"/>
  <c r="B59" i="2"/>
  <c r="B76" i="2"/>
  <c r="B49" i="2"/>
  <c r="B54" i="2"/>
  <c r="B58" i="2"/>
  <c r="G67" i="2"/>
  <c r="B75" i="2"/>
  <c r="G68" i="2"/>
  <c r="O18" i="2" l="1"/>
  <c r="N68" i="2"/>
  <c r="R68" i="2" s="1"/>
  <c r="N67" i="2"/>
  <c r="R67" i="2" s="1"/>
  <c r="S91" i="6"/>
  <c r="B3" i="1" s="1"/>
  <c r="O85" i="2"/>
  <c r="O17" i="2"/>
  <c r="O61" i="2"/>
  <c r="N69" i="2"/>
  <c r="R69" i="2" s="1"/>
  <c r="S69" i="2" s="1"/>
  <c r="O20" i="2"/>
  <c r="O9" i="2"/>
  <c r="O58" i="2"/>
  <c r="O73" i="2"/>
  <c r="O65" i="2"/>
  <c r="O22" i="2"/>
  <c r="O24" i="2"/>
  <c r="O27" i="2"/>
  <c r="O41" i="2"/>
  <c r="O26" i="2"/>
  <c r="O68" i="2"/>
  <c r="O76" i="2"/>
  <c r="O79" i="2"/>
  <c r="O80" i="2"/>
  <c r="O11" i="2"/>
  <c r="O82" i="2"/>
  <c r="O8" i="2"/>
  <c r="O13" i="2"/>
  <c r="O75" i="2"/>
  <c r="O10" i="2"/>
  <c r="O74" i="2"/>
  <c r="O15" i="2"/>
  <c r="O12" i="2"/>
  <c r="K63" i="2"/>
  <c r="O83" i="2"/>
  <c r="O37" i="2"/>
  <c r="O21" i="2"/>
  <c r="O60" i="2"/>
  <c r="O23" i="2"/>
  <c r="O84" i="2"/>
  <c r="S41" i="2"/>
  <c r="S16" i="2"/>
  <c r="O19" i="2"/>
  <c r="S75" i="2"/>
  <c r="S58" i="2"/>
  <c r="S21" i="2"/>
  <c r="S23" i="2"/>
  <c r="S76" i="2"/>
  <c r="S13" i="2"/>
  <c r="S82" i="2"/>
  <c r="R47" i="2"/>
  <c r="N48" i="2"/>
  <c r="O48" i="2" s="1"/>
  <c r="S11" i="2"/>
  <c r="S84" i="2"/>
  <c r="S15" i="2"/>
  <c r="S62" i="2"/>
  <c r="S8" i="2"/>
  <c r="S19" i="2"/>
  <c r="S59" i="2"/>
  <c r="S85" i="2"/>
  <c r="S17" i="2"/>
  <c r="S73" i="2"/>
  <c r="S10" i="2"/>
  <c r="S65" i="2"/>
  <c r="S61" i="2"/>
  <c r="S24" i="2"/>
  <c r="S80" i="2"/>
  <c r="S26" i="2"/>
  <c r="S68" i="2"/>
  <c r="S79" i="2"/>
  <c r="S22" i="2"/>
  <c r="S25" i="2"/>
  <c r="S86" i="2"/>
  <c r="S67" i="2"/>
  <c r="O62" i="2"/>
  <c r="O25" i="2"/>
  <c r="O86" i="2"/>
  <c r="O16" i="2"/>
  <c r="O59" i="2"/>
  <c r="S83" i="2"/>
  <c r="R53" i="2"/>
  <c r="N54" i="2"/>
  <c r="O54" i="2" s="1"/>
  <c r="S37" i="2"/>
  <c r="S12" i="2"/>
  <c r="S60" i="2"/>
  <c r="S74" i="2"/>
  <c r="S20" i="2"/>
  <c r="S27" i="2"/>
  <c r="S18" i="2"/>
  <c r="S9" i="2"/>
  <c r="K87" i="2"/>
  <c r="K44" i="2"/>
  <c r="G44" i="2"/>
  <c r="G87" i="2"/>
  <c r="B68" i="2"/>
  <c r="A69" i="2"/>
  <c r="A61" i="2"/>
  <c r="B60" i="2"/>
  <c r="B82" i="2"/>
  <c r="A83" i="2"/>
  <c r="O67" i="2" l="1"/>
  <c r="O69" i="2"/>
  <c r="O44" i="2"/>
  <c r="N55" i="2"/>
  <c r="S44" i="2"/>
  <c r="R48" i="2"/>
  <c r="S48" i="2" s="1"/>
  <c r="S47" i="2"/>
  <c r="R54" i="2"/>
  <c r="S54" i="2" s="1"/>
  <c r="S53" i="2"/>
  <c r="N49" i="2"/>
  <c r="S87" i="2"/>
  <c r="K89" i="2"/>
  <c r="G89" i="2"/>
  <c r="B69" i="2"/>
  <c r="A62" i="2"/>
  <c r="B62" i="2" s="1"/>
  <c r="B61" i="2"/>
  <c r="A84" i="2"/>
  <c r="B83" i="2"/>
  <c r="O87" i="2" l="1"/>
  <c r="N56" i="2"/>
  <c r="O56" i="2" s="1"/>
  <c r="O55" i="2"/>
  <c r="N50" i="2"/>
  <c r="O50" i="2" s="1"/>
  <c r="O49" i="2"/>
  <c r="R55" i="2"/>
  <c r="R49" i="2"/>
  <c r="S49" i="2" s="1"/>
  <c r="B84" i="2"/>
  <c r="A85" i="2"/>
  <c r="R56" i="2" l="1"/>
  <c r="S56" i="2" s="1"/>
  <c r="S55" i="2"/>
  <c r="O63" i="2"/>
  <c r="O89" i="2" s="1"/>
  <c r="R50" i="2"/>
  <c r="S50" i="2" s="1"/>
  <c r="A86" i="2"/>
  <c r="B86" i="2" s="1"/>
  <c r="B85" i="2"/>
  <c r="S63" i="2" l="1"/>
  <c r="S89" i="2" s="1"/>
  <c r="S91" i="2" s="1"/>
  <c r="B2" i="1" s="1"/>
  <c r="B6" i="1" l="1"/>
</calcChain>
</file>

<file path=xl/sharedStrings.xml><?xml version="1.0" encoding="utf-8"?>
<sst xmlns="http://schemas.openxmlformats.org/spreadsheetml/2006/main" count="510" uniqueCount="95">
  <si>
    <t>Indexering</t>
  </si>
  <si>
    <t>Blok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</si>
  <si>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</si>
  <si>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</si>
  <si>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</si>
  <si>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</si>
  <si>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</si>
  <si>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</si>
  <si>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stuks</t>
  </si>
  <si>
    <t>Preventief Onderhoud</t>
  </si>
  <si>
    <t xml:space="preserve">Uurtarief voor het herstellen van Manco's. </t>
  </si>
  <si>
    <t>uren</t>
  </si>
  <si>
    <t>Uurtarief op werkdagen van 06:00 tot 18:00 uur</t>
  </si>
  <si>
    <t>uur</t>
  </si>
  <si>
    <t>Toeslag op uurtarief van 20.2 voor werk op werkdagen van 18:00 tot 06:00 uur (maximaal 15%)</t>
  </si>
  <si>
    <t>%</t>
  </si>
  <si>
    <t>Toeslag op uurtarief van 20.2 voor werk op zaterdag (maximaal 25%)</t>
  </si>
  <si>
    <t>Toeslag op uurtarief van 20.2 voor werk op zon- en feestdagen (maximaal 35%)</t>
  </si>
  <si>
    <t>Uurtarief voor het herstellen van storingen</t>
  </si>
  <si>
    <t xml:space="preserve">Uurtarief projecten </t>
  </si>
  <si>
    <t>Projectleider</t>
  </si>
  <si>
    <t>Calculator</t>
  </si>
  <si>
    <t>Engineer</t>
  </si>
  <si>
    <t>Werkvoorbereider</t>
  </si>
  <si>
    <t>Tekenaar</t>
  </si>
  <si>
    <t>60</t>
  </si>
  <si>
    <t>Inventarisatie paragraaf 4.6.1</t>
  </si>
  <si>
    <t>Inventarisatie</t>
  </si>
  <si>
    <t>ruimte</t>
  </si>
  <si>
    <t>75</t>
  </si>
  <si>
    <t>Vergoeding voor niet uit tevoeren werkzaamheden en wachturen</t>
  </si>
  <si>
    <t>Vergoeding bij status niet gekeurd</t>
  </si>
  <si>
    <t>Vergoeding voor opnemen volledige gegevens nieuwe componenten</t>
  </si>
  <si>
    <t xml:space="preserve">Wachturen </t>
  </si>
  <si>
    <t>100</t>
  </si>
  <si>
    <t>Verrekenprijzen voor herstellen van onderdelen / vervangwerkzaamheden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</si>
  <si>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</si>
  <si>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</si>
  <si>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</si>
  <si>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</si>
  <si>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</si>
  <si>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</si>
  <si>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</si>
  <si>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</si>
  <si>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</si>
  <si>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</si>
  <si>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Manco's</t>
  </si>
  <si>
    <r>
      <t xml:space="preserve">Indexerings prijs
</t>
    </r>
    <r>
      <rPr>
        <sz val="11"/>
        <color theme="1"/>
        <rFont val="Verdana"/>
        <family val="2"/>
      </rPr>
      <t>(verekenprijs x indexering)</t>
    </r>
  </si>
  <si>
    <t>Technische inspectie opslagtank 1j</t>
  </si>
  <si>
    <t>Controle water/sludge bovengrondse opslagtank 1j</t>
  </si>
  <si>
    <t>Controle ondergrondse leidingen bovengrondse opslagtank 1j</t>
  </si>
  <si>
    <t>Controle lekdetectiesysteem bovengrondse opslagtank 1j</t>
  </si>
  <si>
    <t>Herkeuring bovengrondse stalen opslagtank voor 10,15,20j</t>
  </si>
  <si>
    <t>Herkeuring bovengrondse kunststof opslagtank 10,15,20j</t>
  </si>
  <si>
    <t>Opslagtankinstallatie in terrein</t>
  </si>
  <si>
    <t>Grondwatermonitoring peilbuis 1j</t>
  </si>
  <si>
    <t>Controle water/sludge ondergrondse opslagtank 1j</t>
  </si>
  <si>
    <t>Controle kathodische bescherming ondergrondse opslagtank 1j</t>
  </si>
  <si>
    <t>Controle lekdetectiesysteem ondergrondse opslagtank 1j</t>
  </si>
  <si>
    <t>Inwendige beoordeling ondergrondse opslagtank afgewerkte olie 5j</t>
  </si>
  <si>
    <t>Herkeuring ondergrondse kunststof opslagtank 10, 15j</t>
  </si>
  <si>
    <t>Tank-pomp installatie BOS-pomp</t>
  </si>
  <si>
    <t>Controle temperatuurgevoelige element 2j</t>
  </si>
  <si>
    <t>Inspectie tank-pomp installatie 1j</t>
  </si>
  <si>
    <t>Implementatie vergoeding</t>
  </si>
  <si>
    <t>Technicus opslag en tankinstallaties.</t>
  </si>
  <si>
    <t>Het plaatsen van peilbuizen</t>
  </si>
  <si>
    <t>Graafwerk bij ontbrekende instijgschachten</t>
  </si>
  <si>
    <t>Bronbemaling</t>
  </si>
  <si>
    <t>Labellen</t>
  </si>
  <si>
    <t xml:space="preserve">Inspectie pomp installatie per slang </t>
  </si>
  <si>
    <t xml:space="preserve">Preventief onderhoud  tank automaten </t>
  </si>
  <si>
    <t>Jaarlijks onderhoud tank-pomp installatie</t>
  </si>
  <si>
    <t>Totaal 4 jaar</t>
  </si>
  <si>
    <t>Perceel</t>
  </si>
  <si>
    <t>4 jaar</t>
  </si>
  <si>
    <t>Noord</t>
  </si>
  <si>
    <t>Noord -West</t>
  </si>
  <si>
    <t>Oost</t>
  </si>
  <si>
    <t>Totaal</t>
  </si>
  <si>
    <t xml:space="preserve">Inspectie putdijken, trappen, bordessen en dergelijke ingeterpte tank 1j                    </t>
  </si>
  <si>
    <t xml:space="preserve">Herkeuring leidingen propaantanks 4j                                                                        </t>
  </si>
  <si>
    <t xml:space="preserve">Bodemweerstandsmeting ingeterpte propaantank en leidingen 12j                             </t>
  </si>
  <si>
    <t>Herkeuring ingeterpte propaantank en leidingen 6j</t>
  </si>
  <si>
    <t xml:space="preserve">Stroomopdrukproef ingeterpte propaantank en leidingen 6j                                       </t>
  </si>
  <si>
    <t>Inspectie van niveausignalering en het productleidingsysteem ingeterpte tank 1j</t>
  </si>
  <si>
    <t>Herkeuring bovengrondse kunststof opslagtank 15,20j</t>
  </si>
  <si>
    <t>Herkeuring bovengr.stalen opslagtank voor vloeibare brandstoffen 15, 20j</t>
  </si>
  <si>
    <t>Herkeuring ondergr.stalen opslagtank voor vloeibare brandstoffen 10, 15, 20j</t>
  </si>
  <si>
    <t>tank</t>
  </si>
  <si>
    <r>
      <t xml:space="preserve">Opslagtankinstallatie </t>
    </r>
    <r>
      <rPr>
        <b/>
        <sz val="11"/>
        <color theme="1"/>
        <rFont val="Verdana"/>
        <family val="2"/>
      </rPr>
      <t>in gebouw</t>
    </r>
  </si>
  <si>
    <t>Prijzenboek Regio oost</t>
  </si>
  <si>
    <t>Prijzenboek Regio Noord-West</t>
  </si>
  <si>
    <t>Prijzenboek Regio Noord</t>
  </si>
  <si>
    <t>Ledigen en vullen tank. (paragraaf 4.27.1.1 van de 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</si>
</sst>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i/>
      <sz val="11"/>
      <color theme="1"/>
      <name val="Verdana"/>
      <family val="2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rgb="FF000000"/>
      <name val="Verdana"/>
      <family val="2"/>
    </font>
    <font>
      <b/>
      <sz val="16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8">
    <xf numFmtId="0" fontId="0" fillId="0" borderId="0" xfId="0"/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3" fontId="5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/>
    </xf>
    <xf numFmtId="0" fontId="5" fillId="5" borderId="7" xfId="0" applyFont="1" applyFill="1" applyBorder="1" applyAlignment="1">
      <alignment horizontal="left" vertical="top" wrapText="1"/>
    </xf>
    <xf numFmtId="1" fontId="5" fillId="5" borderId="6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top"/>
    </xf>
    <xf numFmtId="1" fontId="9" fillId="2" borderId="2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Border="1"/>
    <xf numFmtId="0" fontId="3" fillId="5" borderId="4" xfId="0" applyFont="1" applyFill="1" applyBorder="1" applyAlignment="1">
      <alignment horizontal="left" vertical="top" wrapText="1"/>
    </xf>
    <xf numFmtId="164" fontId="5" fillId="5" borderId="2" xfId="0" applyNumberFormat="1" applyFont="1" applyFill="1" applyBorder="1" applyAlignment="1">
      <alignment horizontal="right"/>
    </xf>
    <xf numFmtId="1" fontId="3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top" wrapText="1"/>
    </xf>
    <xf numFmtId="44" fontId="3" fillId="0" borderId="2" xfId="2" applyFont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center"/>
    </xf>
    <xf numFmtId="44" fontId="5" fillId="2" borderId="2" xfId="2" applyFont="1" applyFill="1" applyBorder="1" applyAlignment="1">
      <alignment horizontal="center" vertical="center"/>
    </xf>
    <xf numFmtId="44" fontId="3" fillId="2" borderId="2" xfId="2" applyFont="1" applyFill="1" applyBorder="1" applyAlignment="1">
      <alignment horizontal="center" vertical="top"/>
    </xf>
    <xf numFmtId="44" fontId="5" fillId="5" borderId="6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horizontal="center" vertical="center"/>
    </xf>
    <xf numFmtId="44" fontId="3" fillId="0" borderId="2" xfId="2" applyFont="1" applyBorder="1"/>
    <xf numFmtId="44" fontId="3" fillId="5" borderId="2" xfId="2" applyFont="1" applyFill="1" applyBorder="1" applyAlignment="1">
      <alignment horizontal="center" vertical="center"/>
    </xf>
    <xf numFmtId="44" fontId="5" fillId="0" borderId="2" xfId="2" applyFont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center" wrapText="1"/>
    </xf>
    <xf numFmtId="44" fontId="3" fillId="0" borderId="2" xfId="2" applyFont="1" applyBorder="1" applyAlignment="1">
      <alignment horizontal="center" vertical="center"/>
    </xf>
    <xf numFmtId="44" fontId="0" fillId="0" borderId="0" xfId="2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0" xfId="0" applyFont="1" applyBorder="1"/>
    <xf numFmtId="0" fontId="3" fillId="0" borderId="14" xfId="0" applyFont="1" applyBorder="1"/>
    <xf numFmtId="1" fontId="3" fillId="0" borderId="15" xfId="0" applyNumberFormat="1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1" fontId="3" fillId="2" borderId="15" xfId="0" applyNumberFormat="1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164" fontId="3" fillId="4" borderId="16" xfId="0" applyNumberFormat="1" applyFont="1" applyFill="1" applyBorder="1"/>
    <xf numFmtId="1" fontId="3" fillId="0" borderId="17" xfId="0" applyNumberFormat="1" applyFont="1" applyBorder="1" applyAlignment="1">
      <alignment horizontal="center" vertical="top" wrapText="1"/>
    </xf>
    <xf numFmtId="164" fontId="3" fillId="0" borderId="16" xfId="0" applyNumberFormat="1" applyFont="1" applyBorder="1"/>
    <xf numFmtId="0" fontId="3" fillId="2" borderId="15" xfId="0" applyFont="1" applyFill="1" applyBorder="1" applyAlignment="1">
      <alignment horizontal="center" vertical="center"/>
    </xf>
    <xf numFmtId="164" fontId="3" fillId="2" borderId="16" xfId="0" applyNumberFormat="1" applyFont="1" applyFill="1" applyBorder="1"/>
    <xf numFmtId="3" fontId="3" fillId="0" borderId="15" xfId="0" applyNumberFormat="1" applyFont="1" applyBorder="1" applyAlignment="1">
      <alignment horizontal="center" vertical="top"/>
    </xf>
    <xf numFmtId="3" fontId="5" fillId="2" borderId="15" xfId="0" applyNumberFormat="1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top"/>
    </xf>
    <xf numFmtId="0" fontId="5" fillId="2" borderId="16" xfId="0" applyFont="1" applyFill="1" applyBorder="1"/>
    <xf numFmtId="0" fontId="5" fillId="5" borderId="18" xfId="0" applyFont="1" applyFill="1" applyBorder="1" applyAlignment="1">
      <alignment horizontal="left" vertical="top" wrapText="1"/>
    </xf>
    <xf numFmtId="164" fontId="5" fillId="5" borderId="19" xfId="0" applyNumberFormat="1" applyFont="1" applyFill="1" applyBorder="1"/>
    <xf numFmtId="1" fontId="3" fillId="2" borderId="15" xfId="0" applyNumberFormat="1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5" borderId="15" xfId="0" applyFont="1" applyFill="1" applyBorder="1" applyAlignment="1">
      <alignment horizontal="center" vertical="center"/>
    </xf>
    <xf numFmtId="164" fontId="5" fillId="5" borderId="16" xfId="0" applyNumberFormat="1" applyFont="1" applyFill="1" applyBorder="1"/>
    <xf numFmtId="1" fontId="3" fillId="5" borderId="15" xfId="0" applyNumberFormat="1" applyFont="1" applyFill="1" applyBorder="1" applyAlignment="1">
      <alignment horizontal="center" vertical="top"/>
    </xf>
    <xf numFmtId="1" fontId="3" fillId="0" borderId="15" xfId="0" applyNumberFormat="1" applyFont="1" applyBorder="1" applyAlignment="1">
      <alignment horizontal="center" vertical="top"/>
    </xf>
    <xf numFmtId="1" fontId="5" fillId="5" borderId="20" xfId="0" applyNumberFormat="1" applyFont="1" applyFill="1" applyBorder="1" applyAlignment="1">
      <alignment horizontal="center" vertical="top"/>
    </xf>
    <xf numFmtId="164" fontId="5" fillId="5" borderId="21" xfId="0" applyNumberFormat="1" applyFont="1" applyFill="1" applyBorder="1"/>
    <xf numFmtId="164" fontId="5" fillId="5" borderId="22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43" fontId="3" fillId="2" borderId="16" xfId="1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4" fontId="3" fillId="0" borderId="0" xfId="2" applyFont="1" applyBorder="1" applyAlignment="1">
      <alignment horizontal="center" vertical="center"/>
    </xf>
    <xf numFmtId="9" fontId="3" fillId="0" borderId="14" xfId="3" applyFont="1" applyBorder="1" applyProtection="1"/>
    <xf numFmtId="1" fontId="3" fillId="2" borderId="15" xfId="0" applyNumberFormat="1" applyFont="1" applyFill="1" applyBorder="1" applyAlignment="1">
      <alignment horizontal="center" vertical="center" wrapText="1"/>
    </xf>
    <xf numFmtId="1" fontId="3" fillId="5" borderId="15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5" fillId="5" borderId="20" xfId="0" applyNumberFormat="1" applyFont="1" applyFill="1" applyBorder="1" applyAlignment="1">
      <alignment horizontal="center" vertical="center"/>
    </xf>
    <xf numFmtId="1" fontId="5" fillId="5" borderId="21" xfId="0" applyNumberFormat="1" applyFont="1" applyFill="1" applyBorder="1" applyAlignment="1">
      <alignment horizontal="center" vertical="center"/>
    </xf>
    <xf numFmtId="44" fontId="5" fillId="5" borderId="21" xfId="2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center" vertical="top" wrapText="1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top"/>
    </xf>
    <xf numFmtId="49" fontId="5" fillId="0" borderId="15" xfId="0" applyNumberFormat="1" applyFont="1" applyBorder="1" applyAlignment="1">
      <alignment horizontal="left" vertical="top"/>
    </xf>
    <xf numFmtId="49" fontId="3" fillId="2" borderId="15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/>
    </xf>
    <xf numFmtId="49" fontId="7" fillId="2" borderId="15" xfId="0" applyNumberFormat="1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top"/>
    </xf>
    <xf numFmtId="49" fontId="5" fillId="5" borderId="18" xfId="0" applyNumberFormat="1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4" borderId="16" xfId="0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center" vertical="top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left" vertical="center"/>
    </xf>
    <xf numFmtId="49" fontId="5" fillId="5" borderId="20" xfId="0" applyNumberFormat="1" applyFont="1" applyFill="1" applyBorder="1" applyAlignment="1">
      <alignment horizontal="left" vertical="center"/>
    </xf>
    <xf numFmtId="0" fontId="5" fillId="5" borderId="30" xfId="0" applyFont="1" applyFill="1" applyBorder="1" applyAlignment="1">
      <alignment horizontal="left" vertical="top" wrapText="1"/>
    </xf>
    <xf numFmtId="0" fontId="5" fillId="5" borderId="22" xfId="0" applyFont="1" applyFill="1" applyBorder="1" applyAlignment="1">
      <alignment horizontal="center" vertical="top"/>
    </xf>
    <xf numFmtId="0" fontId="3" fillId="0" borderId="3" xfId="0" applyFont="1" applyFill="1" applyBorder="1" applyProtection="1"/>
    <xf numFmtId="0" fontId="3" fillId="0" borderId="3" xfId="0" applyFont="1" applyBorder="1" applyProtection="1"/>
    <xf numFmtId="0" fontId="3" fillId="0" borderId="2" xfId="0" applyFont="1" applyBorder="1" applyAlignment="1">
      <alignment vertical="center"/>
    </xf>
    <xf numFmtId="0" fontId="10" fillId="0" borderId="13" xfId="0" applyFont="1" applyBorder="1"/>
    <xf numFmtId="0" fontId="10" fillId="0" borderId="0" xfId="0" applyFont="1" applyBorder="1"/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5" xfId="0" applyFont="1" applyFill="1" applyBorder="1"/>
    <xf numFmtId="0" fontId="10" fillId="2" borderId="20" xfId="0" applyFont="1" applyFill="1" applyBorder="1" applyAlignment="1">
      <alignment horizontal="right"/>
    </xf>
    <xf numFmtId="44" fontId="10" fillId="6" borderId="2" xfId="2" applyFont="1" applyFill="1" applyBorder="1"/>
    <xf numFmtId="0" fontId="5" fillId="2" borderId="2" xfId="0" applyFont="1" applyFill="1" applyBorder="1" applyAlignment="1" applyProtection="1">
      <alignment horizontal="center" vertical="top" wrapText="1"/>
    </xf>
    <xf numFmtId="164" fontId="3" fillId="2" borderId="2" xfId="0" applyNumberFormat="1" applyFont="1" applyFill="1" applyBorder="1" applyProtection="1"/>
    <xf numFmtId="164" fontId="3" fillId="0" borderId="2" xfId="0" applyNumberFormat="1" applyFont="1" applyBorder="1" applyProtection="1"/>
    <xf numFmtId="164" fontId="5" fillId="5" borderId="3" xfId="0" applyNumberFormat="1" applyFont="1" applyFill="1" applyBorder="1" applyAlignment="1" applyProtection="1">
      <alignment horizontal="right"/>
    </xf>
    <xf numFmtId="0" fontId="5" fillId="2" borderId="2" xfId="0" applyFont="1" applyFill="1" applyBorder="1" applyAlignment="1" applyProtection="1">
      <alignment wrapText="1"/>
    </xf>
    <xf numFmtId="164" fontId="3" fillId="2" borderId="2" xfId="0" applyNumberFormat="1" applyFont="1" applyFill="1" applyBorder="1" applyAlignment="1" applyProtection="1">
      <alignment horizontal="right"/>
    </xf>
    <xf numFmtId="0" fontId="3" fillId="5" borderId="2" xfId="0" applyFont="1" applyFill="1" applyBorder="1" applyAlignment="1" applyProtection="1">
      <alignment horizontal="center" vertical="center"/>
    </xf>
    <xf numFmtId="164" fontId="5" fillId="0" borderId="2" xfId="0" applyNumberFormat="1" applyFont="1" applyBorder="1" applyProtection="1"/>
    <xf numFmtId="164" fontId="5" fillId="5" borderId="2" xfId="0" applyNumberFormat="1" applyFont="1" applyFill="1" applyBorder="1" applyAlignment="1" applyProtection="1">
      <alignment horizontal="right"/>
    </xf>
    <xf numFmtId="164" fontId="5" fillId="5" borderId="21" xfId="0" applyNumberFormat="1" applyFont="1" applyFill="1" applyBorder="1" applyProtection="1"/>
    <xf numFmtId="164" fontId="5" fillId="7" borderId="2" xfId="0" applyNumberFormat="1" applyFont="1" applyFill="1" applyBorder="1" applyProtection="1"/>
    <xf numFmtId="0" fontId="11" fillId="0" borderId="2" xfId="0" applyFont="1" applyBorder="1"/>
    <xf numFmtId="44" fontId="0" fillId="0" borderId="0" xfId="0" applyNumberFormat="1"/>
    <xf numFmtId="44" fontId="5" fillId="0" borderId="2" xfId="2" applyFont="1" applyFill="1" applyBorder="1" applyProtection="1">
      <protection hidden="1"/>
    </xf>
    <xf numFmtId="164" fontId="3" fillId="2" borderId="2" xfId="0" applyNumberFormat="1" applyFont="1" applyFill="1" applyBorder="1" applyProtection="1">
      <protection hidden="1"/>
    </xf>
    <xf numFmtId="164" fontId="5" fillId="0" borderId="2" xfId="0" applyNumberFormat="1" applyFont="1" applyBorder="1" applyProtection="1">
      <protection hidden="1"/>
    </xf>
    <xf numFmtId="164" fontId="5" fillId="5" borderId="2" xfId="0" applyNumberFormat="1" applyFont="1" applyFill="1" applyBorder="1" applyAlignment="1" applyProtection="1">
      <alignment horizontal="right"/>
      <protection hidden="1"/>
    </xf>
    <xf numFmtId="164" fontId="5" fillId="5" borderId="21" xfId="0" applyNumberFormat="1" applyFont="1" applyFill="1" applyBorder="1" applyProtection="1">
      <protection hidden="1"/>
    </xf>
    <xf numFmtId="0" fontId="5" fillId="2" borderId="2" xfId="0" applyFont="1" applyFill="1" applyBorder="1" applyAlignment="1" applyProtection="1">
      <alignment horizontal="center" vertical="top" wrapText="1"/>
      <protection hidden="1"/>
    </xf>
    <xf numFmtId="164" fontId="3" fillId="0" borderId="2" xfId="0" applyNumberFormat="1" applyFont="1" applyBorder="1" applyProtection="1">
      <protection hidden="1"/>
    </xf>
    <xf numFmtId="164" fontId="5" fillId="5" borderId="3" xfId="0" applyNumberFormat="1" applyFont="1" applyFill="1" applyBorder="1" applyAlignment="1" applyProtection="1">
      <alignment horizontal="right"/>
      <protection hidden="1"/>
    </xf>
    <xf numFmtId="0" fontId="5" fillId="2" borderId="2" xfId="0" applyFont="1" applyFill="1" applyBorder="1" applyAlignment="1" applyProtection="1">
      <alignment wrapText="1"/>
      <protection hidden="1"/>
    </xf>
    <xf numFmtId="10" fontId="5" fillId="0" borderId="2" xfId="2" applyNumberFormat="1" applyFont="1" applyFill="1" applyBorder="1" applyProtection="1">
      <protection hidden="1"/>
    </xf>
    <xf numFmtId="164" fontId="3" fillId="2" borderId="2" xfId="0" applyNumberFormat="1" applyFont="1" applyFill="1" applyBorder="1" applyAlignment="1" applyProtection="1">
      <alignment horizontal="right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/>
    <xf numFmtId="44" fontId="5" fillId="3" borderId="2" xfId="2" applyFont="1" applyFill="1" applyBorder="1" applyProtection="1">
      <protection locked="0"/>
    </xf>
    <xf numFmtId="164" fontId="5" fillId="3" borderId="2" xfId="0" applyNumberFormat="1" applyFont="1" applyFill="1" applyBorder="1" applyProtection="1">
      <protection locked="0"/>
    </xf>
    <xf numFmtId="44" fontId="5" fillId="3" borderId="2" xfId="2" applyFont="1" applyFill="1" applyBorder="1" applyAlignment="1" applyProtection="1">
      <alignment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44" fontId="5" fillId="3" borderId="2" xfId="2" applyFont="1" applyFill="1" applyBorder="1" applyAlignment="1" applyProtection="1">
      <alignment horizontal="left" vertical="top" wrapText="1"/>
      <protection locked="0"/>
    </xf>
    <xf numFmtId="164" fontId="6" fillId="3" borderId="2" xfId="0" applyNumberFormat="1" applyFont="1" applyFill="1" applyBorder="1" applyProtection="1">
      <protection locked="0"/>
    </xf>
    <xf numFmtId="0" fontId="3" fillId="0" borderId="0" xfId="0" applyFont="1"/>
    <xf numFmtId="0" fontId="3" fillId="2" borderId="9" xfId="0" applyFont="1" applyFill="1" applyBorder="1" applyAlignment="1">
      <alignment horizontal="center" vertical="center"/>
    </xf>
    <xf numFmtId="44" fontId="3" fillId="2" borderId="9" xfId="2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2" borderId="2" xfId="0" applyFont="1" applyFill="1" applyBorder="1" applyAlignment="1">
      <alignment vertical="center"/>
    </xf>
    <xf numFmtId="44" fontId="3" fillId="0" borderId="0" xfId="2" applyFont="1"/>
    <xf numFmtId="44" fontId="13" fillId="5" borderId="31" xfId="2" applyFont="1" applyFill="1" applyBorder="1"/>
    <xf numFmtId="164" fontId="13" fillId="5" borderId="32" xfId="0" applyNumberFormat="1" applyFont="1" applyFill="1" applyBorder="1"/>
    <xf numFmtId="0" fontId="0" fillId="0" borderId="0" xfId="0" applyAlignment="1">
      <alignment vertical="top"/>
    </xf>
    <xf numFmtId="0" fontId="3" fillId="0" borderId="15" xfId="0" applyFont="1" applyBorder="1" applyAlignment="1">
      <alignment horizontal="left" vertical="top"/>
    </xf>
    <xf numFmtId="44" fontId="5" fillId="0" borderId="2" xfId="2" applyFont="1" applyFill="1" applyBorder="1" applyAlignment="1" applyProtection="1">
      <alignment vertical="top"/>
      <protection hidden="1"/>
    </xf>
    <xf numFmtId="164" fontId="3" fillId="4" borderId="16" xfId="0" applyNumberFormat="1" applyFont="1" applyFill="1" applyBorder="1" applyAlignment="1">
      <alignment vertical="top"/>
    </xf>
    <xf numFmtId="164" fontId="3" fillId="0" borderId="16" xfId="0" applyNumberFormat="1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5" fillId="3" borderId="2" xfId="0" applyNumberFormat="1" applyFont="1" applyFill="1" applyBorder="1" applyAlignment="1" applyProtection="1">
      <alignment vertical="top"/>
      <protection locked="0"/>
    </xf>
    <xf numFmtId="44" fontId="5" fillId="5" borderId="31" xfId="2" applyFont="1" applyFill="1" applyBorder="1"/>
    <xf numFmtId="164" fontId="5" fillId="5" borderId="32" xfId="0" applyNumberFormat="1" applyFont="1" applyFill="1" applyBorder="1"/>
    <xf numFmtId="0" fontId="0" fillId="0" borderId="0" xfId="0" applyFont="1"/>
    <xf numFmtId="44" fontId="10" fillId="6" borderId="21" xfId="0" applyNumberFormat="1" applyFont="1" applyFill="1" applyBorder="1"/>
    <xf numFmtId="0" fontId="2" fillId="2" borderId="2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</cellXfs>
  <cellStyles count="7">
    <cellStyle name="Komma" xfId="1" builtinId="3"/>
    <cellStyle name="Komma 2" xfId="5" xr:uid="{8EADB670-8C0C-468A-A5EB-A192815B62B2}"/>
    <cellStyle name="Procent" xfId="3" builtinId="5"/>
    <cellStyle name="Standaard" xfId="0" builtinId="0"/>
    <cellStyle name="Valuta" xfId="2" builtinId="4"/>
    <cellStyle name="Valuta 2" xfId="4" xr:uid="{A5C89382-BBA6-432B-95E1-7DB2E2B13B5E}"/>
    <cellStyle name="Valuta 3" xfId="6" xr:uid="{DFF48CA1-1883-43F5-BD12-18BD29AB8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4CB2-897C-4C04-A2D3-1D00F25CFCFA}">
  <dimension ref="A1:B25"/>
  <sheetViews>
    <sheetView workbookViewId="0">
      <selection activeCell="B6" sqref="B6"/>
    </sheetView>
  </sheetViews>
  <sheetFormatPr defaultRowHeight="15" x14ac:dyDescent="0.25"/>
  <cols>
    <col min="1" max="1" width="21.42578125" customWidth="1"/>
    <col min="2" max="2" width="35.28515625" customWidth="1"/>
  </cols>
  <sheetData>
    <row r="1" spans="1:2" ht="21" x14ac:dyDescent="0.25">
      <c r="A1" s="125" t="s">
        <v>74</v>
      </c>
      <c r="B1" s="126" t="s">
        <v>75</v>
      </c>
    </row>
    <row r="2" spans="1:2" ht="21" x14ac:dyDescent="0.35">
      <c r="A2" s="127" t="s">
        <v>76</v>
      </c>
      <c r="B2" s="129">
        <f>Noord!$S$91</f>
        <v>20000</v>
      </c>
    </row>
    <row r="3" spans="1:2" ht="21" x14ac:dyDescent="0.35">
      <c r="A3" s="127" t="s">
        <v>77</v>
      </c>
      <c r="B3" s="129">
        <f>'Noord-West'!$S$91</f>
        <v>0</v>
      </c>
    </row>
    <row r="4" spans="1:2" ht="21" x14ac:dyDescent="0.35">
      <c r="A4" s="127" t="s">
        <v>78</v>
      </c>
      <c r="B4" s="129">
        <f>Oost!$S$91</f>
        <v>0</v>
      </c>
    </row>
    <row r="5" spans="1:2" ht="21" x14ac:dyDescent="0.35">
      <c r="A5" s="123"/>
      <c r="B5" s="124"/>
    </row>
    <row r="6" spans="1:2" ht="21.75" thickBot="1" x14ac:dyDescent="0.4">
      <c r="A6" s="128" t="s">
        <v>79</v>
      </c>
      <c r="B6" s="192">
        <f>SUM(B2:B5)</f>
        <v>20000</v>
      </c>
    </row>
    <row r="22" spans="2:2" x14ac:dyDescent="0.25">
      <c r="B22" s="142"/>
    </row>
    <row r="25" spans="2:2" x14ac:dyDescent="0.25">
      <c r="B25" s="142"/>
    </row>
  </sheetData>
  <sheetProtection algorithmName="SHA-512" hashValue="+iKgLaKTa9EmXJCTj4XMIn564ATGPLMqXNOiPkm2FMx1/A+cNZtwYyuou4lzhw4JK/AplMp3vZqi7Zd9Cke/Bg==" saltValue="nPzX8SB19nTa5xIapQ1aL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426A-6F61-43BD-8B4C-492B91E3CBBB}">
  <dimension ref="A1:S91"/>
  <sheetViews>
    <sheetView zoomScale="80" zoomScaleNormal="80" workbookViewId="0">
      <pane ySplit="3045" topLeftCell="A60" activePane="bottomLeft"/>
      <selection activeCell="B1" sqref="B1:S1"/>
      <selection pane="bottomLeft" activeCell="C67" sqref="C67"/>
    </sheetView>
  </sheetViews>
  <sheetFormatPr defaultRowHeight="15" x14ac:dyDescent="0.25"/>
  <cols>
    <col min="3" max="3" width="74" customWidth="1"/>
    <col min="4" max="4" width="10.42578125" customWidth="1"/>
    <col min="5" max="6" width="19.140625" customWidth="1"/>
    <col min="7" max="7" width="24" customWidth="1"/>
    <col min="8" max="8" width="13.28515625" customWidth="1"/>
    <col min="9" max="9" width="14.7109375" customWidth="1"/>
    <col min="10" max="10" width="17.7109375" style="46" customWidth="1"/>
    <col min="11" max="11" width="20.7109375" customWidth="1"/>
    <col min="12" max="12" width="13.28515625" customWidth="1"/>
    <col min="13" max="13" width="14.7109375" customWidth="1"/>
    <col min="14" max="14" width="17.7109375" style="46" customWidth="1"/>
    <col min="15" max="15" width="20.7109375" customWidth="1"/>
    <col min="16" max="16" width="13.28515625" customWidth="1"/>
    <col min="17" max="17" width="14.7109375" customWidth="1"/>
    <col min="18" max="18" width="17.7109375" style="46" customWidth="1"/>
    <col min="19" max="19" width="27.42578125" customWidth="1"/>
  </cols>
  <sheetData>
    <row r="1" spans="1:19" ht="66" customHeight="1" thickBot="1" x14ac:dyDescent="0.3">
      <c r="A1" s="162"/>
      <c r="B1" s="193" t="s">
        <v>93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22.5" x14ac:dyDescent="0.25">
      <c r="A2" s="162"/>
      <c r="B2" s="89"/>
      <c r="C2" s="90"/>
      <c r="D2" s="91"/>
      <c r="E2" s="195">
        <v>2025</v>
      </c>
      <c r="F2" s="196"/>
      <c r="G2" s="197"/>
      <c r="H2" s="77">
        <v>2026</v>
      </c>
      <c r="I2" s="163"/>
      <c r="J2" s="164"/>
      <c r="K2" s="165"/>
      <c r="L2" s="77">
        <v>2027</v>
      </c>
      <c r="M2" s="163"/>
      <c r="N2" s="164"/>
      <c r="O2" s="165"/>
      <c r="P2" s="77">
        <v>2028</v>
      </c>
      <c r="Q2" s="163"/>
      <c r="R2" s="164"/>
      <c r="S2" s="165"/>
    </row>
    <row r="3" spans="1:19" s="31" customFormat="1" x14ac:dyDescent="0.25">
      <c r="A3" s="166"/>
      <c r="B3" s="92"/>
      <c r="C3" s="30"/>
      <c r="D3" s="93"/>
      <c r="E3" s="47"/>
      <c r="F3" s="32"/>
      <c r="G3" s="48"/>
      <c r="H3" s="59" t="s">
        <v>0</v>
      </c>
      <c r="I3" s="11">
        <v>1</v>
      </c>
      <c r="J3" s="36"/>
      <c r="K3" s="78"/>
      <c r="L3" s="59" t="s">
        <v>0</v>
      </c>
      <c r="M3" s="11">
        <v>1</v>
      </c>
      <c r="N3" s="36"/>
      <c r="O3" s="78"/>
      <c r="P3" s="59" t="s">
        <v>0</v>
      </c>
      <c r="Q3" s="11">
        <v>1</v>
      </c>
      <c r="R3" s="36"/>
      <c r="S3" s="78"/>
    </row>
    <row r="4" spans="1:19" x14ac:dyDescent="0.25">
      <c r="A4" s="162"/>
      <c r="B4" s="94"/>
      <c r="C4" s="95"/>
      <c r="D4" s="96"/>
      <c r="E4" s="49"/>
      <c r="F4" s="50"/>
      <c r="G4" s="51"/>
      <c r="H4" s="79"/>
      <c r="I4" s="80"/>
      <c r="J4" s="81"/>
      <c r="K4" s="82"/>
      <c r="L4" s="79"/>
      <c r="M4" s="80"/>
      <c r="N4" s="81"/>
      <c r="O4" s="82"/>
      <c r="P4" s="79"/>
      <c r="Q4" s="80"/>
      <c r="R4" s="81"/>
      <c r="S4" s="82"/>
    </row>
    <row r="5" spans="1:19" ht="57" x14ac:dyDescent="0.25">
      <c r="A5" s="162"/>
      <c r="B5" s="97" t="s">
        <v>1</v>
      </c>
      <c r="C5" s="1"/>
      <c r="D5" s="53" t="s">
        <v>2</v>
      </c>
      <c r="E5" s="52" t="s">
        <v>3</v>
      </c>
      <c r="F5" s="2" t="s">
        <v>4</v>
      </c>
      <c r="G5" s="53" t="s">
        <v>5</v>
      </c>
      <c r="H5" s="52" t="s">
        <v>3</v>
      </c>
      <c r="I5" s="29" t="s">
        <v>0</v>
      </c>
      <c r="J5" s="43" t="s">
        <v>47</v>
      </c>
      <c r="K5" s="53" t="s">
        <v>6</v>
      </c>
      <c r="L5" s="52" t="s">
        <v>3</v>
      </c>
      <c r="M5" s="29" t="s">
        <v>0</v>
      </c>
      <c r="N5" s="43" t="s">
        <v>47</v>
      </c>
      <c r="O5" s="53" t="s">
        <v>6</v>
      </c>
      <c r="P5" s="52" t="s">
        <v>3</v>
      </c>
      <c r="Q5" s="29" t="s">
        <v>0</v>
      </c>
      <c r="R5" s="43" t="s">
        <v>47</v>
      </c>
      <c r="S5" s="53" t="s">
        <v>6</v>
      </c>
    </row>
    <row r="6" spans="1:19" x14ac:dyDescent="0.25">
      <c r="A6" s="162"/>
      <c r="B6" s="98">
        <v>10</v>
      </c>
      <c r="C6" s="3" t="s">
        <v>7</v>
      </c>
      <c r="D6" s="55"/>
      <c r="E6" s="54"/>
      <c r="F6" s="4"/>
      <c r="G6" s="55"/>
      <c r="H6" s="83"/>
      <c r="I6" s="6"/>
      <c r="J6" s="44"/>
      <c r="K6" s="60"/>
      <c r="L6" s="83"/>
      <c r="M6" s="6"/>
      <c r="N6" s="44"/>
      <c r="O6" s="60"/>
      <c r="P6" s="83"/>
      <c r="Q6" s="6"/>
      <c r="R6" s="44"/>
      <c r="S6" s="60"/>
    </row>
    <row r="7" spans="1:19" x14ac:dyDescent="0.25">
      <c r="A7" s="162"/>
      <c r="B7" s="98"/>
      <c r="C7" s="167" t="s">
        <v>90</v>
      </c>
      <c r="D7" s="55"/>
      <c r="E7" s="54"/>
      <c r="F7" s="4"/>
      <c r="G7" s="55"/>
      <c r="H7" s="83"/>
      <c r="I7" s="6"/>
      <c r="J7" s="44"/>
      <c r="K7" s="60"/>
      <c r="L7" s="83"/>
      <c r="M7" s="6"/>
      <c r="N7" s="44"/>
      <c r="O7" s="60"/>
      <c r="P7" s="83"/>
      <c r="Q7" s="6"/>
      <c r="R7" s="44"/>
      <c r="S7" s="60"/>
    </row>
    <row r="8" spans="1:19" x14ac:dyDescent="0.25">
      <c r="A8" s="162">
        <v>1</v>
      </c>
      <c r="B8" s="99" t="str">
        <f t="shared" ref="B8:B13" si="0">B$6&amp;"."&amp;A8</f>
        <v>10.1</v>
      </c>
      <c r="C8" s="122" t="s">
        <v>48</v>
      </c>
      <c r="D8" s="100" t="s">
        <v>8</v>
      </c>
      <c r="E8" s="185">
        <v>28</v>
      </c>
      <c r="F8" s="156">
        <v>0</v>
      </c>
      <c r="G8" s="56">
        <f t="shared" ref="G8:G13" si="1">E8*F8</f>
        <v>0</v>
      </c>
      <c r="H8" s="185">
        <v>28</v>
      </c>
      <c r="I8" s="33">
        <f>I$3</f>
        <v>1</v>
      </c>
      <c r="J8" s="34">
        <f>F8*I8</f>
        <v>0</v>
      </c>
      <c r="K8" s="58">
        <f>J8*H8</f>
        <v>0</v>
      </c>
      <c r="L8" s="185">
        <v>28</v>
      </c>
      <c r="M8" s="33">
        <f>M$3</f>
        <v>1</v>
      </c>
      <c r="N8" s="34">
        <f>J8*M8</f>
        <v>0</v>
      </c>
      <c r="O8" s="58">
        <f>N8*L8</f>
        <v>0</v>
      </c>
      <c r="P8" s="185">
        <v>28</v>
      </c>
      <c r="Q8" s="33">
        <f>Q$3</f>
        <v>1</v>
      </c>
      <c r="R8" s="34">
        <f>N8*Q8</f>
        <v>0</v>
      </c>
      <c r="S8" s="58">
        <f>R8*P8</f>
        <v>0</v>
      </c>
    </row>
    <row r="9" spans="1:19" x14ac:dyDescent="0.25">
      <c r="A9" s="162">
        <v>2</v>
      </c>
      <c r="B9" s="99" t="str">
        <f t="shared" si="0"/>
        <v>10.2</v>
      </c>
      <c r="C9" s="122" t="s">
        <v>49</v>
      </c>
      <c r="D9" s="100" t="s">
        <v>8</v>
      </c>
      <c r="E9" s="185">
        <v>15</v>
      </c>
      <c r="F9" s="156">
        <v>0</v>
      </c>
      <c r="G9" s="56">
        <f t="shared" si="1"/>
        <v>0</v>
      </c>
      <c r="H9" s="185">
        <v>15</v>
      </c>
      <c r="I9" s="33">
        <f t="shared" ref="I9:I13" si="2">I$3</f>
        <v>1</v>
      </c>
      <c r="J9" s="34">
        <f t="shared" ref="J9:J13" si="3">F9*I9</f>
        <v>0</v>
      </c>
      <c r="K9" s="58">
        <f t="shared" ref="K9:K13" si="4">J9*H9</f>
        <v>0</v>
      </c>
      <c r="L9" s="185">
        <v>15</v>
      </c>
      <c r="M9" s="33">
        <f t="shared" ref="M9:M13" si="5">M$3</f>
        <v>1</v>
      </c>
      <c r="N9" s="34">
        <f t="shared" ref="N9:N13" si="6">J9*M9</f>
        <v>0</v>
      </c>
      <c r="O9" s="58">
        <f t="shared" ref="O9:O13" si="7">N9*L9</f>
        <v>0</v>
      </c>
      <c r="P9" s="185">
        <v>15</v>
      </c>
      <c r="Q9" s="33">
        <f t="shared" ref="Q9:Q13" si="8">Q$3</f>
        <v>1</v>
      </c>
      <c r="R9" s="34">
        <f t="shared" ref="R9:R13" si="9">N9*Q9</f>
        <v>0</v>
      </c>
      <c r="S9" s="58">
        <f t="shared" ref="S9:S13" si="10">R9*P9</f>
        <v>0</v>
      </c>
    </row>
    <row r="10" spans="1:19" x14ac:dyDescent="0.25">
      <c r="A10" s="162">
        <v>3</v>
      </c>
      <c r="B10" s="99" t="str">
        <f t="shared" si="0"/>
        <v>10.3</v>
      </c>
      <c r="C10" s="122" t="s">
        <v>50</v>
      </c>
      <c r="D10" s="100" t="s">
        <v>8</v>
      </c>
      <c r="E10" s="185">
        <v>0</v>
      </c>
      <c r="F10" s="156">
        <v>0</v>
      </c>
      <c r="G10" s="56">
        <f t="shared" si="1"/>
        <v>0</v>
      </c>
      <c r="H10" s="185">
        <v>0</v>
      </c>
      <c r="I10" s="33">
        <f t="shared" si="2"/>
        <v>1</v>
      </c>
      <c r="J10" s="34">
        <f t="shared" si="3"/>
        <v>0</v>
      </c>
      <c r="K10" s="58">
        <f t="shared" si="4"/>
        <v>0</v>
      </c>
      <c r="L10" s="185">
        <v>0</v>
      </c>
      <c r="M10" s="33">
        <f t="shared" si="5"/>
        <v>1</v>
      </c>
      <c r="N10" s="34">
        <f t="shared" si="6"/>
        <v>0</v>
      </c>
      <c r="O10" s="58">
        <f t="shared" si="7"/>
        <v>0</v>
      </c>
      <c r="P10" s="185">
        <v>0</v>
      </c>
      <c r="Q10" s="33">
        <f t="shared" si="8"/>
        <v>1</v>
      </c>
      <c r="R10" s="34">
        <f t="shared" si="9"/>
        <v>0</v>
      </c>
      <c r="S10" s="58">
        <f t="shared" si="10"/>
        <v>0</v>
      </c>
    </row>
    <row r="11" spans="1:19" x14ac:dyDescent="0.25">
      <c r="A11" s="162">
        <v>4</v>
      </c>
      <c r="B11" s="99" t="str">
        <f t="shared" si="0"/>
        <v>10.4</v>
      </c>
      <c r="C11" s="122" t="s">
        <v>51</v>
      </c>
      <c r="D11" s="100" t="s">
        <v>8</v>
      </c>
      <c r="E11" s="185">
        <v>13</v>
      </c>
      <c r="F11" s="156">
        <v>0</v>
      </c>
      <c r="G11" s="56">
        <f t="shared" si="1"/>
        <v>0</v>
      </c>
      <c r="H11" s="185">
        <v>13</v>
      </c>
      <c r="I11" s="33">
        <f t="shared" si="2"/>
        <v>1</v>
      </c>
      <c r="J11" s="34">
        <f t="shared" si="3"/>
        <v>0</v>
      </c>
      <c r="K11" s="58">
        <f t="shared" si="4"/>
        <v>0</v>
      </c>
      <c r="L11" s="185">
        <v>13</v>
      </c>
      <c r="M11" s="33">
        <f t="shared" si="5"/>
        <v>1</v>
      </c>
      <c r="N11" s="34">
        <f t="shared" si="6"/>
        <v>0</v>
      </c>
      <c r="O11" s="58">
        <f t="shared" si="7"/>
        <v>0</v>
      </c>
      <c r="P11" s="185">
        <v>13</v>
      </c>
      <c r="Q11" s="33">
        <f t="shared" si="8"/>
        <v>1</v>
      </c>
      <c r="R11" s="34">
        <f t="shared" si="9"/>
        <v>0</v>
      </c>
      <c r="S11" s="58">
        <f t="shared" si="10"/>
        <v>0</v>
      </c>
    </row>
    <row r="12" spans="1:19" x14ac:dyDescent="0.25">
      <c r="A12" s="162">
        <v>5</v>
      </c>
      <c r="B12" s="99" t="str">
        <f t="shared" si="0"/>
        <v>10.5</v>
      </c>
      <c r="C12" s="122" t="s">
        <v>52</v>
      </c>
      <c r="D12" s="100" t="s">
        <v>8</v>
      </c>
      <c r="E12" s="185">
        <v>0</v>
      </c>
      <c r="F12" s="156">
        <v>0</v>
      </c>
      <c r="G12" s="56">
        <f t="shared" si="1"/>
        <v>0</v>
      </c>
      <c r="H12" s="185">
        <v>0</v>
      </c>
      <c r="I12" s="33">
        <f t="shared" si="2"/>
        <v>1</v>
      </c>
      <c r="J12" s="34">
        <f t="shared" si="3"/>
        <v>0</v>
      </c>
      <c r="K12" s="58">
        <f t="shared" si="4"/>
        <v>0</v>
      </c>
      <c r="L12" s="185">
        <v>0</v>
      </c>
      <c r="M12" s="33">
        <f t="shared" si="5"/>
        <v>1</v>
      </c>
      <c r="N12" s="34">
        <f t="shared" si="6"/>
        <v>0</v>
      </c>
      <c r="O12" s="58">
        <f t="shared" si="7"/>
        <v>0</v>
      </c>
      <c r="P12" s="185">
        <v>0</v>
      </c>
      <c r="Q12" s="33">
        <f t="shared" si="8"/>
        <v>1</v>
      </c>
      <c r="R12" s="34">
        <f t="shared" si="9"/>
        <v>0</v>
      </c>
      <c r="S12" s="58">
        <f t="shared" si="10"/>
        <v>0</v>
      </c>
    </row>
    <row r="13" spans="1:19" x14ac:dyDescent="0.25">
      <c r="A13" s="162">
        <v>6</v>
      </c>
      <c r="B13" s="101" t="str">
        <f t="shared" si="0"/>
        <v>10.6</v>
      </c>
      <c r="C13" s="168" t="s">
        <v>86</v>
      </c>
      <c r="D13" s="100" t="s">
        <v>8</v>
      </c>
      <c r="E13" s="185">
        <v>3</v>
      </c>
      <c r="F13" s="156">
        <v>0</v>
      </c>
      <c r="G13" s="56">
        <f t="shared" si="1"/>
        <v>0</v>
      </c>
      <c r="H13" s="185">
        <v>1</v>
      </c>
      <c r="I13" s="33">
        <f t="shared" si="2"/>
        <v>1</v>
      </c>
      <c r="J13" s="34">
        <f t="shared" si="3"/>
        <v>0</v>
      </c>
      <c r="K13" s="58">
        <f t="shared" si="4"/>
        <v>0</v>
      </c>
      <c r="L13" s="185">
        <v>0</v>
      </c>
      <c r="M13" s="33">
        <f t="shared" si="5"/>
        <v>1</v>
      </c>
      <c r="N13" s="34">
        <f t="shared" si="6"/>
        <v>0</v>
      </c>
      <c r="O13" s="58">
        <f t="shared" si="7"/>
        <v>0</v>
      </c>
      <c r="P13" s="185">
        <v>2</v>
      </c>
      <c r="Q13" s="33">
        <f t="shared" si="8"/>
        <v>1</v>
      </c>
      <c r="R13" s="34">
        <f t="shared" si="9"/>
        <v>0</v>
      </c>
      <c r="S13" s="58">
        <f t="shared" si="10"/>
        <v>0</v>
      </c>
    </row>
    <row r="14" spans="1:19" x14ac:dyDescent="0.25">
      <c r="A14" s="162"/>
      <c r="B14" s="98"/>
      <c r="C14" s="169" t="s">
        <v>54</v>
      </c>
      <c r="D14" s="102"/>
      <c r="E14" s="54"/>
      <c r="F14" s="130"/>
      <c r="G14" s="55"/>
      <c r="H14" s="54"/>
      <c r="I14" s="5"/>
      <c r="J14" s="35"/>
      <c r="K14" s="60"/>
      <c r="L14" s="54"/>
      <c r="M14" s="5"/>
      <c r="N14" s="35"/>
      <c r="O14" s="60"/>
      <c r="P14" s="54"/>
      <c r="Q14" s="5"/>
      <c r="R14" s="35"/>
      <c r="S14" s="60"/>
    </row>
    <row r="15" spans="1:19" x14ac:dyDescent="0.25">
      <c r="A15" s="162">
        <v>7</v>
      </c>
      <c r="B15" s="99" t="str">
        <f>B$6&amp;"."&amp;A15</f>
        <v>10.7</v>
      </c>
      <c r="C15" s="122" t="s">
        <v>48</v>
      </c>
      <c r="D15" s="100" t="s">
        <v>8</v>
      </c>
      <c r="E15" s="185">
        <v>84</v>
      </c>
      <c r="F15" s="156">
        <v>0</v>
      </c>
      <c r="G15" s="58">
        <f>E15*F15</f>
        <v>0</v>
      </c>
      <c r="H15" s="185">
        <v>84</v>
      </c>
      <c r="I15" s="33">
        <f>I$3</f>
        <v>1</v>
      </c>
      <c r="J15" s="34">
        <f>F15*I15</f>
        <v>0</v>
      </c>
      <c r="K15" s="58">
        <f>J15*H15</f>
        <v>0</v>
      </c>
      <c r="L15" s="185">
        <v>84</v>
      </c>
      <c r="M15" s="33">
        <f>M$3</f>
        <v>1</v>
      </c>
      <c r="N15" s="34">
        <f>J15*M15</f>
        <v>0</v>
      </c>
      <c r="O15" s="58">
        <f>N15*L15</f>
        <v>0</v>
      </c>
      <c r="P15" s="186">
        <v>84</v>
      </c>
      <c r="Q15" s="33">
        <f>Q$3</f>
        <v>1</v>
      </c>
      <c r="R15" s="34">
        <f>N15*Q15</f>
        <v>0</v>
      </c>
      <c r="S15" s="58">
        <f>R15*P15</f>
        <v>0</v>
      </c>
    </row>
    <row r="16" spans="1:19" x14ac:dyDescent="0.25">
      <c r="A16" s="162">
        <v>8</v>
      </c>
      <c r="B16" s="99" t="str">
        <f>B$6&amp;"."&amp;A16</f>
        <v>10.8</v>
      </c>
      <c r="C16" s="122" t="s">
        <v>55</v>
      </c>
      <c r="D16" s="100" t="s">
        <v>8</v>
      </c>
      <c r="E16" s="185">
        <v>52</v>
      </c>
      <c r="F16" s="156">
        <v>0</v>
      </c>
      <c r="G16" s="56">
        <f t="shared" ref="G16:G21" si="11">E16*F16</f>
        <v>0</v>
      </c>
      <c r="H16" s="185">
        <v>52</v>
      </c>
      <c r="I16" s="33">
        <f t="shared" ref="I16:I21" si="12">I$3</f>
        <v>1</v>
      </c>
      <c r="J16" s="34">
        <f t="shared" ref="J16:J21" si="13">F16*I16</f>
        <v>0</v>
      </c>
      <c r="K16" s="58">
        <f t="shared" ref="K16:K21" si="14">J16*H16</f>
        <v>0</v>
      </c>
      <c r="L16" s="185">
        <v>52</v>
      </c>
      <c r="M16" s="33">
        <f t="shared" ref="M16:M21" si="15">M$3</f>
        <v>1</v>
      </c>
      <c r="N16" s="34">
        <f t="shared" ref="N16:N21" si="16">J16*M16</f>
        <v>0</v>
      </c>
      <c r="O16" s="58">
        <f t="shared" ref="O16:O21" si="17">N16*L16</f>
        <v>0</v>
      </c>
      <c r="P16" s="186">
        <v>52</v>
      </c>
      <c r="Q16" s="33">
        <f t="shared" ref="Q16:Q21" si="18">Q$3</f>
        <v>1</v>
      </c>
      <c r="R16" s="34">
        <f t="shared" ref="R16:R21" si="19">N16*Q16</f>
        <v>0</v>
      </c>
      <c r="S16" s="58">
        <f t="shared" ref="S16:S21" si="20">R16*P16</f>
        <v>0</v>
      </c>
    </row>
    <row r="17" spans="1:19" x14ac:dyDescent="0.25">
      <c r="A17" s="162">
        <v>9</v>
      </c>
      <c r="B17" s="99" t="str">
        <f>B$6&amp;"."&amp;A17</f>
        <v>10.9</v>
      </c>
      <c r="C17" s="122" t="s">
        <v>56</v>
      </c>
      <c r="D17" s="100" t="s">
        <v>8</v>
      </c>
      <c r="E17" s="185">
        <v>43</v>
      </c>
      <c r="F17" s="156">
        <v>0</v>
      </c>
      <c r="G17" s="56">
        <f t="shared" si="11"/>
        <v>0</v>
      </c>
      <c r="H17" s="185">
        <v>43</v>
      </c>
      <c r="I17" s="33">
        <f t="shared" si="12"/>
        <v>1</v>
      </c>
      <c r="J17" s="34">
        <f t="shared" si="13"/>
        <v>0</v>
      </c>
      <c r="K17" s="58">
        <f t="shared" si="14"/>
        <v>0</v>
      </c>
      <c r="L17" s="185">
        <v>43</v>
      </c>
      <c r="M17" s="33">
        <f t="shared" si="15"/>
        <v>1</v>
      </c>
      <c r="N17" s="34">
        <f t="shared" si="16"/>
        <v>0</v>
      </c>
      <c r="O17" s="58">
        <f t="shared" si="17"/>
        <v>0</v>
      </c>
      <c r="P17" s="186">
        <v>43</v>
      </c>
      <c r="Q17" s="33">
        <f t="shared" si="18"/>
        <v>1</v>
      </c>
      <c r="R17" s="34">
        <f t="shared" si="19"/>
        <v>0</v>
      </c>
      <c r="S17" s="58">
        <f t="shared" si="20"/>
        <v>0</v>
      </c>
    </row>
    <row r="18" spans="1:19" x14ac:dyDescent="0.25">
      <c r="A18" s="162">
        <v>10</v>
      </c>
      <c r="B18" s="99" t="str">
        <f>B$6&amp;"."&amp;A18</f>
        <v>10.10</v>
      </c>
      <c r="C18" s="122" t="s">
        <v>49</v>
      </c>
      <c r="D18" s="100" t="s">
        <v>8</v>
      </c>
      <c r="E18" s="185">
        <v>6</v>
      </c>
      <c r="F18" s="156">
        <v>0</v>
      </c>
      <c r="G18" s="56">
        <f t="shared" si="11"/>
        <v>0</v>
      </c>
      <c r="H18" s="185">
        <v>6</v>
      </c>
      <c r="I18" s="33">
        <f t="shared" si="12"/>
        <v>1</v>
      </c>
      <c r="J18" s="34">
        <f t="shared" si="13"/>
        <v>0</v>
      </c>
      <c r="K18" s="58">
        <f t="shared" si="14"/>
        <v>0</v>
      </c>
      <c r="L18" s="185">
        <v>6</v>
      </c>
      <c r="M18" s="33">
        <f t="shared" si="15"/>
        <v>1</v>
      </c>
      <c r="N18" s="34">
        <f t="shared" si="16"/>
        <v>0</v>
      </c>
      <c r="O18" s="58">
        <f t="shared" si="17"/>
        <v>0</v>
      </c>
      <c r="P18" s="186">
        <v>6</v>
      </c>
      <c r="Q18" s="33">
        <f t="shared" si="18"/>
        <v>1</v>
      </c>
      <c r="R18" s="34">
        <f t="shared" si="19"/>
        <v>0</v>
      </c>
      <c r="S18" s="58">
        <f t="shared" si="20"/>
        <v>0</v>
      </c>
    </row>
    <row r="19" spans="1:19" x14ac:dyDescent="0.25">
      <c r="A19" s="162">
        <v>11</v>
      </c>
      <c r="B19" s="99" t="str">
        <f>B$6&amp;"."&amp;A19</f>
        <v>10.11</v>
      </c>
      <c r="C19" s="122" t="s">
        <v>57</v>
      </c>
      <c r="D19" s="100" t="s">
        <v>8</v>
      </c>
      <c r="E19" s="185">
        <v>48</v>
      </c>
      <c r="F19" s="156">
        <v>0</v>
      </c>
      <c r="G19" s="56">
        <f t="shared" si="11"/>
        <v>0</v>
      </c>
      <c r="H19" s="185">
        <v>48</v>
      </c>
      <c r="I19" s="33">
        <f t="shared" si="12"/>
        <v>1</v>
      </c>
      <c r="J19" s="34">
        <f t="shared" si="13"/>
        <v>0</v>
      </c>
      <c r="K19" s="58">
        <f t="shared" si="14"/>
        <v>0</v>
      </c>
      <c r="L19" s="185">
        <v>48</v>
      </c>
      <c r="M19" s="33">
        <f t="shared" si="15"/>
        <v>1</v>
      </c>
      <c r="N19" s="34">
        <f t="shared" si="16"/>
        <v>0</v>
      </c>
      <c r="O19" s="58">
        <f t="shared" si="17"/>
        <v>0</v>
      </c>
      <c r="P19" s="186">
        <v>48</v>
      </c>
      <c r="Q19" s="33">
        <f t="shared" si="18"/>
        <v>1</v>
      </c>
      <c r="R19" s="34">
        <f t="shared" si="19"/>
        <v>0</v>
      </c>
      <c r="S19" s="58">
        <f t="shared" si="20"/>
        <v>0</v>
      </c>
    </row>
    <row r="20" spans="1:19" x14ac:dyDescent="0.25">
      <c r="A20" s="162">
        <v>12</v>
      </c>
      <c r="B20" s="99" t="str">
        <f t="shared" ref="B20:B43" si="21">B$6&amp;"."&amp;A20</f>
        <v>10.12</v>
      </c>
      <c r="C20" s="122" t="s">
        <v>50</v>
      </c>
      <c r="D20" s="100" t="s">
        <v>8</v>
      </c>
      <c r="E20" s="185">
        <v>0</v>
      </c>
      <c r="F20" s="156">
        <v>0</v>
      </c>
      <c r="G20" s="56">
        <f t="shared" si="11"/>
        <v>0</v>
      </c>
      <c r="H20" s="185">
        <v>0</v>
      </c>
      <c r="I20" s="33">
        <f t="shared" si="12"/>
        <v>1</v>
      </c>
      <c r="J20" s="34">
        <f t="shared" si="13"/>
        <v>0</v>
      </c>
      <c r="K20" s="58">
        <f t="shared" si="14"/>
        <v>0</v>
      </c>
      <c r="L20" s="185">
        <v>0</v>
      </c>
      <c r="M20" s="33">
        <f t="shared" si="15"/>
        <v>1</v>
      </c>
      <c r="N20" s="34">
        <f t="shared" si="16"/>
        <v>0</v>
      </c>
      <c r="O20" s="58">
        <f t="shared" si="17"/>
        <v>0</v>
      </c>
      <c r="P20" s="186">
        <v>0</v>
      </c>
      <c r="Q20" s="33">
        <f t="shared" si="18"/>
        <v>1</v>
      </c>
      <c r="R20" s="34">
        <f t="shared" si="19"/>
        <v>0</v>
      </c>
      <c r="S20" s="58">
        <f t="shared" si="20"/>
        <v>0</v>
      </c>
    </row>
    <row r="21" spans="1:19" x14ac:dyDescent="0.25">
      <c r="A21" s="162">
        <v>13</v>
      </c>
      <c r="B21" s="99" t="str">
        <f t="shared" si="21"/>
        <v>10.13</v>
      </c>
      <c r="C21" s="122" t="s">
        <v>51</v>
      </c>
      <c r="D21" s="100" t="s">
        <v>8</v>
      </c>
      <c r="E21" s="185">
        <v>10</v>
      </c>
      <c r="F21" s="156">
        <v>0</v>
      </c>
      <c r="G21" s="56">
        <f t="shared" si="11"/>
        <v>0</v>
      </c>
      <c r="H21" s="185">
        <v>10</v>
      </c>
      <c r="I21" s="33">
        <f t="shared" si="12"/>
        <v>1</v>
      </c>
      <c r="J21" s="34">
        <f t="shared" si="13"/>
        <v>0</v>
      </c>
      <c r="K21" s="58">
        <f t="shared" si="14"/>
        <v>0</v>
      </c>
      <c r="L21" s="185">
        <v>10</v>
      </c>
      <c r="M21" s="33">
        <f t="shared" si="15"/>
        <v>1</v>
      </c>
      <c r="N21" s="34">
        <f t="shared" si="16"/>
        <v>0</v>
      </c>
      <c r="O21" s="58">
        <f t="shared" si="17"/>
        <v>0</v>
      </c>
      <c r="P21" s="186">
        <v>10</v>
      </c>
      <c r="Q21" s="33">
        <f t="shared" si="18"/>
        <v>1</v>
      </c>
      <c r="R21" s="34">
        <f t="shared" si="19"/>
        <v>0</v>
      </c>
      <c r="S21" s="58">
        <f t="shared" si="20"/>
        <v>0</v>
      </c>
    </row>
    <row r="22" spans="1:19" x14ac:dyDescent="0.25">
      <c r="A22" s="162">
        <v>14</v>
      </c>
      <c r="B22" s="99" t="str">
        <f t="shared" si="21"/>
        <v>10.14</v>
      </c>
      <c r="C22" s="122" t="s">
        <v>58</v>
      </c>
      <c r="D22" s="100" t="s">
        <v>8</v>
      </c>
      <c r="E22" s="185">
        <v>14</v>
      </c>
      <c r="F22" s="156">
        <v>0</v>
      </c>
      <c r="G22" s="58">
        <f t="shared" ref="G22:G27" si="22">E22*F22</f>
        <v>0</v>
      </c>
      <c r="H22" s="185">
        <v>14</v>
      </c>
      <c r="I22" s="33">
        <f t="shared" ref="I22:I34" si="23">I$3</f>
        <v>1</v>
      </c>
      <c r="J22" s="34">
        <f t="shared" ref="J22:J27" si="24">F22*I22</f>
        <v>0</v>
      </c>
      <c r="K22" s="58">
        <f t="shared" ref="K22:K27" si="25">J22*H22</f>
        <v>0</v>
      </c>
      <c r="L22" s="185">
        <v>14</v>
      </c>
      <c r="M22" s="33">
        <f t="shared" ref="M22:M34" si="26">M$3</f>
        <v>1</v>
      </c>
      <c r="N22" s="34">
        <f t="shared" ref="N22:N27" si="27">J22*M22</f>
        <v>0</v>
      </c>
      <c r="O22" s="58">
        <f t="shared" ref="O22:O27" si="28">N22*L22</f>
        <v>0</v>
      </c>
      <c r="P22" s="186">
        <v>14</v>
      </c>
      <c r="Q22" s="33">
        <f t="shared" ref="Q22:Q34" si="29">Q$3</f>
        <v>1</v>
      </c>
      <c r="R22" s="34">
        <f t="shared" ref="R22:R27" si="30">N22*Q22</f>
        <v>0</v>
      </c>
      <c r="S22" s="58">
        <f t="shared" ref="S22:S27" si="31">R22*P22</f>
        <v>0</v>
      </c>
    </row>
    <row r="23" spans="1:19" x14ac:dyDescent="0.25">
      <c r="A23" s="162">
        <v>15</v>
      </c>
      <c r="B23" s="99" t="str">
        <f t="shared" si="21"/>
        <v>10.15</v>
      </c>
      <c r="C23" s="122" t="s">
        <v>59</v>
      </c>
      <c r="D23" s="100" t="s">
        <v>8</v>
      </c>
      <c r="E23" s="185">
        <v>0</v>
      </c>
      <c r="F23" s="157">
        <v>0</v>
      </c>
      <c r="G23" s="56">
        <f t="shared" si="22"/>
        <v>0</v>
      </c>
      <c r="H23" s="185">
        <v>0</v>
      </c>
      <c r="I23" s="33">
        <f t="shared" si="23"/>
        <v>1</v>
      </c>
      <c r="J23" s="34">
        <f t="shared" si="24"/>
        <v>0</v>
      </c>
      <c r="K23" s="58">
        <f t="shared" si="25"/>
        <v>0</v>
      </c>
      <c r="L23" s="185">
        <v>0</v>
      </c>
      <c r="M23" s="33">
        <f t="shared" si="26"/>
        <v>1</v>
      </c>
      <c r="N23" s="34">
        <f t="shared" si="27"/>
        <v>0</v>
      </c>
      <c r="O23" s="58">
        <f t="shared" si="28"/>
        <v>0</v>
      </c>
      <c r="P23" s="186">
        <v>2</v>
      </c>
      <c r="Q23" s="33">
        <f t="shared" si="29"/>
        <v>1</v>
      </c>
      <c r="R23" s="34">
        <f t="shared" si="30"/>
        <v>0</v>
      </c>
      <c r="S23" s="58">
        <f t="shared" si="31"/>
        <v>0</v>
      </c>
    </row>
    <row r="24" spans="1:19" s="177" customFormat="1" ht="28.5" x14ac:dyDescent="0.25">
      <c r="A24" s="183">
        <v>16</v>
      </c>
      <c r="B24" s="178" t="str">
        <f t="shared" si="21"/>
        <v>10.16</v>
      </c>
      <c r="C24" s="170" t="s">
        <v>87</v>
      </c>
      <c r="D24" s="100" t="s">
        <v>8</v>
      </c>
      <c r="E24" s="184">
        <v>1</v>
      </c>
      <c r="F24" s="188">
        <v>0</v>
      </c>
      <c r="G24" s="180">
        <f t="shared" si="22"/>
        <v>0</v>
      </c>
      <c r="H24" s="184">
        <v>0</v>
      </c>
      <c r="I24" s="33">
        <f t="shared" si="23"/>
        <v>1</v>
      </c>
      <c r="J24" s="34">
        <f t="shared" si="24"/>
        <v>0</v>
      </c>
      <c r="K24" s="181">
        <f t="shared" si="25"/>
        <v>0</v>
      </c>
      <c r="L24" s="184">
        <v>0</v>
      </c>
      <c r="M24" s="33">
        <f t="shared" si="26"/>
        <v>1</v>
      </c>
      <c r="N24" s="34">
        <f t="shared" si="27"/>
        <v>0</v>
      </c>
      <c r="O24" s="181">
        <f t="shared" si="28"/>
        <v>0</v>
      </c>
      <c r="P24" s="105">
        <v>1</v>
      </c>
      <c r="Q24" s="33">
        <f t="shared" si="29"/>
        <v>1</v>
      </c>
      <c r="R24" s="34">
        <f t="shared" si="30"/>
        <v>0</v>
      </c>
      <c r="S24" s="181">
        <f t="shared" si="31"/>
        <v>0</v>
      </c>
    </row>
    <row r="25" spans="1:19" x14ac:dyDescent="0.25">
      <c r="A25" s="162">
        <v>17</v>
      </c>
      <c r="B25" s="99" t="str">
        <f t="shared" si="21"/>
        <v>10.17</v>
      </c>
      <c r="C25" s="171" t="s">
        <v>52</v>
      </c>
      <c r="D25" s="100" t="s">
        <v>8</v>
      </c>
      <c r="E25" s="185">
        <v>0</v>
      </c>
      <c r="F25" s="157">
        <v>0</v>
      </c>
      <c r="G25" s="56">
        <f t="shared" si="22"/>
        <v>0</v>
      </c>
      <c r="H25" s="185">
        <v>0</v>
      </c>
      <c r="I25" s="33">
        <f t="shared" si="23"/>
        <v>1</v>
      </c>
      <c r="J25" s="34">
        <f t="shared" si="24"/>
        <v>0</v>
      </c>
      <c r="K25" s="58">
        <f t="shared" si="25"/>
        <v>0</v>
      </c>
      <c r="L25" s="185">
        <v>0</v>
      </c>
      <c r="M25" s="33">
        <f t="shared" si="26"/>
        <v>1</v>
      </c>
      <c r="N25" s="34">
        <f t="shared" si="27"/>
        <v>0</v>
      </c>
      <c r="O25" s="58">
        <f t="shared" si="28"/>
        <v>0</v>
      </c>
      <c r="P25" s="186">
        <v>0</v>
      </c>
      <c r="Q25" s="33">
        <f t="shared" si="29"/>
        <v>1</v>
      </c>
      <c r="R25" s="34">
        <f t="shared" si="30"/>
        <v>0</v>
      </c>
      <c r="S25" s="58">
        <f t="shared" si="31"/>
        <v>0</v>
      </c>
    </row>
    <row r="26" spans="1:19" x14ac:dyDescent="0.25">
      <c r="A26" s="162">
        <v>18</v>
      </c>
      <c r="B26" s="99" t="str">
        <f t="shared" si="21"/>
        <v>10.18</v>
      </c>
      <c r="C26" s="171" t="s">
        <v>53</v>
      </c>
      <c r="D26" s="100" t="s">
        <v>8</v>
      </c>
      <c r="E26" s="185">
        <v>0</v>
      </c>
      <c r="F26" s="157">
        <v>0</v>
      </c>
      <c r="G26" s="56">
        <f t="shared" si="22"/>
        <v>0</v>
      </c>
      <c r="H26" s="185">
        <v>0</v>
      </c>
      <c r="I26" s="33">
        <f t="shared" si="23"/>
        <v>1</v>
      </c>
      <c r="J26" s="34">
        <f t="shared" si="24"/>
        <v>0</v>
      </c>
      <c r="K26" s="58">
        <f t="shared" si="25"/>
        <v>0</v>
      </c>
      <c r="L26" s="185">
        <v>0</v>
      </c>
      <c r="M26" s="33">
        <f t="shared" si="26"/>
        <v>1</v>
      </c>
      <c r="N26" s="34">
        <f t="shared" si="27"/>
        <v>0</v>
      </c>
      <c r="O26" s="58">
        <f t="shared" si="28"/>
        <v>0</v>
      </c>
      <c r="P26" s="186">
        <v>2</v>
      </c>
      <c r="Q26" s="33">
        <f t="shared" si="29"/>
        <v>1</v>
      </c>
      <c r="R26" s="34">
        <f t="shared" si="30"/>
        <v>0</v>
      </c>
      <c r="S26" s="58">
        <f t="shared" si="31"/>
        <v>0</v>
      </c>
    </row>
    <row r="27" spans="1:19" x14ac:dyDescent="0.25">
      <c r="A27" s="162">
        <v>19</v>
      </c>
      <c r="B27" s="99" t="str">
        <f t="shared" si="21"/>
        <v>10.19</v>
      </c>
      <c r="C27" s="171" t="s">
        <v>60</v>
      </c>
      <c r="D27" s="100" t="s">
        <v>8</v>
      </c>
      <c r="E27" s="185">
        <v>5</v>
      </c>
      <c r="F27" s="157">
        <v>0</v>
      </c>
      <c r="G27" s="56">
        <f t="shared" si="22"/>
        <v>0</v>
      </c>
      <c r="H27" s="185">
        <v>0</v>
      </c>
      <c r="I27" s="33">
        <f t="shared" si="23"/>
        <v>1</v>
      </c>
      <c r="J27" s="34">
        <f t="shared" si="24"/>
        <v>0</v>
      </c>
      <c r="K27" s="58">
        <f t="shared" si="25"/>
        <v>0</v>
      </c>
      <c r="L27" s="185">
        <v>0</v>
      </c>
      <c r="M27" s="33">
        <f t="shared" si="26"/>
        <v>1</v>
      </c>
      <c r="N27" s="34">
        <f t="shared" si="27"/>
        <v>0</v>
      </c>
      <c r="O27" s="58">
        <f t="shared" si="28"/>
        <v>0</v>
      </c>
      <c r="P27" s="186">
        <v>0</v>
      </c>
      <c r="Q27" s="33">
        <f t="shared" si="29"/>
        <v>1</v>
      </c>
      <c r="R27" s="34">
        <f t="shared" si="30"/>
        <v>0</v>
      </c>
      <c r="S27" s="58">
        <f t="shared" si="31"/>
        <v>0</v>
      </c>
    </row>
    <row r="28" spans="1:19" ht="28.5" x14ac:dyDescent="0.25">
      <c r="A28" s="162">
        <v>20</v>
      </c>
      <c r="B28" s="99" t="str">
        <f t="shared" ref="B28" si="32">B$6&amp;"."&amp;A28</f>
        <v>10.20</v>
      </c>
      <c r="C28" s="172" t="s">
        <v>88</v>
      </c>
      <c r="D28" s="100" t="s">
        <v>8</v>
      </c>
      <c r="E28" s="187">
        <v>9</v>
      </c>
      <c r="F28" s="157">
        <v>0</v>
      </c>
      <c r="G28" s="56">
        <f t="shared" ref="G28" si="33">E28*F28</f>
        <v>0</v>
      </c>
      <c r="H28" s="185">
        <v>0</v>
      </c>
      <c r="I28" s="33">
        <f t="shared" si="23"/>
        <v>1</v>
      </c>
      <c r="J28" s="34">
        <f t="shared" ref="J28" si="34">F28*I28</f>
        <v>0</v>
      </c>
      <c r="K28" s="58">
        <f t="shared" ref="K28" si="35">J28*H28</f>
        <v>0</v>
      </c>
      <c r="L28" s="185">
        <v>0</v>
      </c>
      <c r="M28" s="33">
        <f t="shared" si="26"/>
        <v>1</v>
      </c>
      <c r="N28" s="34">
        <f t="shared" ref="N28" si="36">J28*M28</f>
        <v>0</v>
      </c>
      <c r="O28" s="58">
        <f t="shared" ref="O28" si="37">N28*L28</f>
        <v>0</v>
      </c>
      <c r="P28" s="186">
        <v>0</v>
      </c>
      <c r="Q28" s="33">
        <f t="shared" si="29"/>
        <v>1</v>
      </c>
      <c r="R28" s="34">
        <f t="shared" ref="R28" si="38">N28*Q28</f>
        <v>0</v>
      </c>
      <c r="S28" s="58">
        <f t="shared" ref="S28" si="39">R28*P28</f>
        <v>0</v>
      </c>
    </row>
    <row r="29" spans="1:19" x14ac:dyDescent="0.25">
      <c r="A29" s="162">
        <v>21</v>
      </c>
      <c r="B29" s="99" t="str">
        <f t="shared" si="21"/>
        <v>10.21</v>
      </c>
      <c r="C29" s="141" t="s">
        <v>80</v>
      </c>
      <c r="D29" s="100" t="s">
        <v>8</v>
      </c>
      <c r="E29" s="185">
        <v>0</v>
      </c>
      <c r="F29" s="140">
        <v>0</v>
      </c>
      <c r="G29" s="56">
        <f t="shared" ref="G29:G34" si="40">E29*F29</f>
        <v>0</v>
      </c>
      <c r="H29" s="61">
        <v>0</v>
      </c>
      <c r="I29" s="33">
        <f t="shared" si="23"/>
        <v>1</v>
      </c>
      <c r="J29" s="34">
        <f t="shared" ref="J29:J34" si="41">F29*I29</f>
        <v>0</v>
      </c>
      <c r="K29" s="58">
        <f t="shared" ref="K29:K34" si="42">J29*H29</f>
        <v>0</v>
      </c>
      <c r="L29" s="61">
        <v>0</v>
      </c>
      <c r="M29" s="33">
        <f t="shared" si="26"/>
        <v>1</v>
      </c>
      <c r="N29" s="34">
        <f t="shared" ref="N29:N34" si="43">J29*M29</f>
        <v>0</v>
      </c>
      <c r="O29" s="58">
        <f t="shared" ref="O29:O34" si="44">N29*L29</f>
        <v>0</v>
      </c>
      <c r="P29" s="61">
        <v>0</v>
      </c>
      <c r="Q29" s="33">
        <f t="shared" si="29"/>
        <v>1</v>
      </c>
      <c r="R29" s="34">
        <f t="shared" ref="R29:R34" si="45">N29*Q29</f>
        <v>0</v>
      </c>
      <c r="S29" s="58">
        <f t="shared" ref="S29:S34" si="46">R29*P29</f>
        <v>0</v>
      </c>
    </row>
    <row r="30" spans="1:19" x14ac:dyDescent="0.25">
      <c r="A30" s="162">
        <v>22</v>
      </c>
      <c r="B30" s="99" t="str">
        <f t="shared" si="21"/>
        <v>10.22</v>
      </c>
      <c r="C30" s="141" t="s">
        <v>85</v>
      </c>
      <c r="D30" s="100" t="s">
        <v>8</v>
      </c>
      <c r="E30" s="185">
        <v>0</v>
      </c>
      <c r="F30" s="140">
        <v>0</v>
      </c>
      <c r="G30" s="56">
        <f t="shared" si="40"/>
        <v>0</v>
      </c>
      <c r="H30" s="61">
        <v>0</v>
      </c>
      <c r="I30" s="33">
        <f t="shared" si="23"/>
        <v>1</v>
      </c>
      <c r="J30" s="34">
        <f t="shared" si="41"/>
        <v>0</v>
      </c>
      <c r="K30" s="58">
        <f t="shared" si="42"/>
        <v>0</v>
      </c>
      <c r="L30" s="61">
        <v>0</v>
      </c>
      <c r="M30" s="33">
        <f t="shared" si="26"/>
        <v>1</v>
      </c>
      <c r="N30" s="34">
        <f t="shared" si="43"/>
        <v>0</v>
      </c>
      <c r="O30" s="58">
        <f t="shared" si="44"/>
        <v>0</v>
      </c>
      <c r="P30" s="61">
        <v>0</v>
      </c>
      <c r="Q30" s="33">
        <f t="shared" si="29"/>
        <v>1</v>
      </c>
      <c r="R30" s="34">
        <f t="shared" si="45"/>
        <v>0</v>
      </c>
      <c r="S30" s="58">
        <f t="shared" si="46"/>
        <v>0</v>
      </c>
    </row>
    <row r="31" spans="1:19" x14ac:dyDescent="0.25">
      <c r="A31" s="162">
        <v>23</v>
      </c>
      <c r="B31" s="99" t="str">
        <f t="shared" si="21"/>
        <v>10.23</v>
      </c>
      <c r="C31" s="141" t="s">
        <v>81</v>
      </c>
      <c r="D31" s="100" t="s">
        <v>8</v>
      </c>
      <c r="E31" s="185">
        <v>0</v>
      </c>
      <c r="F31" s="140">
        <v>0</v>
      </c>
      <c r="G31" s="56">
        <f t="shared" si="40"/>
        <v>0</v>
      </c>
      <c r="H31" s="61">
        <v>0</v>
      </c>
      <c r="I31" s="33">
        <f t="shared" si="23"/>
        <v>1</v>
      </c>
      <c r="J31" s="34">
        <f t="shared" si="41"/>
        <v>0</v>
      </c>
      <c r="K31" s="58">
        <f t="shared" si="42"/>
        <v>0</v>
      </c>
      <c r="L31" s="61">
        <v>0</v>
      </c>
      <c r="M31" s="33">
        <f t="shared" si="26"/>
        <v>1</v>
      </c>
      <c r="N31" s="34">
        <f t="shared" si="43"/>
        <v>0</v>
      </c>
      <c r="O31" s="58">
        <f t="shared" si="44"/>
        <v>0</v>
      </c>
      <c r="P31" s="61">
        <v>0</v>
      </c>
      <c r="Q31" s="33">
        <f t="shared" si="29"/>
        <v>1</v>
      </c>
      <c r="R31" s="34">
        <f t="shared" si="45"/>
        <v>0</v>
      </c>
      <c r="S31" s="58">
        <f t="shared" si="46"/>
        <v>0</v>
      </c>
    </row>
    <row r="32" spans="1:19" x14ac:dyDescent="0.25">
      <c r="A32" s="162">
        <v>24</v>
      </c>
      <c r="B32" s="99" t="str">
        <f t="shared" si="21"/>
        <v>10.24</v>
      </c>
      <c r="C32" s="141" t="s">
        <v>83</v>
      </c>
      <c r="D32" s="100" t="s">
        <v>8</v>
      </c>
      <c r="E32" s="185">
        <v>0</v>
      </c>
      <c r="F32" s="140">
        <v>0</v>
      </c>
      <c r="G32" s="56">
        <f t="shared" si="40"/>
        <v>0</v>
      </c>
      <c r="H32" s="61">
        <v>0</v>
      </c>
      <c r="I32" s="33">
        <f t="shared" si="23"/>
        <v>1</v>
      </c>
      <c r="J32" s="34">
        <f t="shared" si="41"/>
        <v>0</v>
      </c>
      <c r="K32" s="58">
        <f t="shared" si="42"/>
        <v>0</v>
      </c>
      <c r="L32" s="61">
        <v>0</v>
      </c>
      <c r="M32" s="33">
        <f t="shared" si="26"/>
        <v>1</v>
      </c>
      <c r="N32" s="34">
        <f t="shared" si="43"/>
        <v>0</v>
      </c>
      <c r="O32" s="58">
        <f t="shared" si="44"/>
        <v>0</v>
      </c>
      <c r="P32" s="61">
        <v>0</v>
      </c>
      <c r="Q32" s="33">
        <f t="shared" si="29"/>
        <v>1</v>
      </c>
      <c r="R32" s="34">
        <f t="shared" si="45"/>
        <v>0</v>
      </c>
      <c r="S32" s="58">
        <f t="shared" si="46"/>
        <v>0</v>
      </c>
    </row>
    <row r="33" spans="1:19" x14ac:dyDescent="0.25">
      <c r="A33" s="162">
        <v>25</v>
      </c>
      <c r="B33" s="99" t="str">
        <f t="shared" si="21"/>
        <v>10.25</v>
      </c>
      <c r="C33" s="141" t="s">
        <v>82</v>
      </c>
      <c r="D33" s="100" t="s">
        <v>8</v>
      </c>
      <c r="E33" s="185">
        <v>0</v>
      </c>
      <c r="F33" s="140">
        <v>0</v>
      </c>
      <c r="G33" s="56">
        <f t="shared" si="40"/>
        <v>0</v>
      </c>
      <c r="H33" s="61">
        <v>0</v>
      </c>
      <c r="I33" s="33">
        <f t="shared" si="23"/>
        <v>1</v>
      </c>
      <c r="J33" s="34">
        <f t="shared" si="41"/>
        <v>0</v>
      </c>
      <c r="K33" s="58">
        <f t="shared" si="42"/>
        <v>0</v>
      </c>
      <c r="L33" s="61">
        <v>0</v>
      </c>
      <c r="M33" s="33">
        <f t="shared" si="26"/>
        <v>1</v>
      </c>
      <c r="N33" s="34">
        <f t="shared" si="43"/>
        <v>0</v>
      </c>
      <c r="O33" s="58">
        <f t="shared" si="44"/>
        <v>0</v>
      </c>
      <c r="P33" s="61">
        <v>0</v>
      </c>
      <c r="Q33" s="33">
        <f t="shared" si="29"/>
        <v>1</v>
      </c>
      <c r="R33" s="34">
        <f t="shared" si="45"/>
        <v>0</v>
      </c>
      <c r="S33" s="58">
        <f t="shared" si="46"/>
        <v>0</v>
      </c>
    </row>
    <row r="34" spans="1:19" x14ac:dyDescent="0.25">
      <c r="A34" s="162">
        <v>26</v>
      </c>
      <c r="B34" s="99" t="str">
        <f t="shared" si="21"/>
        <v>10.26</v>
      </c>
      <c r="C34" s="141" t="s">
        <v>84</v>
      </c>
      <c r="D34" s="100" t="s">
        <v>8</v>
      </c>
      <c r="E34" s="185">
        <v>0</v>
      </c>
      <c r="F34" s="140">
        <v>0</v>
      </c>
      <c r="G34" s="56">
        <f t="shared" si="40"/>
        <v>0</v>
      </c>
      <c r="H34" s="61">
        <v>0</v>
      </c>
      <c r="I34" s="33">
        <f t="shared" si="23"/>
        <v>1</v>
      </c>
      <c r="J34" s="34">
        <f t="shared" si="41"/>
        <v>0</v>
      </c>
      <c r="K34" s="58">
        <f t="shared" si="42"/>
        <v>0</v>
      </c>
      <c r="L34" s="61">
        <v>0</v>
      </c>
      <c r="M34" s="33">
        <f t="shared" si="26"/>
        <v>1</v>
      </c>
      <c r="N34" s="34">
        <f t="shared" si="43"/>
        <v>0</v>
      </c>
      <c r="O34" s="58">
        <f t="shared" si="44"/>
        <v>0</v>
      </c>
      <c r="P34" s="61">
        <v>0</v>
      </c>
      <c r="Q34" s="33">
        <f t="shared" si="29"/>
        <v>1</v>
      </c>
      <c r="R34" s="34">
        <f t="shared" si="45"/>
        <v>0</v>
      </c>
      <c r="S34" s="58">
        <f t="shared" si="46"/>
        <v>0</v>
      </c>
    </row>
    <row r="35" spans="1:19" x14ac:dyDescent="0.25">
      <c r="A35" s="162"/>
      <c r="B35" s="98"/>
      <c r="C35" s="169" t="s">
        <v>61</v>
      </c>
      <c r="D35" s="103"/>
      <c r="E35" s="62"/>
      <c r="F35" s="131"/>
      <c r="G35" s="60"/>
      <c r="H35" s="62"/>
      <c r="I35" s="13"/>
      <c r="J35" s="37"/>
      <c r="K35" s="60"/>
      <c r="L35" s="62"/>
      <c r="M35" s="13"/>
      <c r="N35" s="37"/>
      <c r="O35" s="60"/>
      <c r="P35" s="62"/>
      <c r="Q35" s="13"/>
      <c r="R35" s="37"/>
      <c r="S35" s="60"/>
    </row>
    <row r="36" spans="1:19" x14ac:dyDescent="0.25">
      <c r="A36" s="162"/>
      <c r="B36" s="98"/>
      <c r="C36" s="173" t="s">
        <v>63</v>
      </c>
      <c r="D36" s="103"/>
      <c r="E36" s="62"/>
      <c r="F36" s="131"/>
      <c r="G36" s="60"/>
      <c r="H36" s="62"/>
      <c r="I36" s="13"/>
      <c r="J36" s="37"/>
      <c r="K36" s="60"/>
      <c r="L36" s="62"/>
      <c r="M36" s="13"/>
      <c r="N36" s="37"/>
      <c r="O36" s="60"/>
      <c r="P36" s="62"/>
      <c r="Q36" s="13"/>
      <c r="R36" s="37"/>
      <c r="S36" s="60"/>
    </row>
    <row r="37" spans="1:19" x14ac:dyDescent="0.25">
      <c r="A37" s="162">
        <v>27</v>
      </c>
      <c r="B37" s="99" t="str">
        <f t="shared" si="21"/>
        <v>10.27</v>
      </c>
      <c r="C37" s="122" t="s">
        <v>72</v>
      </c>
      <c r="D37" s="100" t="s">
        <v>8</v>
      </c>
      <c r="E37" s="63">
        <v>9</v>
      </c>
      <c r="F37" s="157">
        <v>0</v>
      </c>
      <c r="G37" s="56">
        <f>E37*F37</f>
        <v>0</v>
      </c>
      <c r="H37" s="63">
        <v>9</v>
      </c>
      <c r="I37" s="33">
        <f>I$3</f>
        <v>1</v>
      </c>
      <c r="J37" s="34">
        <f>F37*I37</f>
        <v>0</v>
      </c>
      <c r="K37" s="58">
        <f>J37*H37</f>
        <v>0</v>
      </c>
      <c r="L37" s="63">
        <v>9</v>
      </c>
      <c r="M37" s="33">
        <f>M$3</f>
        <v>1</v>
      </c>
      <c r="N37" s="34">
        <f>J37*M37</f>
        <v>0</v>
      </c>
      <c r="O37" s="58">
        <f>N37*L37</f>
        <v>0</v>
      </c>
      <c r="P37" s="63">
        <v>9</v>
      </c>
      <c r="Q37" s="33">
        <f>Q$3</f>
        <v>1</v>
      </c>
      <c r="R37" s="34">
        <f>N37*Q37</f>
        <v>0</v>
      </c>
      <c r="S37" s="58">
        <f>R37*P37</f>
        <v>0</v>
      </c>
    </row>
    <row r="38" spans="1:19" x14ac:dyDescent="0.25">
      <c r="A38" s="162">
        <v>28</v>
      </c>
      <c r="B38" s="99" t="str">
        <f t="shared" ref="B38:B39" si="47">B$6&amp;"."&amp;A38</f>
        <v>10.28</v>
      </c>
      <c r="C38" s="122" t="s">
        <v>70</v>
      </c>
      <c r="D38" s="100" t="s">
        <v>8</v>
      </c>
      <c r="E38" s="63">
        <v>28</v>
      </c>
      <c r="F38" s="157">
        <v>0</v>
      </c>
      <c r="G38" s="56">
        <f t="shared" ref="G38:G39" si="48">E38*F38</f>
        <v>0</v>
      </c>
      <c r="H38" s="63">
        <v>28</v>
      </c>
      <c r="I38" s="33">
        <f t="shared" ref="I38:I39" si="49">I$3</f>
        <v>1</v>
      </c>
      <c r="J38" s="34">
        <f t="shared" ref="J38:J39" si="50">F38*I38</f>
        <v>0</v>
      </c>
      <c r="K38" s="58">
        <f t="shared" ref="K38:K39" si="51">J38*H38</f>
        <v>0</v>
      </c>
      <c r="L38" s="63">
        <v>28</v>
      </c>
      <c r="M38" s="33">
        <f t="shared" ref="M38:M39" si="52">M$3</f>
        <v>1</v>
      </c>
      <c r="N38" s="34">
        <f t="shared" ref="N38:N39" si="53">J38*M38</f>
        <v>0</v>
      </c>
      <c r="O38" s="58">
        <f t="shared" ref="O38:O39" si="54">N38*L38</f>
        <v>0</v>
      </c>
      <c r="P38" s="63">
        <v>28</v>
      </c>
      <c r="Q38" s="33">
        <f t="shared" ref="Q38:Q39" si="55">Q$3</f>
        <v>1</v>
      </c>
      <c r="R38" s="34">
        <f t="shared" ref="R38:R39" si="56">N38*Q38</f>
        <v>0</v>
      </c>
      <c r="S38" s="58">
        <f t="shared" ref="S38:S39" si="57">R38*P38</f>
        <v>0</v>
      </c>
    </row>
    <row r="39" spans="1:19" x14ac:dyDescent="0.25">
      <c r="A39" s="162">
        <v>29</v>
      </c>
      <c r="B39" s="99" t="str">
        <f t="shared" si="47"/>
        <v>10.29</v>
      </c>
      <c r="C39" s="122" t="s">
        <v>71</v>
      </c>
      <c r="D39" s="100" t="s">
        <v>8</v>
      </c>
      <c r="E39" s="63">
        <v>7</v>
      </c>
      <c r="F39" s="157">
        <v>0</v>
      </c>
      <c r="G39" s="56">
        <f t="shared" si="48"/>
        <v>0</v>
      </c>
      <c r="H39" s="63">
        <v>3</v>
      </c>
      <c r="I39" s="33">
        <f t="shared" si="49"/>
        <v>1</v>
      </c>
      <c r="J39" s="34">
        <f t="shared" si="50"/>
        <v>0</v>
      </c>
      <c r="K39" s="58">
        <f t="shared" si="51"/>
        <v>0</v>
      </c>
      <c r="L39" s="63">
        <v>9</v>
      </c>
      <c r="M39" s="33">
        <f t="shared" si="52"/>
        <v>1</v>
      </c>
      <c r="N39" s="34">
        <f t="shared" si="53"/>
        <v>0</v>
      </c>
      <c r="O39" s="58">
        <f t="shared" si="54"/>
        <v>0</v>
      </c>
      <c r="P39" s="63">
        <v>3</v>
      </c>
      <c r="Q39" s="33">
        <f t="shared" si="55"/>
        <v>1</v>
      </c>
      <c r="R39" s="34">
        <f t="shared" si="56"/>
        <v>0</v>
      </c>
      <c r="S39" s="58">
        <f t="shared" si="57"/>
        <v>0</v>
      </c>
    </row>
    <row r="40" spans="1:19" x14ac:dyDescent="0.25">
      <c r="A40" s="162"/>
      <c r="B40" s="104"/>
      <c r="C40" s="173" t="s">
        <v>62</v>
      </c>
      <c r="D40" s="103"/>
      <c r="E40" s="64"/>
      <c r="F40" s="131"/>
      <c r="G40" s="60"/>
      <c r="H40" s="64"/>
      <c r="I40" s="14"/>
      <c r="J40" s="38"/>
      <c r="K40" s="60"/>
      <c r="L40" s="64"/>
      <c r="M40" s="14"/>
      <c r="N40" s="38"/>
      <c r="O40" s="60"/>
      <c r="P40" s="64"/>
      <c r="Q40" s="14"/>
      <c r="R40" s="38"/>
      <c r="S40" s="60"/>
    </row>
    <row r="41" spans="1:19" x14ac:dyDescent="0.25">
      <c r="A41" s="162">
        <v>30</v>
      </c>
      <c r="B41" s="99" t="str">
        <f t="shared" si="21"/>
        <v>10.30</v>
      </c>
      <c r="C41" s="122" t="s">
        <v>62</v>
      </c>
      <c r="D41" s="100" t="s">
        <v>8</v>
      </c>
      <c r="E41" s="63">
        <v>14</v>
      </c>
      <c r="F41" s="157">
        <v>0</v>
      </c>
      <c r="G41" s="56">
        <f>E41*F41</f>
        <v>0</v>
      </c>
      <c r="H41" s="63">
        <v>14</v>
      </c>
      <c r="I41" s="33">
        <f>I$3</f>
        <v>1</v>
      </c>
      <c r="J41" s="34">
        <f>F41*I41</f>
        <v>0</v>
      </c>
      <c r="K41" s="58">
        <f>J41*H41</f>
        <v>0</v>
      </c>
      <c r="L41" s="63">
        <v>14</v>
      </c>
      <c r="M41" s="33">
        <f>M$3</f>
        <v>1</v>
      </c>
      <c r="N41" s="34">
        <f>J41*M41</f>
        <v>0</v>
      </c>
      <c r="O41" s="58">
        <f>N41*L41</f>
        <v>0</v>
      </c>
      <c r="P41" s="63">
        <v>14</v>
      </c>
      <c r="Q41" s="33">
        <f>Q$3</f>
        <v>1</v>
      </c>
      <c r="R41" s="34">
        <f>N41*Q41</f>
        <v>0</v>
      </c>
      <c r="S41" s="58">
        <f>R41*P41</f>
        <v>0</v>
      </c>
    </row>
    <row r="42" spans="1:19" x14ac:dyDescent="0.25">
      <c r="A42" s="162"/>
      <c r="B42" s="104"/>
      <c r="C42" s="12"/>
      <c r="D42" s="103"/>
      <c r="E42" s="64"/>
      <c r="F42" s="131"/>
      <c r="G42" s="60"/>
      <c r="H42" s="64"/>
      <c r="I42" s="14"/>
      <c r="J42" s="38"/>
      <c r="K42" s="60"/>
      <c r="L42" s="64"/>
      <c r="M42" s="14"/>
      <c r="N42" s="38"/>
      <c r="O42" s="60"/>
      <c r="P42" s="64"/>
      <c r="Q42" s="14"/>
      <c r="R42" s="38"/>
      <c r="S42" s="60"/>
    </row>
    <row r="43" spans="1:19" x14ac:dyDescent="0.25">
      <c r="A43" s="162">
        <v>31</v>
      </c>
      <c r="B43" s="99" t="str">
        <f t="shared" si="21"/>
        <v>10.31</v>
      </c>
      <c r="C43" s="15" t="s">
        <v>64</v>
      </c>
      <c r="D43" s="105" t="s">
        <v>8</v>
      </c>
      <c r="E43" s="61">
        <v>1</v>
      </c>
      <c r="F43" s="132">
        <v>20000</v>
      </c>
      <c r="G43" s="58">
        <f>E43*F43</f>
        <v>20000</v>
      </c>
      <c r="H43" s="61"/>
      <c r="I43" s="33"/>
      <c r="J43" s="34"/>
      <c r="K43" s="58"/>
      <c r="L43" s="61"/>
      <c r="M43" s="33"/>
      <c r="N43" s="34"/>
      <c r="O43" s="58"/>
      <c r="P43" s="61"/>
      <c r="Q43" s="33"/>
      <c r="R43" s="34"/>
      <c r="S43" s="58"/>
    </row>
    <row r="44" spans="1:19" x14ac:dyDescent="0.25">
      <c r="A44" s="162"/>
      <c r="B44" s="106"/>
      <c r="C44" s="16"/>
      <c r="D44" s="107"/>
      <c r="E44" s="66"/>
      <c r="F44" s="133" t="s">
        <v>9</v>
      </c>
      <c r="G44" s="67">
        <f>SUM(G8:G43)</f>
        <v>20000</v>
      </c>
      <c r="H44" s="66"/>
      <c r="I44" s="17"/>
      <c r="J44" s="39"/>
      <c r="K44" s="67">
        <f>SUM(K8:K43)</f>
        <v>0</v>
      </c>
      <c r="L44" s="66"/>
      <c r="M44" s="17"/>
      <c r="N44" s="39"/>
      <c r="O44" s="67">
        <f>SUM(O8:O43)</f>
        <v>0</v>
      </c>
      <c r="P44" s="66"/>
      <c r="Q44" s="17"/>
      <c r="R44" s="39"/>
      <c r="S44" s="67">
        <f>SUM(S8:S43)</f>
        <v>0</v>
      </c>
    </row>
    <row r="45" spans="1:19" x14ac:dyDescent="0.25">
      <c r="A45" s="162"/>
      <c r="B45" s="98">
        <v>20</v>
      </c>
      <c r="C45" s="3" t="s">
        <v>10</v>
      </c>
      <c r="D45" s="108"/>
      <c r="E45" s="68" t="s">
        <v>11</v>
      </c>
      <c r="F45" s="134"/>
      <c r="G45" s="65"/>
      <c r="H45" s="68" t="s">
        <v>11</v>
      </c>
      <c r="I45" s="19"/>
      <c r="J45" s="40"/>
      <c r="K45" s="65"/>
      <c r="L45" s="68" t="s">
        <v>11</v>
      </c>
      <c r="M45" s="19"/>
      <c r="N45" s="40"/>
      <c r="O45" s="65"/>
      <c r="P45" s="68" t="s">
        <v>11</v>
      </c>
      <c r="Q45" s="19"/>
      <c r="R45" s="40"/>
      <c r="S45" s="65"/>
    </row>
    <row r="46" spans="1:19" x14ac:dyDescent="0.25">
      <c r="A46" s="162"/>
      <c r="B46" s="98"/>
      <c r="C46" s="9" t="s">
        <v>65</v>
      </c>
      <c r="D46" s="103"/>
      <c r="E46" s="59"/>
      <c r="F46" s="131"/>
      <c r="G46" s="60"/>
      <c r="H46" s="59"/>
      <c r="I46" s="11"/>
      <c r="J46" s="36"/>
      <c r="K46" s="60"/>
      <c r="L46" s="59"/>
      <c r="M46" s="11"/>
      <c r="N46" s="36"/>
      <c r="O46" s="60"/>
      <c r="P46" s="59"/>
      <c r="Q46" s="11"/>
      <c r="R46" s="36"/>
      <c r="S46" s="60"/>
    </row>
    <row r="47" spans="1:19" x14ac:dyDescent="0.25">
      <c r="A47" s="162">
        <v>2</v>
      </c>
      <c r="B47" s="99" t="str">
        <f>B$45&amp;"."&amp;A47</f>
        <v>20.2</v>
      </c>
      <c r="C47" s="15" t="s">
        <v>12</v>
      </c>
      <c r="D47" s="105" t="s">
        <v>13</v>
      </c>
      <c r="E47" s="61">
        <v>148</v>
      </c>
      <c r="F47" s="158">
        <v>0</v>
      </c>
      <c r="G47" s="56">
        <f>E47*F47</f>
        <v>0</v>
      </c>
      <c r="H47" s="61">
        <v>148</v>
      </c>
      <c r="I47" s="33">
        <f>I$3</f>
        <v>1</v>
      </c>
      <c r="J47" s="34">
        <f>F47*I47</f>
        <v>0</v>
      </c>
      <c r="K47" s="58">
        <f>J47*H47</f>
        <v>0</v>
      </c>
      <c r="L47" s="61">
        <v>148</v>
      </c>
      <c r="M47" s="33">
        <f>M$3</f>
        <v>1</v>
      </c>
      <c r="N47" s="34">
        <f>J47*M47</f>
        <v>0</v>
      </c>
      <c r="O47" s="58">
        <f>N47*L47</f>
        <v>0</v>
      </c>
      <c r="P47" s="61">
        <v>148</v>
      </c>
      <c r="Q47" s="33">
        <f>Q$3</f>
        <v>1</v>
      </c>
      <c r="R47" s="34">
        <f>N47*Q47</f>
        <v>0</v>
      </c>
      <c r="S47" s="58">
        <f>R47*P47</f>
        <v>0</v>
      </c>
    </row>
    <row r="48" spans="1:19" x14ac:dyDescent="0.25">
      <c r="A48" s="162">
        <v>3</v>
      </c>
      <c r="B48" s="99" t="str">
        <f>B$45&amp;"."&amp;A48</f>
        <v>20.3</v>
      </c>
      <c r="C48" s="7" t="s">
        <v>14</v>
      </c>
      <c r="D48" s="109" t="s">
        <v>15</v>
      </c>
      <c r="E48" s="61">
        <v>15</v>
      </c>
      <c r="F48" s="159">
        <v>0</v>
      </c>
      <c r="G48" s="58">
        <f>$F$47*$E48*F48</f>
        <v>0</v>
      </c>
      <c r="H48" s="61">
        <v>15</v>
      </c>
      <c r="I48" s="33">
        <f>I$3</f>
        <v>1</v>
      </c>
      <c r="J48" s="41">
        <f>J47*F48</f>
        <v>0</v>
      </c>
      <c r="K48" s="58">
        <f t="shared" ref="K48:K50" si="58">J48*H48</f>
        <v>0</v>
      </c>
      <c r="L48" s="61">
        <v>15</v>
      </c>
      <c r="M48" s="33">
        <f>M$3</f>
        <v>1</v>
      </c>
      <c r="N48" s="41">
        <f>N47*$F48</f>
        <v>0</v>
      </c>
      <c r="O48" s="58">
        <f t="shared" ref="O48:O50" si="59">N48*L48</f>
        <v>0</v>
      </c>
      <c r="P48" s="61">
        <v>15</v>
      </c>
      <c r="Q48" s="33">
        <f>Q$3</f>
        <v>1</v>
      </c>
      <c r="R48" s="41">
        <f>R47*$F48</f>
        <v>0</v>
      </c>
      <c r="S48" s="58">
        <f t="shared" ref="S48:S50" si="60">R48*P48</f>
        <v>0</v>
      </c>
    </row>
    <row r="49" spans="1:19" x14ac:dyDescent="0.25">
      <c r="A49" s="162">
        <f>A48+1</f>
        <v>4</v>
      </c>
      <c r="B49" s="99" t="str">
        <f>B$45&amp;"."&amp;A49</f>
        <v>20.4</v>
      </c>
      <c r="C49" s="7" t="s">
        <v>16</v>
      </c>
      <c r="D49" s="109" t="s">
        <v>15</v>
      </c>
      <c r="E49" s="61">
        <v>10</v>
      </c>
      <c r="F49" s="159">
        <v>0</v>
      </c>
      <c r="G49" s="58">
        <f>$F$47*$E49*F49</f>
        <v>0</v>
      </c>
      <c r="H49" s="61">
        <v>10</v>
      </c>
      <c r="I49" s="33">
        <f>I$3</f>
        <v>1</v>
      </c>
      <c r="J49" s="41">
        <f>J47*F49</f>
        <v>0</v>
      </c>
      <c r="K49" s="58">
        <f t="shared" si="58"/>
        <v>0</v>
      </c>
      <c r="L49" s="61">
        <v>10</v>
      </c>
      <c r="M49" s="33">
        <f>M$3</f>
        <v>1</v>
      </c>
      <c r="N49" s="41">
        <f t="shared" ref="N49:N50" si="61">N48*$F49</f>
        <v>0</v>
      </c>
      <c r="O49" s="58">
        <f t="shared" si="59"/>
        <v>0</v>
      </c>
      <c r="P49" s="61">
        <v>10</v>
      </c>
      <c r="Q49" s="33">
        <f>Q$3</f>
        <v>1</v>
      </c>
      <c r="R49" s="41">
        <f t="shared" ref="R49:R50" si="62">R48*$F49</f>
        <v>0</v>
      </c>
      <c r="S49" s="58">
        <f t="shared" si="60"/>
        <v>0</v>
      </c>
    </row>
    <row r="50" spans="1:19" x14ac:dyDescent="0.25">
      <c r="A50" s="162">
        <f>A49+1</f>
        <v>5</v>
      </c>
      <c r="B50" s="99" t="str">
        <f>B$45&amp;"."&amp;A50</f>
        <v>20.5</v>
      </c>
      <c r="C50" s="7" t="s">
        <v>17</v>
      </c>
      <c r="D50" s="109" t="s">
        <v>15</v>
      </c>
      <c r="E50" s="61">
        <v>5</v>
      </c>
      <c r="F50" s="159">
        <v>0</v>
      </c>
      <c r="G50" s="58">
        <f>$F$47*$E50*F50</f>
        <v>0</v>
      </c>
      <c r="H50" s="61">
        <v>5</v>
      </c>
      <c r="I50" s="33">
        <f>I$3</f>
        <v>1</v>
      </c>
      <c r="J50" s="41">
        <f>J47*F50</f>
        <v>0</v>
      </c>
      <c r="K50" s="58">
        <f t="shared" si="58"/>
        <v>0</v>
      </c>
      <c r="L50" s="61">
        <v>5</v>
      </c>
      <c r="M50" s="33">
        <f>M$3</f>
        <v>1</v>
      </c>
      <c r="N50" s="41">
        <f t="shared" si="61"/>
        <v>0</v>
      </c>
      <c r="O50" s="58">
        <f t="shared" si="59"/>
        <v>0</v>
      </c>
      <c r="P50" s="61">
        <v>5</v>
      </c>
      <c r="Q50" s="33">
        <f>Q$3</f>
        <v>1</v>
      </c>
      <c r="R50" s="41">
        <f t="shared" si="62"/>
        <v>0</v>
      </c>
      <c r="S50" s="58">
        <f t="shared" si="60"/>
        <v>0</v>
      </c>
    </row>
    <row r="51" spans="1:19" x14ac:dyDescent="0.25">
      <c r="A51" s="162"/>
      <c r="B51" s="98">
        <v>30</v>
      </c>
      <c r="C51" s="3" t="s">
        <v>18</v>
      </c>
      <c r="D51" s="108"/>
      <c r="E51" s="64"/>
      <c r="F51" s="134"/>
      <c r="G51" s="65"/>
      <c r="H51" s="64"/>
      <c r="I51" s="14"/>
      <c r="J51" s="38"/>
      <c r="K51" s="65"/>
      <c r="L51" s="64"/>
      <c r="M51" s="14"/>
      <c r="N51" s="38"/>
      <c r="O51" s="65"/>
      <c r="P51" s="64"/>
      <c r="Q51" s="14"/>
      <c r="R51" s="38"/>
      <c r="S51" s="65"/>
    </row>
    <row r="52" spans="1:19" x14ac:dyDescent="0.25">
      <c r="A52" s="162"/>
      <c r="B52" s="98"/>
      <c r="C52" s="9" t="s">
        <v>65</v>
      </c>
      <c r="D52" s="103"/>
      <c r="E52" s="59"/>
      <c r="F52" s="131"/>
      <c r="G52" s="60"/>
      <c r="H52" s="59"/>
      <c r="I52" s="11"/>
      <c r="J52" s="36"/>
      <c r="K52" s="60"/>
      <c r="L52" s="59"/>
      <c r="M52" s="11"/>
      <c r="N52" s="36"/>
      <c r="O52" s="60"/>
      <c r="P52" s="59"/>
      <c r="Q52" s="11"/>
      <c r="R52" s="36"/>
      <c r="S52" s="60"/>
    </row>
    <row r="53" spans="1:19" x14ac:dyDescent="0.25">
      <c r="A53" s="162">
        <f>A52+1</f>
        <v>1</v>
      </c>
      <c r="B53" s="99" t="str">
        <f>B$51&amp;"."&amp;A53</f>
        <v>30.1</v>
      </c>
      <c r="C53" s="15" t="s">
        <v>12</v>
      </c>
      <c r="D53" s="105" t="s">
        <v>13</v>
      </c>
      <c r="E53" s="61">
        <v>18</v>
      </c>
      <c r="F53" s="160">
        <v>0</v>
      </c>
      <c r="G53" s="58">
        <f>E53*F53</f>
        <v>0</v>
      </c>
      <c r="H53" s="61">
        <v>18</v>
      </c>
      <c r="I53" s="33">
        <f>I$3</f>
        <v>1</v>
      </c>
      <c r="J53" s="34">
        <f>F53*I53</f>
        <v>0</v>
      </c>
      <c r="K53" s="58">
        <f>J53*H53</f>
        <v>0</v>
      </c>
      <c r="L53" s="61">
        <v>18</v>
      </c>
      <c r="M53" s="33">
        <f>M$3</f>
        <v>1</v>
      </c>
      <c r="N53" s="34">
        <f>J53*M53</f>
        <v>0</v>
      </c>
      <c r="O53" s="58">
        <f>N53*L53</f>
        <v>0</v>
      </c>
      <c r="P53" s="61">
        <v>18</v>
      </c>
      <c r="Q53" s="33">
        <f>Q$3</f>
        <v>1</v>
      </c>
      <c r="R53" s="34">
        <f>N53*Q53</f>
        <v>0</v>
      </c>
      <c r="S53" s="58">
        <f>R53*P53</f>
        <v>0</v>
      </c>
    </row>
    <row r="54" spans="1:19" x14ac:dyDescent="0.25">
      <c r="A54" s="162">
        <f>A53+1</f>
        <v>2</v>
      </c>
      <c r="B54" s="99" t="str">
        <f>B$51&amp;"."&amp;A54</f>
        <v>30.2</v>
      </c>
      <c r="C54" s="7" t="s">
        <v>14</v>
      </c>
      <c r="D54" s="109" t="s">
        <v>15</v>
      </c>
      <c r="E54" s="61">
        <v>2</v>
      </c>
      <c r="F54" s="159">
        <v>0</v>
      </c>
      <c r="G54" s="58">
        <f>$F$53*F54*E54</f>
        <v>0</v>
      </c>
      <c r="H54" s="61">
        <v>2</v>
      </c>
      <c r="I54" s="33">
        <f>I$3</f>
        <v>1</v>
      </c>
      <c r="J54" s="41">
        <f>J53*F54</f>
        <v>0</v>
      </c>
      <c r="K54" s="58">
        <f t="shared" ref="K54:K56" si="63">J54*H54</f>
        <v>0</v>
      </c>
      <c r="L54" s="61">
        <v>2</v>
      </c>
      <c r="M54" s="33">
        <f>M$3</f>
        <v>1</v>
      </c>
      <c r="N54" s="41">
        <f>N53*$F54</f>
        <v>0</v>
      </c>
      <c r="O54" s="58">
        <f t="shared" ref="O54:O56" si="64">N54*L54</f>
        <v>0</v>
      </c>
      <c r="P54" s="61">
        <v>2</v>
      </c>
      <c r="Q54" s="33">
        <f>Q$3</f>
        <v>1</v>
      </c>
      <c r="R54" s="41">
        <f>R53*$F54</f>
        <v>0</v>
      </c>
      <c r="S54" s="58">
        <f t="shared" ref="S54:S56" si="65">R54*P54</f>
        <v>0</v>
      </c>
    </row>
    <row r="55" spans="1:19" x14ac:dyDescent="0.25">
      <c r="A55" s="162">
        <f>A54+1</f>
        <v>3</v>
      </c>
      <c r="B55" s="99" t="str">
        <f>B$51&amp;"."&amp;A55</f>
        <v>30.3</v>
      </c>
      <c r="C55" s="7" t="s">
        <v>16</v>
      </c>
      <c r="D55" s="109" t="s">
        <v>15</v>
      </c>
      <c r="E55" s="61">
        <v>1</v>
      </c>
      <c r="F55" s="159">
        <v>0</v>
      </c>
      <c r="G55" s="58">
        <f>$F$53*F55*E55</f>
        <v>0</v>
      </c>
      <c r="H55" s="61">
        <v>1</v>
      </c>
      <c r="I55" s="33">
        <f>I$3</f>
        <v>1</v>
      </c>
      <c r="J55" s="41">
        <f>J53*F55</f>
        <v>0</v>
      </c>
      <c r="K55" s="58">
        <f t="shared" si="63"/>
        <v>0</v>
      </c>
      <c r="L55" s="61">
        <v>1</v>
      </c>
      <c r="M55" s="33">
        <f>M$3</f>
        <v>1</v>
      </c>
      <c r="N55" s="41">
        <f t="shared" ref="N55:N56" si="66">N54*$F55</f>
        <v>0</v>
      </c>
      <c r="O55" s="58">
        <f t="shared" si="64"/>
        <v>0</v>
      </c>
      <c r="P55" s="61">
        <v>1</v>
      </c>
      <c r="Q55" s="33">
        <f>Q$3</f>
        <v>1</v>
      </c>
      <c r="R55" s="41">
        <f t="shared" ref="R55:R56" si="67">R54*$F55</f>
        <v>0</v>
      </c>
      <c r="S55" s="58">
        <f t="shared" si="65"/>
        <v>0</v>
      </c>
    </row>
    <row r="56" spans="1:19" x14ac:dyDescent="0.25">
      <c r="A56" s="162">
        <f>A55+1</f>
        <v>4</v>
      </c>
      <c r="B56" s="99" t="str">
        <f>B$51&amp;"."&amp;A56</f>
        <v>30.4</v>
      </c>
      <c r="C56" s="7" t="s">
        <v>17</v>
      </c>
      <c r="D56" s="109" t="s">
        <v>15</v>
      </c>
      <c r="E56" s="61">
        <v>1</v>
      </c>
      <c r="F56" s="159">
        <v>0</v>
      </c>
      <c r="G56" s="58">
        <f>$F$53*F56*E56</f>
        <v>0</v>
      </c>
      <c r="H56" s="61">
        <v>1</v>
      </c>
      <c r="I56" s="33">
        <f>I$3</f>
        <v>1</v>
      </c>
      <c r="J56" s="41">
        <f>J53*F56</f>
        <v>0</v>
      </c>
      <c r="K56" s="58">
        <f t="shared" si="63"/>
        <v>0</v>
      </c>
      <c r="L56" s="61">
        <v>1</v>
      </c>
      <c r="M56" s="33">
        <f>M$3</f>
        <v>1</v>
      </c>
      <c r="N56" s="41">
        <f t="shared" si="66"/>
        <v>0</v>
      </c>
      <c r="O56" s="58">
        <f t="shared" si="64"/>
        <v>0</v>
      </c>
      <c r="P56" s="61">
        <v>1</v>
      </c>
      <c r="Q56" s="33">
        <f>Q$3</f>
        <v>1</v>
      </c>
      <c r="R56" s="41">
        <f t="shared" si="67"/>
        <v>0</v>
      </c>
      <c r="S56" s="58">
        <f t="shared" si="65"/>
        <v>0</v>
      </c>
    </row>
    <row r="57" spans="1:19" x14ac:dyDescent="0.25">
      <c r="A57" s="162"/>
      <c r="B57" s="111">
        <v>45</v>
      </c>
      <c r="C57" s="20" t="s">
        <v>19</v>
      </c>
      <c r="D57" s="103"/>
      <c r="E57" s="69"/>
      <c r="F57" s="135"/>
      <c r="G57" s="60"/>
      <c r="H57" s="69"/>
      <c r="I57" s="10"/>
      <c r="J57" s="38"/>
      <c r="K57" s="60"/>
      <c r="L57" s="69"/>
      <c r="M57" s="10"/>
      <c r="N57" s="36"/>
      <c r="O57" s="60"/>
      <c r="P57" s="69"/>
      <c r="Q57" s="10"/>
      <c r="R57" s="36"/>
      <c r="S57" s="60"/>
    </row>
    <row r="58" spans="1:19" x14ac:dyDescent="0.25">
      <c r="A58" s="162">
        <f>A57+1</f>
        <v>1</v>
      </c>
      <c r="B58" s="99" t="str">
        <f>B$57&amp;"."&amp;A58</f>
        <v>45.1</v>
      </c>
      <c r="C58" s="15" t="s">
        <v>20</v>
      </c>
      <c r="D58" s="105" t="s">
        <v>13</v>
      </c>
      <c r="E58" s="61">
        <v>20</v>
      </c>
      <c r="F58" s="160">
        <v>0</v>
      </c>
      <c r="G58" s="58">
        <f>E58*F58</f>
        <v>0</v>
      </c>
      <c r="H58" s="61">
        <v>20</v>
      </c>
      <c r="I58" s="33">
        <f>I$3</f>
        <v>1</v>
      </c>
      <c r="J58" s="34">
        <f>F58*I58</f>
        <v>0</v>
      </c>
      <c r="K58" s="58">
        <f>J58*H58</f>
        <v>0</v>
      </c>
      <c r="L58" s="61">
        <v>20</v>
      </c>
      <c r="M58" s="33">
        <f>M$3</f>
        <v>1</v>
      </c>
      <c r="N58" s="34">
        <f>J58*M58</f>
        <v>0</v>
      </c>
      <c r="O58" s="58">
        <f>N58*L58</f>
        <v>0</v>
      </c>
      <c r="P58" s="61">
        <v>20</v>
      </c>
      <c r="Q58" s="33">
        <f>Q$3</f>
        <v>1</v>
      </c>
      <c r="R58" s="34">
        <f>N58*Q58</f>
        <v>0</v>
      </c>
      <c r="S58" s="58">
        <f>R58*P58</f>
        <v>0</v>
      </c>
    </row>
    <row r="59" spans="1:19" x14ac:dyDescent="0.25">
      <c r="A59" s="162">
        <f>A58+1</f>
        <v>2</v>
      </c>
      <c r="B59" s="99" t="str">
        <f>B$57&amp;"."&amp;A59</f>
        <v>45.2</v>
      </c>
      <c r="C59" s="15" t="s">
        <v>21</v>
      </c>
      <c r="D59" s="105" t="s">
        <v>13</v>
      </c>
      <c r="E59" s="61">
        <v>10</v>
      </c>
      <c r="F59" s="160">
        <v>0</v>
      </c>
      <c r="G59" s="58">
        <f>E59*F59</f>
        <v>0</v>
      </c>
      <c r="H59" s="61">
        <v>10</v>
      </c>
      <c r="I59" s="33">
        <f>I$3</f>
        <v>1</v>
      </c>
      <c r="J59" s="34">
        <f>F59*I59</f>
        <v>0</v>
      </c>
      <c r="K59" s="58">
        <f>J59*H59</f>
        <v>0</v>
      </c>
      <c r="L59" s="61">
        <v>10</v>
      </c>
      <c r="M59" s="33">
        <f>M$3</f>
        <v>1</v>
      </c>
      <c r="N59" s="34">
        <f>J59*M59</f>
        <v>0</v>
      </c>
      <c r="O59" s="58">
        <f>N59*L59</f>
        <v>0</v>
      </c>
      <c r="P59" s="61">
        <v>10</v>
      </c>
      <c r="Q59" s="33">
        <f>Q$3</f>
        <v>1</v>
      </c>
      <c r="R59" s="34">
        <f>N59*Q59</f>
        <v>0</v>
      </c>
      <c r="S59" s="58">
        <f>R59*P59</f>
        <v>0</v>
      </c>
    </row>
    <row r="60" spans="1:19" x14ac:dyDescent="0.25">
      <c r="A60" s="162">
        <f>A59+1</f>
        <v>3</v>
      </c>
      <c r="B60" s="99" t="str">
        <f>B$57&amp;"."&amp;A60</f>
        <v>45.3</v>
      </c>
      <c r="C60" s="15" t="s">
        <v>22</v>
      </c>
      <c r="D60" s="105" t="s">
        <v>13</v>
      </c>
      <c r="E60" s="61">
        <v>5</v>
      </c>
      <c r="F60" s="160">
        <v>0</v>
      </c>
      <c r="G60" s="58">
        <f>E60*F60</f>
        <v>0</v>
      </c>
      <c r="H60" s="61">
        <v>5</v>
      </c>
      <c r="I60" s="33">
        <f>I$3</f>
        <v>1</v>
      </c>
      <c r="J60" s="34">
        <f>F60*I60</f>
        <v>0</v>
      </c>
      <c r="K60" s="58">
        <f>J60*H60</f>
        <v>0</v>
      </c>
      <c r="L60" s="61">
        <v>5</v>
      </c>
      <c r="M60" s="33">
        <f>M$3</f>
        <v>1</v>
      </c>
      <c r="N60" s="34">
        <f>J60*M60</f>
        <v>0</v>
      </c>
      <c r="O60" s="58">
        <f>N60*L60</f>
        <v>0</v>
      </c>
      <c r="P60" s="61">
        <v>5</v>
      </c>
      <c r="Q60" s="33">
        <f>Q$3</f>
        <v>1</v>
      </c>
      <c r="R60" s="34">
        <f>N60*Q60</f>
        <v>0</v>
      </c>
      <c r="S60" s="58">
        <f>R60*P60</f>
        <v>0</v>
      </c>
    </row>
    <row r="61" spans="1:19" x14ac:dyDescent="0.25">
      <c r="A61" s="162">
        <f>A60+1</f>
        <v>4</v>
      </c>
      <c r="B61" s="99" t="str">
        <f>B$57&amp;"."&amp;A61</f>
        <v>45.4</v>
      </c>
      <c r="C61" s="15" t="s">
        <v>23</v>
      </c>
      <c r="D61" s="105" t="s">
        <v>13</v>
      </c>
      <c r="E61" s="61">
        <v>20</v>
      </c>
      <c r="F61" s="160">
        <v>0</v>
      </c>
      <c r="G61" s="58">
        <f>E61*F61</f>
        <v>0</v>
      </c>
      <c r="H61" s="61">
        <v>20</v>
      </c>
      <c r="I61" s="33">
        <f>I$3</f>
        <v>1</v>
      </c>
      <c r="J61" s="34">
        <f>F61*I61</f>
        <v>0</v>
      </c>
      <c r="K61" s="58">
        <f>J61*H61</f>
        <v>0</v>
      </c>
      <c r="L61" s="61">
        <v>20</v>
      </c>
      <c r="M61" s="33">
        <f>M$3</f>
        <v>1</v>
      </c>
      <c r="N61" s="34">
        <f>J61*M61</f>
        <v>0</v>
      </c>
      <c r="O61" s="58">
        <f>N61*L61</f>
        <v>0</v>
      </c>
      <c r="P61" s="61">
        <v>20</v>
      </c>
      <c r="Q61" s="33">
        <f>Q$3</f>
        <v>1</v>
      </c>
      <c r="R61" s="34">
        <f>N61*Q61</f>
        <v>0</v>
      </c>
      <c r="S61" s="58">
        <f>R61*P61</f>
        <v>0</v>
      </c>
    </row>
    <row r="62" spans="1:19" x14ac:dyDescent="0.25">
      <c r="A62" s="162">
        <f>A61+1</f>
        <v>5</v>
      </c>
      <c r="B62" s="99" t="str">
        <f>B$57&amp;"."&amp;A62</f>
        <v>45.5</v>
      </c>
      <c r="C62" s="15" t="s">
        <v>24</v>
      </c>
      <c r="D62" s="105" t="s">
        <v>13</v>
      </c>
      <c r="E62" s="61">
        <v>20</v>
      </c>
      <c r="F62" s="160">
        <v>0</v>
      </c>
      <c r="G62" s="58">
        <f>E62*F62</f>
        <v>0</v>
      </c>
      <c r="H62" s="61">
        <v>20</v>
      </c>
      <c r="I62" s="33">
        <f>I$3</f>
        <v>1</v>
      </c>
      <c r="J62" s="34">
        <f>F62*I62</f>
        <v>0</v>
      </c>
      <c r="K62" s="58">
        <f>J62*H62</f>
        <v>0</v>
      </c>
      <c r="L62" s="61">
        <v>20</v>
      </c>
      <c r="M62" s="33">
        <f>M$3</f>
        <v>1</v>
      </c>
      <c r="N62" s="34">
        <f>J62*M62</f>
        <v>0</v>
      </c>
      <c r="O62" s="58">
        <f>N62*L62</f>
        <v>0</v>
      </c>
      <c r="P62" s="61">
        <v>20</v>
      </c>
      <c r="Q62" s="33">
        <f>Q$3</f>
        <v>1</v>
      </c>
      <c r="R62" s="34">
        <f>N62*Q62</f>
        <v>0</v>
      </c>
      <c r="S62" s="58">
        <f>R62*P62</f>
        <v>0</v>
      </c>
    </row>
    <row r="63" spans="1:19" x14ac:dyDescent="0.25">
      <c r="A63" s="162"/>
      <c r="B63" s="112"/>
      <c r="C63" s="21"/>
      <c r="D63" s="113"/>
      <c r="E63" s="70"/>
      <c r="F63" s="136"/>
      <c r="G63" s="71">
        <f>SUM(G46:G62)</f>
        <v>0</v>
      </c>
      <c r="H63" s="70"/>
      <c r="I63" s="22"/>
      <c r="J63" s="42"/>
      <c r="K63" s="71">
        <f>SUM(K46:K62)</f>
        <v>0</v>
      </c>
      <c r="L63" s="70"/>
      <c r="M63" s="22"/>
      <c r="N63" s="42"/>
      <c r="O63" s="71">
        <f>SUM(O46:O62)</f>
        <v>0</v>
      </c>
      <c r="P63" s="70"/>
      <c r="Q63" s="22"/>
      <c r="R63" s="42"/>
      <c r="S63" s="71">
        <f>SUM(S46:S62)</f>
        <v>0</v>
      </c>
    </row>
    <row r="64" spans="1:19" x14ac:dyDescent="0.25">
      <c r="A64" s="162"/>
      <c r="B64" s="98" t="s">
        <v>25</v>
      </c>
      <c r="C64" s="23" t="s">
        <v>26</v>
      </c>
      <c r="D64" s="103"/>
      <c r="E64" s="68"/>
      <c r="F64" s="131"/>
      <c r="G64" s="60"/>
      <c r="H64" s="68"/>
      <c r="I64" s="18"/>
      <c r="J64" s="38"/>
      <c r="K64" s="60"/>
      <c r="L64" s="68"/>
      <c r="M64" s="18"/>
      <c r="N64" s="38"/>
      <c r="O64" s="60"/>
      <c r="P64" s="68"/>
      <c r="Q64" s="18"/>
      <c r="R64" s="38"/>
      <c r="S64" s="60"/>
    </row>
    <row r="65" spans="1:19" x14ac:dyDescent="0.25">
      <c r="A65" s="162">
        <v>1</v>
      </c>
      <c r="B65" s="99" t="str">
        <f>B$64&amp;"."&amp;A65</f>
        <v>60.1</v>
      </c>
      <c r="C65" s="7" t="s">
        <v>27</v>
      </c>
      <c r="D65" s="110" t="s">
        <v>89</v>
      </c>
      <c r="E65" s="61">
        <v>0</v>
      </c>
      <c r="F65" s="140">
        <v>0</v>
      </c>
      <c r="G65" s="56">
        <f>E65*F65</f>
        <v>0</v>
      </c>
      <c r="H65" s="61">
        <v>0</v>
      </c>
      <c r="I65" s="33">
        <f>I$3</f>
        <v>1</v>
      </c>
      <c r="J65" s="34">
        <f>F65*I65</f>
        <v>0</v>
      </c>
      <c r="K65" s="58">
        <f>J65*H65</f>
        <v>0</v>
      </c>
      <c r="L65" s="61">
        <v>0</v>
      </c>
      <c r="M65" s="33">
        <f>M$3</f>
        <v>1</v>
      </c>
      <c r="N65" s="34">
        <f>J65*M65</f>
        <v>0</v>
      </c>
      <c r="O65" s="58">
        <f>N65*L65</f>
        <v>0</v>
      </c>
      <c r="P65" s="61">
        <v>0</v>
      </c>
      <c r="Q65" s="33">
        <f>Q$3</f>
        <v>1</v>
      </c>
      <c r="R65" s="34">
        <f>N65*Q65</f>
        <v>0</v>
      </c>
      <c r="S65" s="58">
        <f>R65*P65</f>
        <v>0</v>
      </c>
    </row>
    <row r="66" spans="1:19" ht="28.5" x14ac:dyDescent="0.25">
      <c r="A66" s="162"/>
      <c r="B66" s="98" t="s">
        <v>29</v>
      </c>
      <c r="C66" s="3" t="s">
        <v>30</v>
      </c>
      <c r="D66" s="103"/>
      <c r="E66" s="68"/>
      <c r="F66" s="131"/>
      <c r="G66" s="60"/>
      <c r="H66" s="68"/>
      <c r="I66" s="18"/>
      <c r="J66" s="38"/>
      <c r="K66" s="60"/>
      <c r="L66" s="68"/>
      <c r="M66" s="18"/>
      <c r="N66" s="38"/>
      <c r="O66" s="60"/>
      <c r="P66" s="68"/>
      <c r="Q66" s="18"/>
      <c r="R66" s="38"/>
      <c r="S66" s="60"/>
    </row>
    <row r="67" spans="1:19" x14ac:dyDescent="0.25">
      <c r="A67" s="162">
        <f>A66+1</f>
        <v>1</v>
      </c>
      <c r="B67" s="99" t="str">
        <f>B$66&amp;"."&amp;A67</f>
        <v>75.1</v>
      </c>
      <c r="C67" s="7" t="s">
        <v>31</v>
      </c>
      <c r="D67" s="105" t="s">
        <v>8</v>
      </c>
      <c r="E67" s="61">
        <v>5</v>
      </c>
      <c r="F67" s="137">
        <f>F47</f>
        <v>0</v>
      </c>
      <c r="G67" s="56">
        <f>E67*F67</f>
        <v>0</v>
      </c>
      <c r="H67" s="61">
        <v>5</v>
      </c>
      <c r="I67" s="33">
        <f>I$3</f>
        <v>1</v>
      </c>
      <c r="J67" s="34">
        <f>F67*I67</f>
        <v>0</v>
      </c>
      <c r="K67" s="58">
        <f>J67*H67</f>
        <v>0</v>
      </c>
      <c r="L67" s="61">
        <v>5</v>
      </c>
      <c r="M67" s="33">
        <f>M$3</f>
        <v>1</v>
      </c>
      <c r="N67" s="34">
        <f>J67*M67</f>
        <v>0</v>
      </c>
      <c r="O67" s="58">
        <f>N67*L67</f>
        <v>0</v>
      </c>
      <c r="P67" s="61">
        <v>5</v>
      </c>
      <c r="Q67" s="33">
        <f>Q$3</f>
        <v>1</v>
      </c>
      <c r="R67" s="34">
        <f>N67*Q67</f>
        <v>0</v>
      </c>
      <c r="S67" s="58">
        <f>R67*P67</f>
        <v>0</v>
      </c>
    </row>
    <row r="68" spans="1:19" x14ac:dyDescent="0.25">
      <c r="A68" s="162">
        <f>A67+1</f>
        <v>2</v>
      </c>
      <c r="B68" s="99" t="str">
        <f>B$66&amp;"."&amp;A68</f>
        <v>75.2</v>
      </c>
      <c r="C68" s="7" t="s">
        <v>32</v>
      </c>
      <c r="D68" s="105" t="s">
        <v>8</v>
      </c>
      <c r="E68" s="61">
        <v>1</v>
      </c>
      <c r="F68" s="137">
        <f>F47</f>
        <v>0</v>
      </c>
      <c r="G68" s="56">
        <f>E68*F68</f>
        <v>0</v>
      </c>
      <c r="H68" s="61">
        <v>1</v>
      </c>
      <c r="I68" s="33">
        <f>I$3</f>
        <v>1</v>
      </c>
      <c r="J68" s="34">
        <f>F68*I68</f>
        <v>0</v>
      </c>
      <c r="K68" s="58">
        <f>J68*H68</f>
        <v>0</v>
      </c>
      <c r="L68" s="61">
        <v>1</v>
      </c>
      <c r="M68" s="33">
        <f>M$3</f>
        <v>1</v>
      </c>
      <c r="N68" s="34">
        <f>J68*M68</f>
        <v>0</v>
      </c>
      <c r="O68" s="58">
        <f>N68*L68</f>
        <v>0</v>
      </c>
      <c r="P68" s="61">
        <v>1</v>
      </c>
      <c r="Q68" s="33">
        <f>Q$3</f>
        <v>1</v>
      </c>
      <c r="R68" s="34">
        <f>N68*Q68</f>
        <v>0</v>
      </c>
      <c r="S68" s="58">
        <f>R68*P68</f>
        <v>0</v>
      </c>
    </row>
    <row r="69" spans="1:19" x14ac:dyDescent="0.25">
      <c r="A69" s="162">
        <f>A68+1</f>
        <v>3</v>
      </c>
      <c r="B69" s="99" t="str">
        <f>B$66&amp;"."&amp;A69</f>
        <v>75.3</v>
      </c>
      <c r="C69" s="7" t="s">
        <v>33</v>
      </c>
      <c r="D69" s="105" t="s">
        <v>13</v>
      </c>
      <c r="E69" s="61">
        <v>20</v>
      </c>
      <c r="F69" s="137">
        <f>F47</f>
        <v>0</v>
      </c>
      <c r="G69" s="56">
        <f>E69*F69</f>
        <v>0</v>
      </c>
      <c r="H69" s="61">
        <v>20</v>
      </c>
      <c r="I69" s="33">
        <f>I$3</f>
        <v>1</v>
      </c>
      <c r="J69" s="34">
        <f>F69*I69</f>
        <v>0</v>
      </c>
      <c r="K69" s="58">
        <f>J69*H69</f>
        <v>0</v>
      </c>
      <c r="L69" s="61">
        <v>20</v>
      </c>
      <c r="M69" s="33">
        <f>M$3</f>
        <v>1</v>
      </c>
      <c r="N69" s="34">
        <f>J69*M69</f>
        <v>0</v>
      </c>
      <c r="O69" s="58">
        <f>N69*L69</f>
        <v>0</v>
      </c>
      <c r="P69" s="61">
        <v>20</v>
      </c>
      <c r="Q69" s="33">
        <f>Q$3</f>
        <v>1</v>
      </c>
      <c r="R69" s="34">
        <f>N69*Q69</f>
        <v>0</v>
      </c>
      <c r="S69" s="58">
        <f>R69*P69</f>
        <v>0</v>
      </c>
    </row>
    <row r="70" spans="1:19" x14ac:dyDescent="0.25">
      <c r="A70" s="162"/>
      <c r="B70" s="98"/>
      <c r="C70" s="3"/>
      <c r="D70" s="103"/>
      <c r="E70" s="68"/>
      <c r="F70" s="131"/>
      <c r="G70" s="60"/>
      <c r="H70" s="68"/>
      <c r="I70" s="18"/>
      <c r="J70" s="38"/>
      <c r="K70" s="60"/>
      <c r="L70" s="68"/>
      <c r="M70" s="18"/>
      <c r="N70" s="38"/>
      <c r="O70" s="60"/>
      <c r="P70" s="68"/>
      <c r="Q70" s="18"/>
      <c r="R70" s="38"/>
      <c r="S70" s="60"/>
    </row>
    <row r="71" spans="1:19" x14ac:dyDescent="0.25">
      <c r="A71" s="162"/>
      <c r="B71" s="99"/>
      <c r="C71" s="7"/>
      <c r="D71" s="105"/>
      <c r="E71" s="61"/>
      <c r="F71" s="137"/>
      <c r="G71" s="56"/>
      <c r="H71" s="61"/>
      <c r="I71" s="33"/>
      <c r="J71" s="34"/>
      <c r="K71" s="58"/>
      <c r="L71" s="61"/>
      <c r="M71" s="33"/>
      <c r="N71" s="34"/>
      <c r="O71" s="58"/>
      <c r="P71" s="61"/>
      <c r="Q71" s="33"/>
      <c r="R71" s="34"/>
      <c r="S71" s="58"/>
    </row>
    <row r="72" spans="1:19" ht="28.5" x14ac:dyDescent="0.25">
      <c r="A72" s="162"/>
      <c r="B72" s="98" t="s">
        <v>34</v>
      </c>
      <c r="C72" s="3" t="s">
        <v>35</v>
      </c>
      <c r="D72" s="103"/>
      <c r="E72" s="68"/>
      <c r="F72" s="131"/>
      <c r="G72" s="60"/>
      <c r="H72" s="68"/>
      <c r="I72" s="18"/>
      <c r="J72" s="38"/>
      <c r="K72" s="60"/>
      <c r="L72" s="68"/>
      <c r="M72" s="18"/>
      <c r="N72" s="38"/>
      <c r="O72" s="60"/>
      <c r="P72" s="68"/>
      <c r="Q72" s="18"/>
      <c r="R72" s="38"/>
      <c r="S72" s="60"/>
    </row>
    <row r="73" spans="1:19" x14ac:dyDescent="0.25">
      <c r="A73" s="162">
        <v>1</v>
      </c>
      <c r="B73" s="99" t="str">
        <f>B$72&amp;"."&amp;A73</f>
        <v>100.1</v>
      </c>
      <c r="C73" s="120" t="s">
        <v>66</v>
      </c>
      <c r="D73" s="105" t="s">
        <v>8</v>
      </c>
      <c r="E73" s="61">
        <v>5</v>
      </c>
      <c r="F73" s="156">
        <v>0</v>
      </c>
      <c r="G73" s="56">
        <f t="shared" ref="G73:G76" si="68">E73*F73</f>
        <v>0</v>
      </c>
      <c r="H73" s="61">
        <v>5</v>
      </c>
      <c r="I73" s="33">
        <f t="shared" ref="I73:I77" si="69">I$3</f>
        <v>1</v>
      </c>
      <c r="J73" s="34">
        <f t="shared" ref="J73:J76" si="70">F73*I73</f>
        <v>0</v>
      </c>
      <c r="K73" s="58">
        <f t="shared" ref="K73:K76" si="71">J73*H73</f>
        <v>0</v>
      </c>
      <c r="L73" s="61">
        <v>5</v>
      </c>
      <c r="M73" s="33">
        <f t="shared" ref="M73:M77" si="72">M$3</f>
        <v>1</v>
      </c>
      <c r="N73" s="34">
        <f t="shared" ref="N73:N76" si="73">J73*M73</f>
        <v>0</v>
      </c>
      <c r="O73" s="58">
        <f t="shared" ref="O73:O76" si="74">N73*L73</f>
        <v>0</v>
      </c>
      <c r="P73" s="61">
        <v>5</v>
      </c>
      <c r="Q73" s="33">
        <f t="shared" ref="Q73:Q77" si="75">Q$3</f>
        <v>1</v>
      </c>
      <c r="R73" s="34">
        <f t="shared" ref="R73:R76" si="76">N73*Q73</f>
        <v>0</v>
      </c>
      <c r="S73" s="58">
        <f t="shared" ref="S73:S76" si="77">R73*P73</f>
        <v>0</v>
      </c>
    </row>
    <row r="74" spans="1:19" x14ac:dyDescent="0.25">
      <c r="A74" s="162">
        <f t="shared" ref="A74:A77" si="78">A73+1</f>
        <v>2</v>
      </c>
      <c r="B74" s="99" t="str">
        <f t="shared" ref="B74:B76" si="79">B$72&amp;"."&amp;A74</f>
        <v>100.2</v>
      </c>
      <c r="C74" s="121" t="s">
        <v>67</v>
      </c>
      <c r="D74" s="105" t="s">
        <v>8</v>
      </c>
      <c r="E74" s="61">
        <v>1</v>
      </c>
      <c r="F74" s="157">
        <v>0</v>
      </c>
      <c r="G74" s="56">
        <f t="shared" si="68"/>
        <v>0</v>
      </c>
      <c r="H74" s="61">
        <v>1</v>
      </c>
      <c r="I74" s="33">
        <f t="shared" si="69"/>
        <v>1</v>
      </c>
      <c r="J74" s="34">
        <f t="shared" si="70"/>
        <v>0</v>
      </c>
      <c r="K74" s="58">
        <f t="shared" si="71"/>
        <v>0</v>
      </c>
      <c r="L74" s="61">
        <v>1</v>
      </c>
      <c r="M74" s="33">
        <f t="shared" si="72"/>
        <v>1</v>
      </c>
      <c r="N74" s="34">
        <f t="shared" si="73"/>
        <v>0</v>
      </c>
      <c r="O74" s="58">
        <f t="shared" si="74"/>
        <v>0</v>
      </c>
      <c r="P74" s="61">
        <v>1</v>
      </c>
      <c r="Q74" s="33">
        <f t="shared" si="75"/>
        <v>1</v>
      </c>
      <c r="R74" s="34">
        <f t="shared" si="76"/>
        <v>0</v>
      </c>
      <c r="S74" s="58">
        <f t="shared" si="77"/>
        <v>0</v>
      </c>
    </row>
    <row r="75" spans="1:19" x14ac:dyDescent="0.25">
      <c r="A75" s="162">
        <f t="shared" si="78"/>
        <v>3</v>
      </c>
      <c r="B75" s="99" t="str">
        <f t="shared" si="79"/>
        <v>100.3</v>
      </c>
      <c r="C75" s="155" t="s">
        <v>68</v>
      </c>
      <c r="D75" s="105" t="s">
        <v>8</v>
      </c>
      <c r="E75" s="61">
        <v>1</v>
      </c>
      <c r="F75" s="157">
        <v>0</v>
      </c>
      <c r="G75" s="56">
        <f t="shared" si="68"/>
        <v>0</v>
      </c>
      <c r="H75" s="61">
        <v>1</v>
      </c>
      <c r="I75" s="33">
        <f t="shared" si="69"/>
        <v>1</v>
      </c>
      <c r="J75" s="34">
        <f t="shared" si="70"/>
        <v>0</v>
      </c>
      <c r="K75" s="58">
        <f t="shared" si="71"/>
        <v>0</v>
      </c>
      <c r="L75" s="61">
        <v>1</v>
      </c>
      <c r="M75" s="33">
        <f t="shared" si="72"/>
        <v>1</v>
      </c>
      <c r="N75" s="34">
        <f t="shared" si="73"/>
        <v>0</v>
      </c>
      <c r="O75" s="58">
        <f t="shared" si="74"/>
        <v>0</v>
      </c>
      <c r="P75" s="61">
        <v>1</v>
      </c>
      <c r="Q75" s="33">
        <f t="shared" si="75"/>
        <v>1</v>
      </c>
      <c r="R75" s="34">
        <f t="shared" si="76"/>
        <v>0</v>
      </c>
      <c r="S75" s="58">
        <f t="shared" si="77"/>
        <v>0</v>
      </c>
    </row>
    <row r="76" spans="1:19" x14ac:dyDescent="0.25">
      <c r="A76" s="162">
        <f t="shared" si="78"/>
        <v>4</v>
      </c>
      <c r="B76" s="99" t="str">
        <f t="shared" si="79"/>
        <v>100.4</v>
      </c>
      <c r="C76" s="155" t="s">
        <v>69</v>
      </c>
      <c r="D76" s="115" t="s">
        <v>8</v>
      </c>
      <c r="E76" s="61">
        <v>50</v>
      </c>
      <c r="F76" s="161">
        <v>0</v>
      </c>
      <c r="G76" s="56">
        <f t="shared" si="68"/>
        <v>0</v>
      </c>
      <c r="H76" s="61">
        <v>50</v>
      </c>
      <c r="I76" s="33">
        <f t="shared" si="69"/>
        <v>1</v>
      </c>
      <c r="J76" s="34">
        <f t="shared" si="70"/>
        <v>0</v>
      </c>
      <c r="K76" s="58">
        <f t="shared" si="71"/>
        <v>0</v>
      </c>
      <c r="L76" s="61">
        <v>50</v>
      </c>
      <c r="M76" s="33">
        <f t="shared" si="72"/>
        <v>1</v>
      </c>
      <c r="N76" s="34">
        <f t="shared" si="73"/>
        <v>0</v>
      </c>
      <c r="O76" s="58">
        <f t="shared" si="74"/>
        <v>0</v>
      </c>
      <c r="P76" s="61">
        <v>50</v>
      </c>
      <c r="Q76" s="33">
        <f t="shared" si="75"/>
        <v>1</v>
      </c>
      <c r="R76" s="34">
        <f t="shared" si="76"/>
        <v>0</v>
      </c>
      <c r="S76" s="58">
        <f t="shared" si="77"/>
        <v>0</v>
      </c>
    </row>
    <row r="77" spans="1:19" x14ac:dyDescent="0.25">
      <c r="A77" s="162">
        <f t="shared" si="78"/>
        <v>5</v>
      </c>
      <c r="B77" s="99" t="str">
        <f t="shared" ref="B77" si="80">B$72&amp;"."&amp;A77</f>
        <v>100.5</v>
      </c>
      <c r="C77" s="155" t="s">
        <v>94</v>
      </c>
      <c r="D77" s="115" t="s">
        <v>8</v>
      </c>
      <c r="E77" s="61">
        <v>9</v>
      </c>
      <c r="F77" s="161">
        <v>0</v>
      </c>
      <c r="G77" s="56">
        <f t="shared" ref="G77" si="81">E77*F77</f>
        <v>0</v>
      </c>
      <c r="H77" s="61">
        <v>0</v>
      </c>
      <c r="I77" s="33">
        <f t="shared" si="69"/>
        <v>1</v>
      </c>
      <c r="J77" s="34">
        <f t="shared" ref="J77" si="82">F77*I77</f>
        <v>0</v>
      </c>
      <c r="K77" s="58">
        <f t="shared" ref="K77" si="83">J77*H77</f>
        <v>0</v>
      </c>
      <c r="L77" s="61">
        <v>0</v>
      </c>
      <c r="M77" s="33">
        <f t="shared" si="72"/>
        <v>1</v>
      </c>
      <c r="N77" s="34">
        <f t="shared" ref="N77" si="84">J77*M77</f>
        <v>0</v>
      </c>
      <c r="O77" s="58">
        <f t="shared" ref="O77" si="85">N77*L77</f>
        <v>0</v>
      </c>
      <c r="P77" s="61">
        <v>4</v>
      </c>
      <c r="Q77" s="33">
        <f t="shared" si="75"/>
        <v>1</v>
      </c>
      <c r="R77" s="34">
        <f t="shared" ref="R77" si="86">N77*Q77</f>
        <v>0</v>
      </c>
      <c r="S77" s="58">
        <f t="shared" ref="S77" si="87">R77*P77</f>
        <v>0</v>
      </c>
    </row>
    <row r="78" spans="1:19" x14ac:dyDescent="0.25">
      <c r="A78" s="162"/>
      <c r="B78" s="98" t="s">
        <v>36</v>
      </c>
      <c r="C78" s="3" t="s">
        <v>37</v>
      </c>
      <c r="D78" s="103"/>
      <c r="E78" s="68"/>
      <c r="F78" s="131"/>
      <c r="G78" s="60"/>
      <c r="H78" s="68"/>
      <c r="I78" s="18"/>
      <c r="J78" s="38"/>
      <c r="K78" s="60"/>
      <c r="L78" s="68"/>
      <c r="M78" s="18"/>
      <c r="N78" s="38"/>
      <c r="O78" s="60"/>
      <c r="P78" s="68"/>
      <c r="Q78" s="18"/>
      <c r="R78" s="38"/>
      <c r="S78" s="60"/>
    </row>
    <row r="79" spans="1:19" x14ac:dyDescent="0.25">
      <c r="A79" s="162">
        <f t="shared" ref="A79:A86" si="88">A78+1</f>
        <v>1</v>
      </c>
      <c r="B79" s="99" t="str">
        <f>B$78&amp;"."&amp;A79</f>
        <v>140.1</v>
      </c>
      <c r="C79" s="7" t="s">
        <v>38</v>
      </c>
      <c r="D79" s="105" t="s">
        <v>8</v>
      </c>
      <c r="E79" s="61">
        <v>50</v>
      </c>
      <c r="F79" s="157">
        <v>0</v>
      </c>
      <c r="G79" s="56">
        <f>E79*F79</f>
        <v>0</v>
      </c>
      <c r="H79" s="61">
        <v>50</v>
      </c>
      <c r="I79" s="33">
        <f>I$3</f>
        <v>1</v>
      </c>
      <c r="J79" s="34">
        <f>F79*I79</f>
        <v>0</v>
      </c>
      <c r="K79" s="58">
        <f>J79*H79</f>
        <v>0</v>
      </c>
      <c r="L79" s="61">
        <v>50</v>
      </c>
      <c r="M79" s="33">
        <f>M$3</f>
        <v>1</v>
      </c>
      <c r="N79" s="34">
        <f>J79*M79</f>
        <v>0</v>
      </c>
      <c r="O79" s="58">
        <f>N79*L79</f>
        <v>0</v>
      </c>
      <c r="P79" s="61">
        <v>50</v>
      </c>
      <c r="Q79" s="33">
        <f>Q$3</f>
        <v>1</v>
      </c>
      <c r="R79" s="34">
        <f>N79*Q79</f>
        <v>0</v>
      </c>
      <c r="S79" s="58">
        <f>R79*P79</f>
        <v>0</v>
      </c>
    </row>
    <row r="80" spans="1:19" x14ac:dyDescent="0.25">
      <c r="A80" s="162">
        <f t="shared" si="88"/>
        <v>2</v>
      </c>
      <c r="B80" s="99" t="str">
        <f>B$78&amp;"."&amp;A80</f>
        <v>140.2</v>
      </c>
      <c r="C80" s="7" t="s">
        <v>39</v>
      </c>
      <c r="D80" s="105" t="s">
        <v>8</v>
      </c>
      <c r="E80" s="61">
        <v>0</v>
      </c>
      <c r="F80" s="140">
        <v>0</v>
      </c>
      <c r="G80" s="56">
        <f>E80*F80</f>
        <v>0</v>
      </c>
      <c r="H80" s="61">
        <v>0</v>
      </c>
      <c r="I80" s="33">
        <f>I$3</f>
        <v>1</v>
      </c>
      <c r="J80" s="34">
        <f>F80*I80</f>
        <v>0</v>
      </c>
      <c r="K80" s="58">
        <f>J80*H80</f>
        <v>0</v>
      </c>
      <c r="L80" s="61">
        <v>0</v>
      </c>
      <c r="M80" s="33">
        <f>M$3</f>
        <v>1</v>
      </c>
      <c r="N80" s="34">
        <f>J80*M80</f>
        <v>0</v>
      </c>
      <c r="O80" s="58">
        <f>N80*L80</f>
        <v>0</v>
      </c>
      <c r="P80" s="61">
        <v>0</v>
      </c>
      <c r="Q80" s="33">
        <f>Q$3</f>
        <v>1</v>
      </c>
      <c r="R80" s="34">
        <f>N80*Q80</f>
        <v>0</v>
      </c>
      <c r="S80" s="58">
        <f>R80*P80</f>
        <v>0</v>
      </c>
    </row>
    <row r="81" spans="1:19" ht="28.5" x14ac:dyDescent="0.25">
      <c r="A81" s="162"/>
      <c r="B81" s="98"/>
      <c r="C81" s="3" t="s">
        <v>40</v>
      </c>
      <c r="D81" s="103"/>
      <c r="E81" s="68"/>
      <c r="F81" s="131"/>
      <c r="G81" s="60"/>
      <c r="H81" s="68"/>
      <c r="I81" s="18"/>
      <c r="J81" s="38"/>
      <c r="K81" s="60"/>
      <c r="L81" s="68"/>
      <c r="M81" s="18"/>
      <c r="N81" s="38"/>
      <c r="O81" s="60"/>
      <c r="P81" s="68"/>
      <c r="Q81" s="18"/>
      <c r="R81" s="38"/>
      <c r="S81" s="60"/>
    </row>
    <row r="82" spans="1:19" x14ac:dyDescent="0.25">
      <c r="A82" s="162">
        <f>A80+1</f>
        <v>3</v>
      </c>
      <c r="B82" s="99" t="str">
        <f>B$78&amp;"."&amp;A82</f>
        <v>140.3</v>
      </c>
      <c r="C82" s="7" t="s">
        <v>41</v>
      </c>
      <c r="D82" s="105" t="s">
        <v>8</v>
      </c>
      <c r="E82" s="61">
        <v>2</v>
      </c>
      <c r="F82" s="157">
        <v>0</v>
      </c>
      <c r="G82" s="56">
        <f>E82*F82</f>
        <v>0</v>
      </c>
      <c r="H82" s="61">
        <v>2</v>
      </c>
      <c r="I82" s="33">
        <f>I$3</f>
        <v>1</v>
      </c>
      <c r="J82" s="34">
        <f>F82*I82</f>
        <v>0</v>
      </c>
      <c r="K82" s="58">
        <f>J82*H82</f>
        <v>0</v>
      </c>
      <c r="L82" s="61">
        <v>2</v>
      </c>
      <c r="M82" s="33">
        <f>M$3</f>
        <v>1</v>
      </c>
      <c r="N82" s="34">
        <f>J82*M82</f>
        <v>0</v>
      </c>
      <c r="O82" s="58">
        <f>N82*L82</f>
        <v>0</v>
      </c>
      <c r="P82" s="61">
        <v>2</v>
      </c>
      <c r="Q82" s="33">
        <f>Q$3</f>
        <v>1</v>
      </c>
      <c r="R82" s="34">
        <f>N82*Q82</f>
        <v>0</v>
      </c>
      <c r="S82" s="58">
        <f>R82*P82</f>
        <v>0</v>
      </c>
    </row>
    <row r="83" spans="1:19" x14ac:dyDescent="0.25">
      <c r="A83" s="162">
        <f t="shared" si="88"/>
        <v>4</v>
      </c>
      <c r="B83" s="99" t="str">
        <f>B$78&amp;"."&amp;A83</f>
        <v>140.4</v>
      </c>
      <c r="C83" s="7" t="s">
        <v>42</v>
      </c>
      <c r="D83" s="105" t="s">
        <v>8</v>
      </c>
      <c r="E83" s="61">
        <v>4</v>
      </c>
      <c r="F83" s="157">
        <v>0</v>
      </c>
      <c r="G83" s="56">
        <f>E83*F83</f>
        <v>0</v>
      </c>
      <c r="H83" s="61">
        <v>4</v>
      </c>
      <c r="I83" s="33">
        <f>I$3</f>
        <v>1</v>
      </c>
      <c r="J83" s="34">
        <f>F83*I83</f>
        <v>0</v>
      </c>
      <c r="K83" s="58">
        <f>J83*H83</f>
        <v>0</v>
      </c>
      <c r="L83" s="61">
        <v>4</v>
      </c>
      <c r="M83" s="33">
        <f>M$3</f>
        <v>1</v>
      </c>
      <c r="N83" s="34">
        <f>J83*M83</f>
        <v>0</v>
      </c>
      <c r="O83" s="58">
        <f>N83*L83</f>
        <v>0</v>
      </c>
      <c r="P83" s="61">
        <v>4</v>
      </c>
      <c r="Q83" s="33">
        <f>Q$3</f>
        <v>1</v>
      </c>
      <c r="R83" s="34">
        <f>N83*Q83</f>
        <v>0</v>
      </c>
      <c r="S83" s="58">
        <f>R83*P83</f>
        <v>0</v>
      </c>
    </row>
    <row r="84" spans="1:19" x14ac:dyDescent="0.25">
      <c r="A84" s="162">
        <f t="shared" si="88"/>
        <v>5</v>
      </c>
      <c r="B84" s="99" t="str">
        <f>B$78&amp;"."&amp;A84</f>
        <v>140.5</v>
      </c>
      <c r="C84" s="7" t="s">
        <v>43</v>
      </c>
      <c r="D84" s="105" t="s">
        <v>8</v>
      </c>
      <c r="E84" s="61">
        <v>6</v>
      </c>
      <c r="F84" s="157">
        <v>0</v>
      </c>
      <c r="G84" s="56">
        <f>E84*F84</f>
        <v>0</v>
      </c>
      <c r="H84" s="61">
        <v>6</v>
      </c>
      <c r="I84" s="33">
        <f>I$3</f>
        <v>1</v>
      </c>
      <c r="J84" s="34">
        <f>F84*I84</f>
        <v>0</v>
      </c>
      <c r="K84" s="58">
        <f>J84*H84</f>
        <v>0</v>
      </c>
      <c r="L84" s="61">
        <v>6</v>
      </c>
      <c r="M84" s="33">
        <f>M$3</f>
        <v>1</v>
      </c>
      <c r="N84" s="34">
        <f>J84*M84</f>
        <v>0</v>
      </c>
      <c r="O84" s="58">
        <f>N84*L84</f>
        <v>0</v>
      </c>
      <c r="P84" s="61">
        <v>6</v>
      </c>
      <c r="Q84" s="33">
        <f>Q$3</f>
        <v>1</v>
      </c>
      <c r="R84" s="34">
        <f>N84*Q84</f>
        <v>0</v>
      </c>
      <c r="S84" s="58">
        <f>R84*P84</f>
        <v>0</v>
      </c>
    </row>
    <row r="85" spans="1:19" x14ac:dyDescent="0.25">
      <c r="A85" s="162">
        <f t="shared" si="88"/>
        <v>6</v>
      </c>
      <c r="B85" s="99" t="str">
        <f>B$78&amp;"."&amp;A85</f>
        <v>140.6</v>
      </c>
      <c r="C85" s="7" t="s">
        <v>44</v>
      </c>
      <c r="D85" s="105" t="s">
        <v>8</v>
      </c>
      <c r="E85" s="61">
        <v>4</v>
      </c>
      <c r="F85" s="157">
        <v>0</v>
      </c>
      <c r="G85" s="56">
        <f>E85*F85</f>
        <v>0</v>
      </c>
      <c r="H85" s="61">
        <v>4</v>
      </c>
      <c r="I85" s="33">
        <f>I$3</f>
        <v>1</v>
      </c>
      <c r="J85" s="34">
        <f>F85*I85</f>
        <v>0</v>
      </c>
      <c r="K85" s="58">
        <f>J85*H85</f>
        <v>0</v>
      </c>
      <c r="L85" s="61">
        <v>4</v>
      </c>
      <c r="M85" s="33">
        <f>M$3</f>
        <v>1</v>
      </c>
      <c r="N85" s="34">
        <f>J85*M85</f>
        <v>0</v>
      </c>
      <c r="O85" s="58">
        <f>N85*L85</f>
        <v>0</v>
      </c>
      <c r="P85" s="61">
        <v>4</v>
      </c>
      <c r="Q85" s="33">
        <f>Q$3</f>
        <v>1</v>
      </c>
      <c r="R85" s="34">
        <f>N85*Q85</f>
        <v>0</v>
      </c>
      <c r="S85" s="58">
        <f>R85*P85</f>
        <v>0</v>
      </c>
    </row>
    <row r="86" spans="1:19" x14ac:dyDescent="0.25">
      <c r="A86" s="162">
        <f t="shared" si="88"/>
        <v>7</v>
      </c>
      <c r="B86" s="99" t="str">
        <f>B$78&amp;"."&amp;A86</f>
        <v>140.7</v>
      </c>
      <c r="C86" s="7" t="s">
        <v>45</v>
      </c>
      <c r="D86" s="105" t="s">
        <v>8</v>
      </c>
      <c r="E86" s="61">
        <v>4</v>
      </c>
      <c r="F86" s="157">
        <v>0</v>
      </c>
      <c r="G86" s="56">
        <f>E86*F86</f>
        <v>0</v>
      </c>
      <c r="H86" s="61">
        <v>4</v>
      </c>
      <c r="I86" s="33">
        <f>I$3</f>
        <v>1</v>
      </c>
      <c r="J86" s="34">
        <f>F86*I86</f>
        <v>0</v>
      </c>
      <c r="K86" s="58">
        <f>J86*H86</f>
        <v>0</v>
      </c>
      <c r="L86" s="61">
        <v>4</v>
      </c>
      <c r="M86" s="33">
        <f>M$3</f>
        <v>1</v>
      </c>
      <c r="N86" s="34">
        <f>J86*M86</f>
        <v>0</v>
      </c>
      <c r="O86" s="58">
        <f>N86*L86</f>
        <v>0</v>
      </c>
      <c r="P86" s="61">
        <v>4</v>
      </c>
      <c r="Q86" s="33">
        <f>Q$3</f>
        <v>1</v>
      </c>
      <c r="R86" s="34">
        <f>N86*Q86</f>
        <v>0</v>
      </c>
      <c r="S86" s="58">
        <f>R86*P86</f>
        <v>0</v>
      </c>
    </row>
    <row r="87" spans="1:19" x14ac:dyDescent="0.25">
      <c r="A87" s="162"/>
      <c r="B87" s="112"/>
      <c r="C87" s="25"/>
      <c r="D87" s="113"/>
      <c r="E87" s="72"/>
      <c r="F87" s="26" t="s">
        <v>46</v>
      </c>
      <c r="G87" s="71">
        <f>SUM(G65:G86)</f>
        <v>0</v>
      </c>
      <c r="H87" s="84"/>
      <c r="I87" s="27"/>
      <c r="J87" s="42"/>
      <c r="K87" s="71">
        <f>SUM(K65:K86)</f>
        <v>0</v>
      </c>
      <c r="L87" s="84"/>
      <c r="M87" s="27"/>
      <c r="N87" s="42"/>
      <c r="O87" s="71">
        <f>SUM(O65:O86)</f>
        <v>0</v>
      </c>
      <c r="P87" s="84"/>
      <c r="Q87" s="27"/>
      <c r="R87" s="42"/>
      <c r="S87" s="71">
        <f>SUM(S65:S86)</f>
        <v>0</v>
      </c>
    </row>
    <row r="88" spans="1:19" x14ac:dyDescent="0.25">
      <c r="A88" s="162"/>
      <c r="B88" s="116"/>
      <c r="C88" s="8"/>
      <c r="D88" s="105"/>
      <c r="E88" s="73"/>
      <c r="F88" s="24"/>
      <c r="G88" s="56"/>
      <c r="H88" s="85"/>
      <c r="I88" s="28"/>
      <c r="J88" s="45"/>
      <c r="K88" s="56"/>
      <c r="L88" s="85"/>
      <c r="M88" s="28"/>
      <c r="N88" s="45"/>
      <c r="O88" s="56"/>
      <c r="P88" s="85"/>
      <c r="Q88" s="28"/>
      <c r="R88" s="45"/>
      <c r="S88" s="56"/>
    </row>
    <row r="89" spans="1:19" ht="15.75" thickBot="1" x14ac:dyDescent="0.3">
      <c r="A89" s="162"/>
      <c r="B89" s="117"/>
      <c r="C89" s="118"/>
      <c r="D89" s="119"/>
      <c r="E89" s="74"/>
      <c r="F89" s="75"/>
      <c r="G89" s="76">
        <f>G63+G44+G87</f>
        <v>20000</v>
      </c>
      <c r="H89" s="86"/>
      <c r="I89" s="87"/>
      <c r="J89" s="88"/>
      <c r="K89" s="76">
        <f>K63+K44+K87</f>
        <v>0</v>
      </c>
      <c r="L89" s="86"/>
      <c r="M89" s="87"/>
      <c r="N89" s="88"/>
      <c r="O89" s="76">
        <f>O63+O44+O87</f>
        <v>0</v>
      </c>
      <c r="P89" s="86"/>
      <c r="Q89" s="87"/>
      <c r="R89" s="88"/>
      <c r="S89" s="76">
        <f>S63+S44+S87</f>
        <v>0</v>
      </c>
    </row>
    <row r="90" spans="1:19" ht="15.75" thickBot="1" x14ac:dyDescent="0.3">
      <c r="A90" s="162"/>
      <c r="B90" s="162"/>
      <c r="C90" s="162"/>
      <c r="D90" s="162"/>
      <c r="E90" s="162"/>
      <c r="F90" s="162"/>
      <c r="G90" s="162"/>
      <c r="H90" s="162"/>
      <c r="I90" s="162"/>
      <c r="J90" s="174"/>
      <c r="K90" s="162"/>
      <c r="L90" s="162"/>
      <c r="M90" s="162"/>
      <c r="N90" s="174"/>
      <c r="O90" s="162"/>
      <c r="P90" s="162"/>
      <c r="Q90" s="162"/>
      <c r="R90" s="174"/>
      <c r="S90" s="162"/>
    </row>
    <row r="91" spans="1:19" s="191" customFormat="1" ht="15.75" thickBot="1" x14ac:dyDescent="0.3">
      <c r="A91" s="162"/>
      <c r="B91" s="162"/>
      <c r="C91" s="162"/>
      <c r="D91" s="162"/>
      <c r="E91" s="162"/>
      <c r="F91" s="162"/>
      <c r="G91" s="162"/>
      <c r="H91" s="162"/>
      <c r="I91" s="162"/>
      <c r="J91" s="174"/>
      <c r="K91" s="162"/>
      <c r="L91" s="162"/>
      <c r="M91" s="162"/>
      <c r="N91" s="174"/>
      <c r="O91" s="162"/>
      <c r="P91" s="162"/>
      <c r="Q91" s="162"/>
      <c r="R91" s="189" t="s">
        <v>73</v>
      </c>
      <c r="S91" s="190">
        <f>SUM(G89:S89)</f>
        <v>20000</v>
      </c>
    </row>
  </sheetData>
  <sheetProtection algorithmName="SHA-512" hashValue="JHk0bpEt3gyi2Ngd6xUt/C7axG03Q70XKJYUJdpcmzWVi/SY5Dxz7/qwPGHVv5yuA66XPh1c8ljFXg7rTQIhFA==" saltValue="Mgz0TCo86FsCXJwzkTnRNg==" spinCount="100000" sheet="1" formatCells="0" formatColumns="0" formatRows="0" insertColumns="0" insertRows="0" insertHyperlinks="0" deleteColumns="0" deleteRows="0" sort="0" autoFilter="0" pivotTables="0"/>
  <mergeCells count="2">
    <mergeCell ref="B1:S1"/>
    <mergeCell ref="E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D97D-B891-4DAD-95EF-B604989A58C9}">
  <dimension ref="A1:S91"/>
  <sheetViews>
    <sheetView zoomScale="67" zoomScaleNormal="67" workbookViewId="0">
      <pane xSplit="6900" ySplit="2925" topLeftCell="C26" activePane="bottomRight"/>
      <selection activeCell="C5" sqref="C5"/>
      <selection pane="topRight" activeCell="C3" sqref="C3"/>
      <selection pane="bottomLeft" activeCell="A77" sqref="A77:XFD77"/>
      <selection pane="bottomRight" activeCell="F77" sqref="F77"/>
    </sheetView>
  </sheetViews>
  <sheetFormatPr defaultRowHeight="15" x14ac:dyDescent="0.25"/>
  <cols>
    <col min="3" max="3" width="73.5703125" customWidth="1"/>
    <col min="4" max="4" width="11.140625" customWidth="1"/>
    <col min="5" max="6" width="19.140625" customWidth="1"/>
    <col min="7" max="7" width="22.42578125" customWidth="1"/>
    <col min="8" max="8" width="13.28515625" customWidth="1"/>
    <col min="9" max="9" width="14.7109375" customWidth="1"/>
    <col min="10" max="10" width="17.7109375" customWidth="1"/>
    <col min="11" max="11" width="20.7109375" customWidth="1"/>
    <col min="12" max="12" width="13.28515625" customWidth="1"/>
    <col min="13" max="13" width="14.7109375" customWidth="1"/>
    <col min="14" max="14" width="17.7109375" customWidth="1"/>
    <col min="15" max="15" width="20.7109375" customWidth="1"/>
    <col min="16" max="16" width="13.28515625" customWidth="1"/>
    <col min="17" max="17" width="14.7109375" customWidth="1"/>
    <col min="18" max="18" width="17.7109375" customWidth="1"/>
    <col min="19" max="19" width="29.28515625" customWidth="1"/>
  </cols>
  <sheetData>
    <row r="1" spans="1:19" ht="61.5" customHeight="1" thickBot="1" x14ac:dyDescent="0.3">
      <c r="A1" s="162"/>
      <c r="B1" s="193" t="s">
        <v>92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22.5" x14ac:dyDescent="0.25">
      <c r="A2" s="162"/>
      <c r="B2" s="89"/>
      <c r="C2" s="90"/>
      <c r="D2" s="91"/>
      <c r="E2" s="195">
        <v>2025</v>
      </c>
      <c r="F2" s="196"/>
      <c r="G2" s="197"/>
      <c r="H2" s="77">
        <v>2026</v>
      </c>
      <c r="I2" s="163"/>
      <c r="J2" s="164"/>
      <c r="K2" s="165"/>
      <c r="L2" s="77">
        <v>2027</v>
      </c>
      <c r="M2" s="163"/>
      <c r="N2" s="164"/>
      <c r="O2" s="165"/>
      <c r="P2" s="77">
        <v>2028</v>
      </c>
      <c r="Q2" s="163"/>
      <c r="R2" s="164"/>
      <c r="S2" s="165"/>
    </row>
    <row r="3" spans="1:19" x14ac:dyDescent="0.25">
      <c r="A3" s="166"/>
      <c r="B3" s="92"/>
      <c r="C3" s="30"/>
      <c r="D3" s="93"/>
      <c r="E3" s="47"/>
      <c r="F3" s="32"/>
      <c r="G3" s="48"/>
      <c r="H3" s="59" t="s">
        <v>0</v>
      </c>
      <c r="I3" s="11">
        <v>1</v>
      </c>
      <c r="J3" s="36"/>
      <c r="K3" s="78"/>
      <c r="L3" s="59" t="s">
        <v>0</v>
      </c>
      <c r="M3" s="11">
        <v>1</v>
      </c>
      <c r="N3" s="36"/>
      <c r="O3" s="78"/>
      <c r="P3" s="59" t="s">
        <v>0</v>
      </c>
      <c r="Q3" s="11">
        <v>1</v>
      </c>
      <c r="R3" s="36"/>
      <c r="S3" s="78"/>
    </row>
    <row r="4" spans="1:19" x14ac:dyDescent="0.25">
      <c r="A4" s="162"/>
      <c r="B4" s="94"/>
      <c r="C4" s="95"/>
      <c r="D4" s="96"/>
      <c r="E4" s="49"/>
      <c r="F4" s="50"/>
      <c r="G4" s="51"/>
      <c r="H4" s="79"/>
      <c r="I4" s="80"/>
      <c r="J4" s="81"/>
      <c r="K4" s="82"/>
      <c r="L4" s="79"/>
      <c r="M4" s="80"/>
      <c r="N4" s="81"/>
      <c r="O4" s="82"/>
      <c r="P4" s="79"/>
      <c r="Q4" s="80"/>
      <c r="R4" s="81"/>
      <c r="S4" s="82"/>
    </row>
    <row r="5" spans="1:19" ht="57" x14ac:dyDescent="0.25">
      <c r="A5" s="162"/>
      <c r="B5" s="97" t="s">
        <v>1</v>
      </c>
      <c r="C5" s="1"/>
      <c r="D5" s="53" t="s">
        <v>2</v>
      </c>
      <c r="E5" s="52" t="s">
        <v>3</v>
      </c>
      <c r="F5" s="2" t="s">
        <v>4</v>
      </c>
      <c r="G5" s="53" t="s">
        <v>5</v>
      </c>
      <c r="H5" s="52" t="s">
        <v>3</v>
      </c>
      <c r="I5" s="29" t="s">
        <v>0</v>
      </c>
      <c r="J5" s="43" t="s">
        <v>47</v>
      </c>
      <c r="K5" s="53" t="s">
        <v>6</v>
      </c>
      <c r="L5" s="52" t="s">
        <v>3</v>
      </c>
      <c r="M5" s="29" t="s">
        <v>0</v>
      </c>
      <c r="N5" s="43" t="s">
        <v>47</v>
      </c>
      <c r="O5" s="53" t="s">
        <v>6</v>
      </c>
      <c r="P5" s="52" t="s">
        <v>3</v>
      </c>
      <c r="Q5" s="29" t="s">
        <v>0</v>
      </c>
      <c r="R5" s="43" t="s">
        <v>47</v>
      </c>
      <c r="S5" s="53" t="s">
        <v>6</v>
      </c>
    </row>
    <row r="6" spans="1:19" x14ac:dyDescent="0.25">
      <c r="A6" s="162"/>
      <c r="B6" s="98">
        <v>10</v>
      </c>
      <c r="C6" s="3" t="s">
        <v>7</v>
      </c>
      <c r="D6" s="55"/>
      <c r="E6" s="54"/>
      <c r="F6" s="4"/>
      <c r="G6" s="55"/>
      <c r="H6" s="83"/>
      <c r="I6" s="6"/>
      <c r="J6" s="44"/>
      <c r="K6" s="60"/>
      <c r="L6" s="83"/>
      <c r="M6" s="6"/>
      <c r="N6" s="44"/>
      <c r="O6" s="60"/>
      <c r="P6" s="83"/>
      <c r="Q6" s="6"/>
      <c r="R6" s="44"/>
      <c r="S6" s="60"/>
    </row>
    <row r="7" spans="1:19" x14ac:dyDescent="0.25">
      <c r="A7" s="162"/>
      <c r="B7" s="98"/>
      <c r="C7" s="167" t="s">
        <v>90</v>
      </c>
      <c r="D7" s="55"/>
      <c r="E7" s="54"/>
      <c r="F7" s="4"/>
      <c r="G7" s="55"/>
      <c r="H7" s="83"/>
      <c r="I7" s="6"/>
      <c r="J7" s="44"/>
      <c r="K7" s="60"/>
      <c r="L7" s="83"/>
      <c r="M7" s="6"/>
      <c r="N7" s="44"/>
      <c r="O7" s="60"/>
      <c r="P7" s="83"/>
      <c r="Q7" s="6"/>
      <c r="R7" s="44"/>
      <c r="S7" s="60"/>
    </row>
    <row r="8" spans="1:19" x14ac:dyDescent="0.25">
      <c r="A8" s="162">
        <v>1</v>
      </c>
      <c r="B8" s="99" t="str">
        <f t="shared" ref="B8:B13" si="0">B$6&amp;"."&amp;A8</f>
        <v>10.1</v>
      </c>
      <c r="C8" s="122" t="s">
        <v>48</v>
      </c>
      <c r="D8" s="100" t="s">
        <v>8</v>
      </c>
      <c r="E8" s="182">
        <v>19</v>
      </c>
      <c r="F8" s="143">
        <f>Noord!F8</f>
        <v>0</v>
      </c>
      <c r="G8" s="56">
        <f t="shared" ref="G8:G13" si="1">E8*F8</f>
        <v>0</v>
      </c>
      <c r="H8" s="182">
        <v>19</v>
      </c>
      <c r="I8" s="33">
        <f>I$3</f>
        <v>1</v>
      </c>
      <c r="J8" s="34">
        <f>F8*I8</f>
        <v>0</v>
      </c>
      <c r="K8" s="58">
        <f>J8*H8</f>
        <v>0</v>
      </c>
      <c r="L8" s="182">
        <v>19</v>
      </c>
      <c r="M8" s="33">
        <f>M$3</f>
        <v>1</v>
      </c>
      <c r="N8" s="34">
        <f>J8*M8</f>
        <v>0</v>
      </c>
      <c r="O8" s="58">
        <f>N8*L8</f>
        <v>0</v>
      </c>
      <c r="P8" s="182">
        <v>19</v>
      </c>
      <c r="Q8" s="33">
        <f>Q$3</f>
        <v>1</v>
      </c>
      <c r="R8" s="34">
        <f>N8*Q8</f>
        <v>0</v>
      </c>
      <c r="S8" s="58">
        <f>R8*P8</f>
        <v>0</v>
      </c>
    </row>
    <row r="9" spans="1:19" x14ac:dyDescent="0.25">
      <c r="A9" s="162">
        <v>2</v>
      </c>
      <c r="B9" s="99" t="str">
        <f t="shared" si="0"/>
        <v>10.2</v>
      </c>
      <c r="C9" s="122" t="s">
        <v>49</v>
      </c>
      <c r="D9" s="100" t="s">
        <v>8</v>
      </c>
      <c r="E9" s="182">
        <v>9</v>
      </c>
      <c r="F9" s="143">
        <f>Noord!F9</f>
        <v>0</v>
      </c>
      <c r="G9" s="56">
        <f t="shared" si="1"/>
        <v>0</v>
      </c>
      <c r="H9" s="182">
        <v>9</v>
      </c>
      <c r="I9" s="33">
        <f t="shared" ref="I9:I13" si="2">I$3</f>
        <v>1</v>
      </c>
      <c r="J9" s="34">
        <f t="shared" ref="J9:J13" si="3">F9*I9</f>
        <v>0</v>
      </c>
      <c r="K9" s="58">
        <f t="shared" ref="K9:K13" si="4">J9*H9</f>
        <v>0</v>
      </c>
      <c r="L9" s="182">
        <v>9</v>
      </c>
      <c r="M9" s="33">
        <f t="shared" ref="M9:M13" si="5">M$3</f>
        <v>1</v>
      </c>
      <c r="N9" s="34">
        <f t="shared" ref="N9:N13" si="6">J9*M9</f>
        <v>0</v>
      </c>
      <c r="O9" s="58">
        <f t="shared" ref="O9:O13" si="7">N9*L9</f>
        <v>0</v>
      </c>
      <c r="P9" s="182">
        <v>9</v>
      </c>
      <c r="Q9" s="33">
        <f t="shared" ref="Q9:Q13" si="8">Q$3</f>
        <v>1</v>
      </c>
      <c r="R9" s="34">
        <f t="shared" ref="R9:R13" si="9">N9*Q9</f>
        <v>0</v>
      </c>
      <c r="S9" s="58">
        <f t="shared" ref="S9:S13" si="10">R9*P9</f>
        <v>0</v>
      </c>
    </row>
    <row r="10" spans="1:19" x14ac:dyDescent="0.25">
      <c r="A10" s="162">
        <v>3</v>
      </c>
      <c r="B10" s="99" t="str">
        <f t="shared" si="0"/>
        <v>10.3</v>
      </c>
      <c r="C10" s="122" t="s">
        <v>50</v>
      </c>
      <c r="D10" s="100" t="s">
        <v>8</v>
      </c>
      <c r="E10" s="182">
        <v>1</v>
      </c>
      <c r="F10" s="143">
        <f>Noord!F10</f>
        <v>0</v>
      </c>
      <c r="G10" s="56">
        <f t="shared" si="1"/>
        <v>0</v>
      </c>
      <c r="H10" s="182">
        <v>1</v>
      </c>
      <c r="I10" s="33">
        <f t="shared" si="2"/>
        <v>1</v>
      </c>
      <c r="J10" s="34">
        <f t="shared" si="3"/>
        <v>0</v>
      </c>
      <c r="K10" s="58">
        <f t="shared" si="4"/>
        <v>0</v>
      </c>
      <c r="L10" s="182">
        <v>1</v>
      </c>
      <c r="M10" s="33">
        <f t="shared" si="5"/>
        <v>1</v>
      </c>
      <c r="N10" s="34">
        <f t="shared" si="6"/>
        <v>0</v>
      </c>
      <c r="O10" s="58">
        <f t="shared" si="7"/>
        <v>0</v>
      </c>
      <c r="P10" s="182">
        <v>1</v>
      </c>
      <c r="Q10" s="33">
        <f t="shared" si="8"/>
        <v>1</v>
      </c>
      <c r="R10" s="34">
        <f t="shared" si="9"/>
        <v>0</v>
      </c>
      <c r="S10" s="58">
        <f t="shared" si="10"/>
        <v>0</v>
      </c>
    </row>
    <row r="11" spans="1:19" x14ac:dyDescent="0.25">
      <c r="A11" s="162">
        <v>4</v>
      </c>
      <c r="B11" s="99" t="str">
        <f t="shared" si="0"/>
        <v>10.4</v>
      </c>
      <c r="C11" s="122" t="s">
        <v>51</v>
      </c>
      <c r="D11" s="100" t="s">
        <v>8</v>
      </c>
      <c r="E11" s="182">
        <v>4</v>
      </c>
      <c r="F11" s="143">
        <f>Noord!F11</f>
        <v>0</v>
      </c>
      <c r="G11" s="56">
        <f t="shared" si="1"/>
        <v>0</v>
      </c>
      <c r="H11" s="182">
        <v>4</v>
      </c>
      <c r="I11" s="33">
        <f t="shared" si="2"/>
        <v>1</v>
      </c>
      <c r="J11" s="34">
        <f t="shared" si="3"/>
        <v>0</v>
      </c>
      <c r="K11" s="58">
        <f t="shared" si="4"/>
        <v>0</v>
      </c>
      <c r="L11" s="182">
        <v>4</v>
      </c>
      <c r="M11" s="33">
        <f t="shared" si="5"/>
        <v>1</v>
      </c>
      <c r="N11" s="34">
        <f t="shared" si="6"/>
        <v>0</v>
      </c>
      <c r="O11" s="58">
        <f t="shared" si="7"/>
        <v>0</v>
      </c>
      <c r="P11" s="182">
        <v>4</v>
      </c>
      <c r="Q11" s="33">
        <f t="shared" si="8"/>
        <v>1</v>
      </c>
      <c r="R11" s="34">
        <f t="shared" si="9"/>
        <v>0</v>
      </c>
      <c r="S11" s="58">
        <f t="shared" si="10"/>
        <v>0</v>
      </c>
    </row>
    <row r="12" spans="1:19" x14ac:dyDescent="0.25">
      <c r="A12" s="162">
        <v>5</v>
      </c>
      <c r="B12" s="99" t="str">
        <f t="shared" si="0"/>
        <v>10.5</v>
      </c>
      <c r="C12" s="122" t="s">
        <v>52</v>
      </c>
      <c r="D12" s="100" t="s">
        <v>8</v>
      </c>
      <c r="E12" s="182">
        <v>0</v>
      </c>
      <c r="F12" s="143">
        <f>Noord!F12</f>
        <v>0</v>
      </c>
      <c r="G12" s="56">
        <f t="shared" si="1"/>
        <v>0</v>
      </c>
      <c r="H12" s="182">
        <v>1</v>
      </c>
      <c r="I12" s="33">
        <f t="shared" si="2"/>
        <v>1</v>
      </c>
      <c r="J12" s="34">
        <f t="shared" si="3"/>
        <v>0</v>
      </c>
      <c r="K12" s="58">
        <f t="shared" si="4"/>
        <v>0</v>
      </c>
      <c r="L12" s="182">
        <v>1</v>
      </c>
      <c r="M12" s="33">
        <f t="shared" si="5"/>
        <v>1</v>
      </c>
      <c r="N12" s="34">
        <f t="shared" si="6"/>
        <v>0</v>
      </c>
      <c r="O12" s="58">
        <f t="shared" si="7"/>
        <v>0</v>
      </c>
      <c r="P12" s="182">
        <v>0</v>
      </c>
      <c r="Q12" s="33">
        <f t="shared" si="8"/>
        <v>1</v>
      </c>
      <c r="R12" s="34">
        <f t="shared" si="9"/>
        <v>0</v>
      </c>
      <c r="S12" s="58">
        <f t="shared" si="10"/>
        <v>0</v>
      </c>
    </row>
    <row r="13" spans="1:19" x14ac:dyDescent="0.25">
      <c r="A13" s="162">
        <v>6</v>
      </c>
      <c r="B13" s="101" t="str">
        <f t="shared" si="0"/>
        <v>10.6</v>
      </c>
      <c r="C13" s="168" t="s">
        <v>53</v>
      </c>
      <c r="D13" s="100" t="s">
        <v>8</v>
      </c>
      <c r="E13" s="182">
        <v>3</v>
      </c>
      <c r="F13" s="143">
        <f>Noord!F13</f>
        <v>0</v>
      </c>
      <c r="G13" s="56">
        <f t="shared" si="1"/>
        <v>0</v>
      </c>
      <c r="H13" s="182">
        <v>1</v>
      </c>
      <c r="I13" s="33">
        <f t="shared" si="2"/>
        <v>1</v>
      </c>
      <c r="J13" s="34">
        <f t="shared" si="3"/>
        <v>0</v>
      </c>
      <c r="K13" s="58">
        <f t="shared" si="4"/>
        <v>0</v>
      </c>
      <c r="L13" s="182">
        <v>0</v>
      </c>
      <c r="M13" s="33">
        <f t="shared" si="5"/>
        <v>1</v>
      </c>
      <c r="N13" s="34">
        <f t="shared" si="6"/>
        <v>0</v>
      </c>
      <c r="O13" s="58">
        <f t="shared" si="7"/>
        <v>0</v>
      </c>
      <c r="P13" s="182">
        <v>2</v>
      </c>
      <c r="Q13" s="33">
        <f t="shared" si="8"/>
        <v>1</v>
      </c>
      <c r="R13" s="34">
        <f t="shared" si="9"/>
        <v>0</v>
      </c>
      <c r="S13" s="58">
        <f t="shared" si="10"/>
        <v>0</v>
      </c>
    </row>
    <row r="14" spans="1:19" x14ac:dyDescent="0.25">
      <c r="A14" s="162"/>
      <c r="B14" s="98"/>
      <c r="C14" s="169" t="s">
        <v>54</v>
      </c>
      <c r="D14" s="102"/>
      <c r="E14" s="54"/>
      <c r="F14" s="148"/>
      <c r="G14" s="55"/>
      <c r="H14" s="54"/>
      <c r="I14" s="5"/>
      <c r="J14" s="35"/>
      <c r="K14" s="60"/>
      <c r="L14" s="54"/>
      <c r="M14" s="5"/>
      <c r="N14" s="35"/>
      <c r="O14" s="60"/>
      <c r="P14" s="54"/>
      <c r="Q14" s="5"/>
      <c r="R14" s="35"/>
      <c r="S14" s="60"/>
    </row>
    <row r="15" spans="1:19" x14ac:dyDescent="0.25">
      <c r="A15" s="162">
        <v>7</v>
      </c>
      <c r="B15" s="99" t="str">
        <f>B$6&amp;"."&amp;A15</f>
        <v>10.7</v>
      </c>
      <c r="C15" s="122" t="s">
        <v>48</v>
      </c>
      <c r="D15" s="100" t="s">
        <v>8</v>
      </c>
      <c r="E15" s="182">
        <v>46</v>
      </c>
      <c r="F15" s="143">
        <f>Noord!F15</f>
        <v>0</v>
      </c>
      <c r="G15" s="58">
        <f>E15*F15</f>
        <v>0</v>
      </c>
      <c r="H15" s="182">
        <v>46</v>
      </c>
      <c r="I15" s="33">
        <f>I$3</f>
        <v>1</v>
      </c>
      <c r="J15" s="34">
        <f>F15*I15</f>
        <v>0</v>
      </c>
      <c r="K15" s="58">
        <f>J15*H15</f>
        <v>0</v>
      </c>
      <c r="L15" s="182">
        <v>46</v>
      </c>
      <c r="M15" s="33">
        <f>M$3</f>
        <v>1</v>
      </c>
      <c r="N15" s="34">
        <f>J15*M15</f>
        <v>0</v>
      </c>
      <c r="O15" s="58">
        <f>N15*L15</f>
        <v>0</v>
      </c>
      <c r="P15" s="182">
        <v>46</v>
      </c>
      <c r="Q15" s="33">
        <f>Q$3</f>
        <v>1</v>
      </c>
      <c r="R15" s="34">
        <f>N15*Q15</f>
        <v>0</v>
      </c>
      <c r="S15" s="58">
        <f>R15*P15</f>
        <v>0</v>
      </c>
    </row>
    <row r="16" spans="1:19" x14ac:dyDescent="0.25">
      <c r="A16" s="162">
        <v>8</v>
      </c>
      <c r="B16" s="99" t="str">
        <f>B$6&amp;"."&amp;A16</f>
        <v>10.8</v>
      </c>
      <c r="C16" s="122" t="s">
        <v>55</v>
      </c>
      <c r="D16" s="100" t="s">
        <v>8</v>
      </c>
      <c r="E16" s="182">
        <v>7</v>
      </c>
      <c r="F16" s="143">
        <f>Noord!F16</f>
        <v>0</v>
      </c>
      <c r="G16" s="56">
        <f t="shared" ref="G16:G34" si="11">E16*F16</f>
        <v>0</v>
      </c>
      <c r="H16" s="182">
        <v>7</v>
      </c>
      <c r="I16" s="33">
        <f t="shared" ref="I16:I34" si="12">I$3</f>
        <v>1</v>
      </c>
      <c r="J16" s="34">
        <f t="shared" ref="J16:J34" si="13">F16*I16</f>
        <v>0</v>
      </c>
      <c r="K16" s="58">
        <f t="shared" ref="K16:K34" si="14">J16*H16</f>
        <v>0</v>
      </c>
      <c r="L16" s="182">
        <v>7</v>
      </c>
      <c r="M16" s="33">
        <f t="shared" ref="M16:M34" si="15">M$3</f>
        <v>1</v>
      </c>
      <c r="N16" s="34">
        <f t="shared" ref="N16:N34" si="16">J16*M16</f>
        <v>0</v>
      </c>
      <c r="O16" s="58">
        <f t="shared" ref="O16:O34" si="17">N16*L16</f>
        <v>0</v>
      </c>
      <c r="P16" s="182">
        <v>7</v>
      </c>
      <c r="Q16" s="33">
        <f t="shared" ref="Q16:Q34" si="18">Q$3</f>
        <v>1</v>
      </c>
      <c r="R16" s="34">
        <f t="shared" ref="R16:R34" si="19">N16*Q16</f>
        <v>0</v>
      </c>
      <c r="S16" s="58">
        <f t="shared" ref="S16:S34" si="20">R16*P16</f>
        <v>0</v>
      </c>
    </row>
    <row r="17" spans="1:19" x14ac:dyDescent="0.25">
      <c r="A17" s="162">
        <v>9</v>
      </c>
      <c r="B17" s="99" t="str">
        <f>B$6&amp;"."&amp;A17</f>
        <v>10.9</v>
      </c>
      <c r="C17" s="122" t="s">
        <v>56</v>
      </c>
      <c r="D17" s="100" t="s">
        <v>8</v>
      </c>
      <c r="E17" s="182">
        <v>27</v>
      </c>
      <c r="F17" s="143">
        <f>Noord!F17</f>
        <v>0</v>
      </c>
      <c r="G17" s="56">
        <f t="shared" si="11"/>
        <v>0</v>
      </c>
      <c r="H17" s="182">
        <v>27</v>
      </c>
      <c r="I17" s="33">
        <f t="shared" si="12"/>
        <v>1</v>
      </c>
      <c r="J17" s="34">
        <f t="shared" si="13"/>
        <v>0</v>
      </c>
      <c r="K17" s="58">
        <f t="shared" si="14"/>
        <v>0</v>
      </c>
      <c r="L17" s="182">
        <v>27</v>
      </c>
      <c r="M17" s="33">
        <f t="shared" si="15"/>
        <v>1</v>
      </c>
      <c r="N17" s="34">
        <f t="shared" si="16"/>
        <v>0</v>
      </c>
      <c r="O17" s="58">
        <f t="shared" si="17"/>
        <v>0</v>
      </c>
      <c r="P17" s="182">
        <v>27</v>
      </c>
      <c r="Q17" s="33">
        <f t="shared" si="18"/>
        <v>1</v>
      </c>
      <c r="R17" s="34">
        <f t="shared" si="19"/>
        <v>0</v>
      </c>
      <c r="S17" s="58">
        <f t="shared" si="20"/>
        <v>0</v>
      </c>
    </row>
    <row r="18" spans="1:19" x14ac:dyDescent="0.25">
      <c r="A18" s="162">
        <v>10</v>
      </c>
      <c r="B18" s="99" t="str">
        <f>B$6&amp;"."&amp;A18</f>
        <v>10.10</v>
      </c>
      <c r="C18" s="122" t="s">
        <v>49</v>
      </c>
      <c r="D18" s="100" t="s">
        <v>8</v>
      </c>
      <c r="E18" s="182">
        <v>12</v>
      </c>
      <c r="F18" s="143">
        <f>Noord!F18</f>
        <v>0</v>
      </c>
      <c r="G18" s="56">
        <f t="shared" si="11"/>
        <v>0</v>
      </c>
      <c r="H18" s="182">
        <v>12</v>
      </c>
      <c r="I18" s="33">
        <f t="shared" si="12"/>
        <v>1</v>
      </c>
      <c r="J18" s="34">
        <f t="shared" si="13"/>
        <v>0</v>
      </c>
      <c r="K18" s="58">
        <f t="shared" si="14"/>
        <v>0</v>
      </c>
      <c r="L18" s="182">
        <v>12</v>
      </c>
      <c r="M18" s="33">
        <f t="shared" si="15"/>
        <v>1</v>
      </c>
      <c r="N18" s="34">
        <f t="shared" si="16"/>
        <v>0</v>
      </c>
      <c r="O18" s="58">
        <f t="shared" si="17"/>
        <v>0</v>
      </c>
      <c r="P18" s="182">
        <v>12</v>
      </c>
      <c r="Q18" s="33">
        <f t="shared" si="18"/>
        <v>1</v>
      </c>
      <c r="R18" s="34">
        <f t="shared" si="19"/>
        <v>0</v>
      </c>
      <c r="S18" s="58">
        <f t="shared" si="20"/>
        <v>0</v>
      </c>
    </row>
    <row r="19" spans="1:19" x14ac:dyDescent="0.25">
      <c r="A19" s="162">
        <v>11</v>
      </c>
      <c r="B19" s="99" t="str">
        <f>B$6&amp;"."&amp;A19</f>
        <v>10.11</v>
      </c>
      <c r="C19" s="122" t="s">
        <v>57</v>
      </c>
      <c r="D19" s="100" t="s">
        <v>8</v>
      </c>
      <c r="E19" s="182">
        <v>20</v>
      </c>
      <c r="F19" s="143">
        <f>Noord!F19</f>
        <v>0</v>
      </c>
      <c r="G19" s="56">
        <f t="shared" si="11"/>
        <v>0</v>
      </c>
      <c r="H19" s="182">
        <v>20</v>
      </c>
      <c r="I19" s="33">
        <f t="shared" si="12"/>
        <v>1</v>
      </c>
      <c r="J19" s="34">
        <f t="shared" si="13"/>
        <v>0</v>
      </c>
      <c r="K19" s="58">
        <f t="shared" si="14"/>
        <v>0</v>
      </c>
      <c r="L19" s="182">
        <v>20</v>
      </c>
      <c r="M19" s="33">
        <f t="shared" si="15"/>
        <v>1</v>
      </c>
      <c r="N19" s="34">
        <f t="shared" si="16"/>
        <v>0</v>
      </c>
      <c r="O19" s="58">
        <f t="shared" si="17"/>
        <v>0</v>
      </c>
      <c r="P19" s="182">
        <v>20</v>
      </c>
      <c r="Q19" s="33">
        <f t="shared" si="18"/>
        <v>1</v>
      </c>
      <c r="R19" s="34">
        <f t="shared" si="19"/>
        <v>0</v>
      </c>
      <c r="S19" s="58">
        <f t="shared" si="20"/>
        <v>0</v>
      </c>
    </row>
    <row r="20" spans="1:19" x14ac:dyDescent="0.25">
      <c r="A20" s="162">
        <v>12</v>
      </c>
      <c r="B20" s="99" t="str">
        <f t="shared" ref="B20:B43" si="21">B$6&amp;"."&amp;A20</f>
        <v>10.12</v>
      </c>
      <c r="C20" s="122" t="s">
        <v>50</v>
      </c>
      <c r="D20" s="100" t="s">
        <v>8</v>
      </c>
      <c r="E20" s="182">
        <v>0</v>
      </c>
      <c r="F20" s="143">
        <f>Noord!F20</f>
        <v>0</v>
      </c>
      <c r="G20" s="56">
        <f t="shared" si="11"/>
        <v>0</v>
      </c>
      <c r="H20" s="182">
        <v>0</v>
      </c>
      <c r="I20" s="33">
        <f t="shared" si="12"/>
        <v>1</v>
      </c>
      <c r="J20" s="34">
        <f t="shared" si="13"/>
        <v>0</v>
      </c>
      <c r="K20" s="58">
        <f t="shared" si="14"/>
        <v>0</v>
      </c>
      <c r="L20" s="182">
        <v>0</v>
      </c>
      <c r="M20" s="33">
        <f t="shared" si="15"/>
        <v>1</v>
      </c>
      <c r="N20" s="34">
        <f t="shared" si="16"/>
        <v>0</v>
      </c>
      <c r="O20" s="58">
        <f t="shared" si="17"/>
        <v>0</v>
      </c>
      <c r="P20" s="182">
        <v>0</v>
      </c>
      <c r="Q20" s="33">
        <f t="shared" si="18"/>
        <v>1</v>
      </c>
      <c r="R20" s="34">
        <f t="shared" si="19"/>
        <v>0</v>
      </c>
      <c r="S20" s="58">
        <f t="shared" si="20"/>
        <v>0</v>
      </c>
    </row>
    <row r="21" spans="1:19" x14ac:dyDescent="0.25">
      <c r="A21" s="162">
        <v>13</v>
      </c>
      <c r="B21" s="99" t="str">
        <f t="shared" si="21"/>
        <v>10.13</v>
      </c>
      <c r="C21" s="122" t="s">
        <v>51</v>
      </c>
      <c r="D21" s="100" t="s">
        <v>8</v>
      </c>
      <c r="E21" s="182">
        <v>7</v>
      </c>
      <c r="F21" s="143">
        <f>Noord!F21</f>
        <v>0</v>
      </c>
      <c r="G21" s="56">
        <f t="shared" si="11"/>
        <v>0</v>
      </c>
      <c r="H21" s="182">
        <v>7</v>
      </c>
      <c r="I21" s="33">
        <f t="shared" si="12"/>
        <v>1</v>
      </c>
      <c r="J21" s="34">
        <f t="shared" si="13"/>
        <v>0</v>
      </c>
      <c r="K21" s="58">
        <f t="shared" si="14"/>
        <v>0</v>
      </c>
      <c r="L21" s="182">
        <v>7</v>
      </c>
      <c r="M21" s="33">
        <f t="shared" si="15"/>
        <v>1</v>
      </c>
      <c r="N21" s="34">
        <f t="shared" si="16"/>
        <v>0</v>
      </c>
      <c r="O21" s="58">
        <f t="shared" si="17"/>
        <v>0</v>
      </c>
      <c r="P21" s="182">
        <v>7</v>
      </c>
      <c r="Q21" s="33">
        <f t="shared" si="18"/>
        <v>1</v>
      </c>
      <c r="R21" s="34">
        <f t="shared" si="19"/>
        <v>0</v>
      </c>
      <c r="S21" s="58">
        <f t="shared" si="20"/>
        <v>0</v>
      </c>
    </row>
    <row r="22" spans="1:19" x14ac:dyDescent="0.25">
      <c r="A22" s="162">
        <v>14</v>
      </c>
      <c r="B22" s="99" t="str">
        <f t="shared" si="21"/>
        <v>10.14</v>
      </c>
      <c r="C22" s="122" t="s">
        <v>58</v>
      </c>
      <c r="D22" s="100" t="s">
        <v>8</v>
      </c>
      <c r="E22" s="182">
        <v>2</v>
      </c>
      <c r="F22" s="143">
        <f>Noord!F22</f>
        <v>0</v>
      </c>
      <c r="G22" s="58">
        <f t="shared" si="11"/>
        <v>0</v>
      </c>
      <c r="H22" s="182">
        <v>2</v>
      </c>
      <c r="I22" s="33">
        <f t="shared" si="12"/>
        <v>1</v>
      </c>
      <c r="J22" s="34">
        <f t="shared" si="13"/>
        <v>0</v>
      </c>
      <c r="K22" s="58">
        <f t="shared" si="14"/>
        <v>0</v>
      </c>
      <c r="L22" s="182">
        <v>2</v>
      </c>
      <c r="M22" s="33">
        <f t="shared" si="15"/>
        <v>1</v>
      </c>
      <c r="N22" s="34">
        <f t="shared" si="16"/>
        <v>0</v>
      </c>
      <c r="O22" s="58">
        <f t="shared" si="17"/>
        <v>0</v>
      </c>
      <c r="P22" s="182">
        <v>2</v>
      </c>
      <c r="Q22" s="33">
        <f t="shared" si="18"/>
        <v>1</v>
      </c>
      <c r="R22" s="34">
        <f t="shared" si="19"/>
        <v>0</v>
      </c>
      <c r="S22" s="58">
        <f t="shared" si="20"/>
        <v>0</v>
      </c>
    </row>
    <row r="23" spans="1:19" x14ac:dyDescent="0.25">
      <c r="A23" s="162">
        <v>15</v>
      </c>
      <c r="B23" s="99" t="str">
        <f t="shared" si="21"/>
        <v>10.15</v>
      </c>
      <c r="C23" s="122" t="s">
        <v>59</v>
      </c>
      <c r="D23" s="100" t="s">
        <v>8</v>
      </c>
      <c r="E23" s="182">
        <v>2</v>
      </c>
      <c r="F23" s="143">
        <f>Noord!F23</f>
        <v>0</v>
      </c>
      <c r="G23" s="56">
        <f t="shared" si="11"/>
        <v>0</v>
      </c>
      <c r="H23" s="182">
        <v>0</v>
      </c>
      <c r="I23" s="33">
        <f t="shared" si="12"/>
        <v>1</v>
      </c>
      <c r="J23" s="34">
        <f t="shared" si="13"/>
        <v>0</v>
      </c>
      <c r="K23" s="58">
        <f t="shared" si="14"/>
        <v>0</v>
      </c>
      <c r="L23" s="182">
        <v>0</v>
      </c>
      <c r="M23" s="33">
        <f t="shared" si="15"/>
        <v>1</v>
      </c>
      <c r="N23" s="34">
        <f t="shared" si="16"/>
        <v>0</v>
      </c>
      <c r="O23" s="58">
        <f t="shared" si="17"/>
        <v>0</v>
      </c>
      <c r="P23" s="182">
        <v>4</v>
      </c>
      <c r="Q23" s="33">
        <f t="shared" si="18"/>
        <v>1</v>
      </c>
      <c r="R23" s="34">
        <f t="shared" si="19"/>
        <v>0</v>
      </c>
      <c r="S23" s="58">
        <f t="shared" si="20"/>
        <v>0</v>
      </c>
    </row>
    <row r="24" spans="1:19" ht="28.5" x14ac:dyDescent="0.25">
      <c r="A24" s="162">
        <v>16</v>
      </c>
      <c r="B24" s="99" t="str">
        <f t="shared" si="21"/>
        <v>10.16</v>
      </c>
      <c r="C24" s="170" t="s">
        <v>87</v>
      </c>
      <c r="D24" s="100" t="s">
        <v>8</v>
      </c>
      <c r="E24" s="182">
        <v>1</v>
      </c>
      <c r="F24" s="143">
        <f>Noord!F24</f>
        <v>0</v>
      </c>
      <c r="G24" s="56">
        <f t="shared" si="11"/>
        <v>0</v>
      </c>
      <c r="H24" s="182">
        <v>1</v>
      </c>
      <c r="I24" s="33">
        <f t="shared" si="12"/>
        <v>1</v>
      </c>
      <c r="J24" s="34">
        <f t="shared" si="13"/>
        <v>0</v>
      </c>
      <c r="K24" s="58">
        <f t="shared" si="14"/>
        <v>0</v>
      </c>
      <c r="L24" s="182">
        <v>1</v>
      </c>
      <c r="M24" s="33">
        <f t="shared" si="15"/>
        <v>1</v>
      </c>
      <c r="N24" s="34">
        <f t="shared" si="16"/>
        <v>0</v>
      </c>
      <c r="O24" s="58">
        <f t="shared" si="17"/>
        <v>0</v>
      </c>
      <c r="P24" s="182">
        <v>0</v>
      </c>
      <c r="Q24" s="33">
        <f t="shared" si="18"/>
        <v>1</v>
      </c>
      <c r="R24" s="34">
        <f t="shared" si="19"/>
        <v>0</v>
      </c>
      <c r="S24" s="58">
        <f t="shared" si="20"/>
        <v>0</v>
      </c>
    </row>
    <row r="25" spans="1:19" x14ac:dyDescent="0.25">
      <c r="A25" s="162">
        <v>17</v>
      </c>
      <c r="B25" s="99" t="str">
        <f t="shared" si="21"/>
        <v>10.17</v>
      </c>
      <c r="C25" s="171" t="s">
        <v>52</v>
      </c>
      <c r="D25" s="100" t="s">
        <v>8</v>
      </c>
      <c r="E25" s="182">
        <v>0</v>
      </c>
      <c r="F25" s="143">
        <f>Noord!F25</f>
        <v>0</v>
      </c>
      <c r="G25" s="56">
        <f t="shared" si="11"/>
        <v>0</v>
      </c>
      <c r="H25" s="182">
        <v>0</v>
      </c>
      <c r="I25" s="33">
        <f t="shared" si="12"/>
        <v>1</v>
      </c>
      <c r="J25" s="34">
        <f t="shared" si="13"/>
        <v>0</v>
      </c>
      <c r="K25" s="58">
        <f t="shared" si="14"/>
        <v>0</v>
      </c>
      <c r="L25" s="182">
        <v>0</v>
      </c>
      <c r="M25" s="33">
        <f t="shared" si="15"/>
        <v>1</v>
      </c>
      <c r="N25" s="34">
        <f t="shared" si="16"/>
        <v>0</v>
      </c>
      <c r="O25" s="58">
        <f t="shared" si="17"/>
        <v>0</v>
      </c>
      <c r="P25" s="182">
        <v>0</v>
      </c>
      <c r="Q25" s="33">
        <f t="shared" si="18"/>
        <v>1</v>
      </c>
      <c r="R25" s="34">
        <f t="shared" si="19"/>
        <v>0</v>
      </c>
      <c r="S25" s="58">
        <f t="shared" si="20"/>
        <v>0</v>
      </c>
    </row>
    <row r="26" spans="1:19" x14ac:dyDescent="0.25">
      <c r="A26" s="162">
        <v>18</v>
      </c>
      <c r="B26" s="99" t="str">
        <f t="shared" si="21"/>
        <v>10.18</v>
      </c>
      <c r="C26" s="171" t="s">
        <v>53</v>
      </c>
      <c r="D26" s="100" t="s">
        <v>8</v>
      </c>
      <c r="E26" s="182">
        <v>0</v>
      </c>
      <c r="F26" s="143">
        <f>Noord!F26</f>
        <v>0</v>
      </c>
      <c r="G26" s="56">
        <f t="shared" si="11"/>
        <v>0</v>
      </c>
      <c r="H26" s="182">
        <v>0</v>
      </c>
      <c r="I26" s="33">
        <f t="shared" si="12"/>
        <v>1</v>
      </c>
      <c r="J26" s="34">
        <f t="shared" si="13"/>
        <v>0</v>
      </c>
      <c r="K26" s="58">
        <f t="shared" si="14"/>
        <v>0</v>
      </c>
      <c r="L26" s="182">
        <v>0</v>
      </c>
      <c r="M26" s="33">
        <f t="shared" si="15"/>
        <v>1</v>
      </c>
      <c r="N26" s="34">
        <f t="shared" si="16"/>
        <v>0</v>
      </c>
      <c r="O26" s="58">
        <f t="shared" si="17"/>
        <v>0</v>
      </c>
      <c r="P26" s="182">
        <v>0</v>
      </c>
      <c r="Q26" s="33">
        <f t="shared" si="18"/>
        <v>1</v>
      </c>
      <c r="R26" s="34">
        <f t="shared" si="19"/>
        <v>0</v>
      </c>
      <c r="S26" s="58">
        <f t="shared" si="20"/>
        <v>0</v>
      </c>
    </row>
    <row r="27" spans="1:19" x14ac:dyDescent="0.25">
      <c r="A27" s="162">
        <v>19</v>
      </c>
      <c r="B27" s="99" t="str">
        <f t="shared" si="21"/>
        <v>10.19</v>
      </c>
      <c r="C27" s="171" t="s">
        <v>60</v>
      </c>
      <c r="D27" s="100" t="s">
        <v>8</v>
      </c>
      <c r="E27" s="182">
        <v>0</v>
      </c>
      <c r="F27" s="143">
        <f>Noord!F27</f>
        <v>0</v>
      </c>
      <c r="G27" s="56">
        <f t="shared" si="11"/>
        <v>0</v>
      </c>
      <c r="H27" s="182">
        <v>0</v>
      </c>
      <c r="I27" s="33">
        <f t="shared" si="12"/>
        <v>1</v>
      </c>
      <c r="J27" s="34">
        <f t="shared" si="13"/>
        <v>0</v>
      </c>
      <c r="K27" s="58">
        <f t="shared" si="14"/>
        <v>0</v>
      </c>
      <c r="L27" s="182">
        <v>0</v>
      </c>
      <c r="M27" s="33">
        <f t="shared" si="15"/>
        <v>1</v>
      </c>
      <c r="N27" s="34">
        <f t="shared" si="16"/>
        <v>0</v>
      </c>
      <c r="O27" s="58">
        <f t="shared" si="17"/>
        <v>0</v>
      </c>
      <c r="P27" s="182">
        <v>0</v>
      </c>
      <c r="Q27" s="33">
        <f t="shared" si="18"/>
        <v>1</v>
      </c>
      <c r="R27" s="34">
        <f t="shared" si="19"/>
        <v>0</v>
      </c>
      <c r="S27" s="58">
        <f t="shared" si="20"/>
        <v>0</v>
      </c>
    </row>
    <row r="28" spans="1:19" s="177" customFormat="1" ht="28.5" x14ac:dyDescent="0.25">
      <c r="A28" s="183">
        <v>20</v>
      </c>
      <c r="B28" s="178" t="str">
        <f t="shared" si="21"/>
        <v>10.20</v>
      </c>
      <c r="C28" s="172" t="s">
        <v>88</v>
      </c>
      <c r="D28" s="100" t="s">
        <v>8</v>
      </c>
      <c r="E28" s="184">
        <v>0</v>
      </c>
      <c r="F28" s="179">
        <f>Noord!F28</f>
        <v>0</v>
      </c>
      <c r="G28" s="180">
        <f t="shared" ref="G28" si="22">E28*F28</f>
        <v>0</v>
      </c>
      <c r="H28" s="184">
        <v>1</v>
      </c>
      <c r="I28" s="33">
        <f t="shared" si="12"/>
        <v>1</v>
      </c>
      <c r="J28" s="34">
        <f t="shared" ref="J28" si="23">F28*I28</f>
        <v>0</v>
      </c>
      <c r="K28" s="181">
        <f t="shared" ref="K28" si="24">J28*H28</f>
        <v>0</v>
      </c>
      <c r="L28" s="184">
        <v>1</v>
      </c>
      <c r="M28" s="33">
        <f t="shared" si="15"/>
        <v>1</v>
      </c>
      <c r="N28" s="34">
        <f t="shared" ref="N28" si="25">J28*M28</f>
        <v>0</v>
      </c>
      <c r="O28" s="181">
        <f t="shared" ref="O28" si="26">N28*L28</f>
        <v>0</v>
      </c>
      <c r="P28" s="184">
        <v>0</v>
      </c>
      <c r="Q28" s="33">
        <f t="shared" si="18"/>
        <v>1</v>
      </c>
      <c r="R28" s="34">
        <f t="shared" ref="R28" si="27">N28*Q28</f>
        <v>0</v>
      </c>
      <c r="S28" s="181">
        <f t="shared" ref="S28" si="28">R28*P28</f>
        <v>0</v>
      </c>
    </row>
    <row r="29" spans="1:19" x14ac:dyDescent="0.25">
      <c r="A29" s="162">
        <v>21</v>
      </c>
      <c r="B29" s="99" t="str">
        <f t="shared" si="21"/>
        <v>10.21</v>
      </c>
      <c r="C29" s="141" t="s">
        <v>80</v>
      </c>
      <c r="D29" s="100" t="s">
        <v>8</v>
      </c>
      <c r="E29" s="61">
        <v>0</v>
      </c>
      <c r="F29" s="143">
        <f>Noord!F29</f>
        <v>0</v>
      </c>
      <c r="G29" s="56">
        <f t="shared" si="11"/>
        <v>0</v>
      </c>
      <c r="H29" s="61">
        <v>0</v>
      </c>
      <c r="I29" s="33">
        <f t="shared" si="12"/>
        <v>1</v>
      </c>
      <c r="J29" s="34">
        <f t="shared" si="13"/>
        <v>0</v>
      </c>
      <c r="K29" s="58">
        <f t="shared" si="14"/>
        <v>0</v>
      </c>
      <c r="L29" s="61">
        <v>0</v>
      </c>
      <c r="M29" s="33">
        <f t="shared" si="15"/>
        <v>1</v>
      </c>
      <c r="N29" s="34">
        <f t="shared" si="16"/>
        <v>0</v>
      </c>
      <c r="O29" s="58">
        <f t="shared" si="17"/>
        <v>0</v>
      </c>
      <c r="P29" s="61">
        <v>0</v>
      </c>
      <c r="Q29" s="33">
        <f t="shared" si="18"/>
        <v>1</v>
      </c>
      <c r="R29" s="34">
        <f t="shared" si="19"/>
        <v>0</v>
      </c>
      <c r="S29" s="58">
        <f t="shared" si="20"/>
        <v>0</v>
      </c>
    </row>
    <row r="30" spans="1:19" x14ac:dyDescent="0.25">
      <c r="A30" s="162">
        <v>22</v>
      </c>
      <c r="B30" s="99" t="str">
        <f t="shared" si="21"/>
        <v>10.22</v>
      </c>
      <c r="C30" s="141" t="s">
        <v>85</v>
      </c>
      <c r="D30" s="100" t="s">
        <v>8</v>
      </c>
      <c r="E30" s="61">
        <v>0</v>
      </c>
      <c r="F30" s="143">
        <f>Noord!F30</f>
        <v>0</v>
      </c>
      <c r="G30" s="56">
        <f t="shared" si="11"/>
        <v>0</v>
      </c>
      <c r="H30" s="61">
        <v>0</v>
      </c>
      <c r="I30" s="33">
        <f t="shared" si="12"/>
        <v>1</v>
      </c>
      <c r="J30" s="34">
        <f t="shared" si="13"/>
        <v>0</v>
      </c>
      <c r="K30" s="58">
        <f t="shared" si="14"/>
        <v>0</v>
      </c>
      <c r="L30" s="61">
        <v>0</v>
      </c>
      <c r="M30" s="33">
        <f t="shared" si="15"/>
        <v>1</v>
      </c>
      <c r="N30" s="34">
        <f t="shared" si="16"/>
        <v>0</v>
      </c>
      <c r="O30" s="58">
        <f t="shared" si="17"/>
        <v>0</v>
      </c>
      <c r="P30" s="61">
        <v>0</v>
      </c>
      <c r="Q30" s="33">
        <f t="shared" si="18"/>
        <v>1</v>
      </c>
      <c r="R30" s="34">
        <f t="shared" si="19"/>
        <v>0</v>
      </c>
      <c r="S30" s="58">
        <f t="shared" si="20"/>
        <v>0</v>
      </c>
    </row>
    <row r="31" spans="1:19" x14ac:dyDescent="0.25">
      <c r="A31" s="162">
        <v>23</v>
      </c>
      <c r="B31" s="99" t="str">
        <f t="shared" si="21"/>
        <v>10.23</v>
      </c>
      <c r="C31" s="141" t="s">
        <v>81</v>
      </c>
      <c r="D31" s="100" t="s">
        <v>8</v>
      </c>
      <c r="E31" s="61">
        <v>0</v>
      </c>
      <c r="F31" s="143">
        <f>Noord!F31</f>
        <v>0</v>
      </c>
      <c r="G31" s="56">
        <f t="shared" si="11"/>
        <v>0</v>
      </c>
      <c r="H31" s="61">
        <v>0</v>
      </c>
      <c r="I31" s="33">
        <f t="shared" si="12"/>
        <v>1</v>
      </c>
      <c r="J31" s="34">
        <f t="shared" si="13"/>
        <v>0</v>
      </c>
      <c r="K31" s="58">
        <f t="shared" si="14"/>
        <v>0</v>
      </c>
      <c r="L31" s="61">
        <v>0</v>
      </c>
      <c r="M31" s="33">
        <f t="shared" si="15"/>
        <v>1</v>
      </c>
      <c r="N31" s="34">
        <f t="shared" si="16"/>
        <v>0</v>
      </c>
      <c r="O31" s="58">
        <f t="shared" si="17"/>
        <v>0</v>
      </c>
      <c r="P31" s="61">
        <v>0</v>
      </c>
      <c r="Q31" s="33">
        <f t="shared" si="18"/>
        <v>1</v>
      </c>
      <c r="R31" s="34">
        <f t="shared" si="19"/>
        <v>0</v>
      </c>
      <c r="S31" s="58">
        <f t="shared" si="20"/>
        <v>0</v>
      </c>
    </row>
    <row r="32" spans="1:19" x14ac:dyDescent="0.25">
      <c r="A32" s="162">
        <v>24</v>
      </c>
      <c r="B32" s="99" t="str">
        <f t="shared" si="21"/>
        <v>10.24</v>
      </c>
      <c r="C32" s="141" t="s">
        <v>83</v>
      </c>
      <c r="D32" s="100" t="s">
        <v>8</v>
      </c>
      <c r="E32" s="61">
        <v>0</v>
      </c>
      <c r="F32" s="143">
        <f>Noord!F32</f>
        <v>0</v>
      </c>
      <c r="G32" s="56">
        <f t="shared" si="11"/>
        <v>0</v>
      </c>
      <c r="H32" s="61">
        <v>0</v>
      </c>
      <c r="I32" s="33">
        <f t="shared" si="12"/>
        <v>1</v>
      </c>
      <c r="J32" s="34">
        <f t="shared" si="13"/>
        <v>0</v>
      </c>
      <c r="K32" s="58">
        <f t="shared" si="14"/>
        <v>0</v>
      </c>
      <c r="L32" s="61">
        <v>0</v>
      </c>
      <c r="M32" s="33">
        <f t="shared" si="15"/>
        <v>1</v>
      </c>
      <c r="N32" s="34">
        <f t="shared" si="16"/>
        <v>0</v>
      </c>
      <c r="O32" s="58">
        <f t="shared" si="17"/>
        <v>0</v>
      </c>
      <c r="P32" s="61">
        <v>0</v>
      </c>
      <c r="Q32" s="33">
        <f t="shared" si="18"/>
        <v>1</v>
      </c>
      <c r="R32" s="34">
        <f t="shared" si="19"/>
        <v>0</v>
      </c>
      <c r="S32" s="58">
        <f t="shared" si="20"/>
        <v>0</v>
      </c>
    </row>
    <row r="33" spans="1:19" x14ac:dyDescent="0.25">
      <c r="A33" s="162">
        <v>25</v>
      </c>
      <c r="B33" s="99" t="str">
        <f t="shared" si="21"/>
        <v>10.25</v>
      </c>
      <c r="C33" s="141" t="s">
        <v>82</v>
      </c>
      <c r="D33" s="100" t="s">
        <v>8</v>
      </c>
      <c r="E33" s="61">
        <v>0</v>
      </c>
      <c r="F33" s="143">
        <f>Noord!F33</f>
        <v>0</v>
      </c>
      <c r="G33" s="56">
        <f t="shared" si="11"/>
        <v>0</v>
      </c>
      <c r="H33" s="61">
        <v>0</v>
      </c>
      <c r="I33" s="33">
        <f t="shared" si="12"/>
        <v>1</v>
      </c>
      <c r="J33" s="34">
        <f t="shared" si="13"/>
        <v>0</v>
      </c>
      <c r="K33" s="58">
        <f t="shared" si="14"/>
        <v>0</v>
      </c>
      <c r="L33" s="61">
        <v>0</v>
      </c>
      <c r="M33" s="33">
        <f t="shared" si="15"/>
        <v>1</v>
      </c>
      <c r="N33" s="34">
        <f t="shared" si="16"/>
        <v>0</v>
      </c>
      <c r="O33" s="58">
        <f t="shared" si="17"/>
        <v>0</v>
      </c>
      <c r="P33" s="61">
        <v>0</v>
      </c>
      <c r="Q33" s="33">
        <f t="shared" si="18"/>
        <v>1</v>
      </c>
      <c r="R33" s="34">
        <f t="shared" si="19"/>
        <v>0</v>
      </c>
      <c r="S33" s="58">
        <f t="shared" si="20"/>
        <v>0</v>
      </c>
    </row>
    <row r="34" spans="1:19" x14ac:dyDescent="0.25">
      <c r="A34" s="162">
        <v>26</v>
      </c>
      <c r="B34" s="99" t="str">
        <f t="shared" si="21"/>
        <v>10.26</v>
      </c>
      <c r="C34" s="141" t="s">
        <v>84</v>
      </c>
      <c r="D34" s="100" t="s">
        <v>8</v>
      </c>
      <c r="E34" s="61">
        <v>0</v>
      </c>
      <c r="F34" s="143">
        <f>Noord!F34</f>
        <v>0</v>
      </c>
      <c r="G34" s="56">
        <f t="shared" si="11"/>
        <v>0</v>
      </c>
      <c r="H34" s="61">
        <v>0</v>
      </c>
      <c r="I34" s="33">
        <f t="shared" si="12"/>
        <v>1</v>
      </c>
      <c r="J34" s="34">
        <f t="shared" si="13"/>
        <v>0</v>
      </c>
      <c r="K34" s="58">
        <f t="shared" si="14"/>
        <v>0</v>
      </c>
      <c r="L34" s="61">
        <v>0</v>
      </c>
      <c r="M34" s="33">
        <f t="shared" si="15"/>
        <v>1</v>
      </c>
      <c r="N34" s="34">
        <f t="shared" si="16"/>
        <v>0</v>
      </c>
      <c r="O34" s="58">
        <f t="shared" si="17"/>
        <v>0</v>
      </c>
      <c r="P34" s="61">
        <v>0</v>
      </c>
      <c r="Q34" s="33">
        <f t="shared" si="18"/>
        <v>1</v>
      </c>
      <c r="R34" s="34">
        <f t="shared" si="19"/>
        <v>0</v>
      </c>
      <c r="S34" s="58">
        <f t="shared" si="20"/>
        <v>0</v>
      </c>
    </row>
    <row r="35" spans="1:19" x14ac:dyDescent="0.25">
      <c r="A35" s="162"/>
      <c r="B35" s="98"/>
      <c r="C35" s="169" t="s">
        <v>61</v>
      </c>
      <c r="D35" s="103"/>
      <c r="E35" s="62"/>
      <c r="F35" s="144"/>
      <c r="G35" s="60"/>
      <c r="H35" s="62"/>
      <c r="I35" s="13"/>
      <c r="J35" s="37"/>
      <c r="K35" s="60"/>
      <c r="L35" s="62"/>
      <c r="M35" s="13"/>
      <c r="N35" s="37"/>
      <c r="O35" s="60"/>
      <c r="P35" s="62"/>
      <c r="Q35" s="13"/>
      <c r="R35" s="37"/>
      <c r="S35" s="60"/>
    </row>
    <row r="36" spans="1:19" x14ac:dyDescent="0.25">
      <c r="A36" s="162"/>
      <c r="B36" s="98"/>
      <c r="C36" s="173" t="s">
        <v>63</v>
      </c>
      <c r="D36" s="103"/>
      <c r="E36" s="62"/>
      <c r="F36" s="144"/>
      <c r="G36" s="60"/>
      <c r="H36" s="62"/>
      <c r="I36" s="13"/>
      <c r="J36" s="37"/>
      <c r="K36" s="60"/>
      <c r="L36" s="62"/>
      <c r="M36" s="13"/>
      <c r="N36" s="37"/>
      <c r="O36" s="60"/>
      <c r="P36" s="62"/>
      <c r="Q36" s="13"/>
      <c r="R36" s="37"/>
      <c r="S36" s="60"/>
    </row>
    <row r="37" spans="1:19" x14ac:dyDescent="0.25">
      <c r="A37" s="162">
        <v>27</v>
      </c>
      <c r="B37" s="99" t="str">
        <f t="shared" si="21"/>
        <v>10.27</v>
      </c>
      <c r="C37" s="122" t="s">
        <v>72</v>
      </c>
      <c r="D37" s="100" t="s">
        <v>8</v>
      </c>
      <c r="E37" s="63">
        <v>10</v>
      </c>
      <c r="F37" s="143">
        <f>Noord!F37</f>
        <v>0</v>
      </c>
      <c r="G37" s="56">
        <f>E37*F37</f>
        <v>0</v>
      </c>
      <c r="H37" s="63">
        <v>10</v>
      </c>
      <c r="I37" s="33">
        <f>I$3</f>
        <v>1</v>
      </c>
      <c r="J37" s="34">
        <f>F37*I37</f>
        <v>0</v>
      </c>
      <c r="K37" s="58">
        <f>J37*H37</f>
        <v>0</v>
      </c>
      <c r="L37" s="63">
        <v>10</v>
      </c>
      <c r="M37" s="33">
        <f>M$3</f>
        <v>1</v>
      </c>
      <c r="N37" s="34">
        <f>J37*M37</f>
        <v>0</v>
      </c>
      <c r="O37" s="58">
        <f>N37*L37</f>
        <v>0</v>
      </c>
      <c r="P37" s="63">
        <v>10</v>
      </c>
      <c r="Q37" s="33">
        <f>Q$3</f>
        <v>1</v>
      </c>
      <c r="R37" s="34">
        <f>N37*Q37</f>
        <v>0</v>
      </c>
      <c r="S37" s="58">
        <f>R37*P37</f>
        <v>0</v>
      </c>
    </row>
    <row r="38" spans="1:19" x14ac:dyDescent="0.25">
      <c r="A38" s="162">
        <v>28</v>
      </c>
      <c r="B38" s="99" t="str">
        <f t="shared" si="21"/>
        <v>10.28</v>
      </c>
      <c r="C38" s="122" t="s">
        <v>70</v>
      </c>
      <c r="D38" s="100" t="s">
        <v>8</v>
      </c>
      <c r="E38" s="63">
        <v>29</v>
      </c>
      <c r="F38" s="143">
        <f>Noord!F38</f>
        <v>0</v>
      </c>
      <c r="G38" s="56">
        <f t="shared" ref="G38:G39" si="29">E38*F38</f>
        <v>0</v>
      </c>
      <c r="H38" s="63">
        <v>29</v>
      </c>
      <c r="I38" s="33">
        <f t="shared" ref="I38:I39" si="30">I$3</f>
        <v>1</v>
      </c>
      <c r="J38" s="34">
        <f t="shared" ref="J38:J39" si="31">F38*I38</f>
        <v>0</v>
      </c>
      <c r="K38" s="58">
        <f t="shared" ref="K38:K39" si="32">J38*H38</f>
        <v>0</v>
      </c>
      <c r="L38" s="63">
        <v>29</v>
      </c>
      <c r="M38" s="33">
        <f t="shared" ref="M38:M39" si="33">M$3</f>
        <v>1</v>
      </c>
      <c r="N38" s="34">
        <f t="shared" ref="N38:N39" si="34">J38*M38</f>
        <v>0</v>
      </c>
      <c r="O38" s="58">
        <f t="shared" ref="O38:O39" si="35">N38*L38</f>
        <v>0</v>
      </c>
      <c r="P38" s="63">
        <v>29</v>
      </c>
      <c r="Q38" s="33">
        <f t="shared" ref="Q38:Q39" si="36">Q$3</f>
        <v>1</v>
      </c>
      <c r="R38" s="34">
        <f t="shared" ref="R38:R39" si="37">N38*Q38</f>
        <v>0</v>
      </c>
      <c r="S38" s="58">
        <f t="shared" ref="S38:S39" si="38">R38*P38</f>
        <v>0</v>
      </c>
    </row>
    <row r="39" spans="1:19" x14ac:dyDescent="0.25">
      <c r="A39" s="162">
        <v>29</v>
      </c>
      <c r="B39" s="99" t="str">
        <f t="shared" si="21"/>
        <v>10.29</v>
      </c>
      <c r="C39" s="122" t="s">
        <v>71</v>
      </c>
      <c r="D39" s="100" t="s">
        <v>8</v>
      </c>
      <c r="E39" s="63">
        <v>7</v>
      </c>
      <c r="F39" s="143">
        <f>Noord!F39</f>
        <v>0</v>
      </c>
      <c r="G39" s="56">
        <f t="shared" si="29"/>
        <v>0</v>
      </c>
      <c r="H39" s="63">
        <v>3</v>
      </c>
      <c r="I39" s="33">
        <f t="shared" si="30"/>
        <v>1</v>
      </c>
      <c r="J39" s="34">
        <f t="shared" si="31"/>
        <v>0</v>
      </c>
      <c r="K39" s="58">
        <f t="shared" si="32"/>
        <v>0</v>
      </c>
      <c r="L39" s="63">
        <v>7</v>
      </c>
      <c r="M39" s="33">
        <f t="shared" si="33"/>
        <v>1</v>
      </c>
      <c r="N39" s="34">
        <f t="shared" si="34"/>
        <v>0</v>
      </c>
      <c r="O39" s="58">
        <f t="shared" si="35"/>
        <v>0</v>
      </c>
      <c r="P39" s="63">
        <v>3</v>
      </c>
      <c r="Q39" s="33">
        <f t="shared" si="36"/>
        <v>1</v>
      </c>
      <c r="R39" s="34">
        <f t="shared" si="37"/>
        <v>0</v>
      </c>
      <c r="S39" s="58">
        <f t="shared" si="38"/>
        <v>0</v>
      </c>
    </row>
    <row r="40" spans="1:19" x14ac:dyDescent="0.25">
      <c r="A40" s="162"/>
      <c r="B40" s="104"/>
      <c r="C40" s="173" t="s">
        <v>62</v>
      </c>
      <c r="D40" s="103"/>
      <c r="E40" s="64"/>
      <c r="F40" s="144"/>
      <c r="G40" s="60"/>
      <c r="H40" s="64"/>
      <c r="I40" s="14"/>
      <c r="J40" s="38"/>
      <c r="K40" s="60"/>
      <c r="L40" s="64"/>
      <c r="M40" s="14"/>
      <c r="N40" s="38"/>
      <c r="O40" s="60"/>
      <c r="P40" s="64"/>
      <c r="Q40" s="14"/>
      <c r="R40" s="38"/>
      <c r="S40" s="60"/>
    </row>
    <row r="41" spans="1:19" x14ac:dyDescent="0.25">
      <c r="A41" s="162">
        <v>30</v>
      </c>
      <c r="B41" s="99" t="str">
        <f t="shared" si="21"/>
        <v>10.30</v>
      </c>
      <c r="C41" s="122" t="s">
        <v>62</v>
      </c>
      <c r="D41" s="100" t="s">
        <v>8</v>
      </c>
      <c r="E41" s="63">
        <v>14</v>
      </c>
      <c r="F41" s="143">
        <f>Noord!F41</f>
        <v>0</v>
      </c>
      <c r="G41" s="56">
        <f>E41*F41</f>
        <v>0</v>
      </c>
      <c r="H41" s="63">
        <v>14</v>
      </c>
      <c r="I41" s="33">
        <f>I$3</f>
        <v>1</v>
      </c>
      <c r="J41" s="34">
        <f>F41*I41</f>
        <v>0</v>
      </c>
      <c r="K41" s="58">
        <f>J41*H41</f>
        <v>0</v>
      </c>
      <c r="L41" s="63">
        <v>14</v>
      </c>
      <c r="M41" s="33">
        <f>M$3</f>
        <v>1</v>
      </c>
      <c r="N41" s="34">
        <f>J41*M41</f>
        <v>0</v>
      </c>
      <c r="O41" s="58">
        <f>N41*L41</f>
        <v>0</v>
      </c>
      <c r="P41" s="63">
        <v>14</v>
      </c>
      <c r="Q41" s="33">
        <f>Q$3</f>
        <v>1</v>
      </c>
      <c r="R41" s="34">
        <f>N41*Q41</f>
        <v>0</v>
      </c>
      <c r="S41" s="58">
        <f>R41*P41</f>
        <v>0</v>
      </c>
    </row>
    <row r="42" spans="1:19" x14ac:dyDescent="0.25">
      <c r="A42" s="162"/>
      <c r="B42" s="104"/>
      <c r="C42" s="12"/>
      <c r="D42" s="103"/>
      <c r="E42" s="64"/>
      <c r="F42" s="144"/>
      <c r="G42" s="60"/>
      <c r="H42" s="64"/>
      <c r="I42" s="14"/>
      <c r="J42" s="38"/>
      <c r="K42" s="60"/>
      <c r="L42" s="64"/>
      <c r="M42" s="14"/>
      <c r="N42" s="38"/>
      <c r="O42" s="60"/>
      <c r="P42" s="64"/>
      <c r="Q42" s="14"/>
      <c r="R42" s="38"/>
      <c r="S42" s="60"/>
    </row>
    <row r="43" spans="1:19" x14ac:dyDescent="0.25">
      <c r="A43" s="162">
        <v>31</v>
      </c>
      <c r="B43" s="99" t="str">
        <f t="shared" si="21"/>
        <v>10.31</v>
      </c>
      <c r="C43" s="15" t="s">
        <v>64</v>
      </c>
      <c r="D43" s="105" t="s">
        <v>8</v>
      </c>
      <c r="E43" s="61">
        <v>0</v>
      </c>
      <c r="F43" s="149">
        <v>0</v>
      </c>
      <c r="G43" s="58">
        <f>E43*F43</f>
        <v>0</v>
      </c>
      <c r="H43" s="61"/>
      <c r="I43" s="33"/>
      <c r="J43" s="34"/>
      <c r="K43" s="58"/>
      <c r="L43" s="61"/>
      <c r="M43" s="33"/>
      <c r="N43" s="34"/>
      <c r="O43" s="58"/>
      <c r="P43" s="61"/>
      <c r="Q43" s="33"/>
      <c r="R43" s="34"/>
      <c r="S43" s="58"/>
    </row>
    <row r="44" spans="1:19" x14ac:dyDescent="0.25">
      <c r="A44" s="162"/>
      <c r="B44" s="106"/>
      <c r="C44" s="16"/>
      <c r="D44" s="107"/>
      <c r="E44" s="66"/>
      <c r="F44" s="150" t="s">
        <v>9</v>
      </c>
      <c r="G44" s="67">
        <f>SUM(G8:G43)</f>
        <v>0</v>
      </c>
      <c r="H44" s="66"/>
      <c r="I44" s="17"/>
      <c r="J44" s="39"/>
      <c r="K44" s="67">
        <f>SUM(K8:K43)</f>
        <v>0</v>
      </c>
      <c r="L44" s="66"/>
      <c r="M44" s="17"/>
      <c r="N44" s="39"/>
      <c r="O44" s="67">
        <f>SUM(O8:O43)</f>
        <v>0</v>
      </c>
      <c r="P44" s="66"/>
      <c r="Q44" s="17"/>
      <c r="R44" s="39"/>
      <c r="S44" s="67">
        <f>SUM(S8:S43)</f>
        <v>0</v>
      </c>
    </row>
    <row r="45" spans="1:19" x14ac:dyDescent="0.25">
      <c r="A45" s="162"/>
      <c r="B45" s="98">
        <v>20</v>
      </c>
      <c r="C45" s="3" t="s">
        <v>10</v>
      </c>
      <c r="D45" s="108"/>
      <c r="E45" s="68" t="s">
        <v>11</v>
      </c>
      <c r="F45" s="151"/>
      <c r="G45" s="65"/>
      <c r="H45" s="68" t="s">
        <v>11</v>
      </c>
      <c r="I45" s="19"/>
      <c r="J45" s="40"/>
      <c r="K45" s="65"/>
      <c r="L45" s="68" t="s">
        <v>11</v>
      </c>
      <c r="M45" s="19"/>
      <c r="N45" s="40"/>
      <c r="O45" s="65"/>
      <c r="P45" s="68" t="s">
        <v>11</v>
      </c>
      <c r="Q45" s="19"/>
      <c r="R45" s="40"/>
      <c r="S45" s="65"/>
    </row>
    <row r="46" spans="1:19" x14ac:dyDescent="0.25">
      <c r="A46" s="162"/>
      <c r="B46" s="98"/>
      <c r="C46" s="9" t="s">
        <v>65</v>
      </c>
      <c r="D46" s="103"/>
      <c r="E46" s="59"/>
      <c r="F46" s="144"/>
      <c r="G46" s="60"/>
      <c r="H46" s="59"/>
      <c r="I46" s="11"/>
      <c r="J46" s="36"/>
      <c r="K46" s="60"/>
      <c r="L46" s="59"/>
      <c r="M46" s="11"/>
      <c r="N46" s="36"/>
      <c r="O46" s="60"/>
      <c r="P46" s="59"/>
      <c r="Q46" s="11"/>
      <c r="R46" s="36"/>
      <c r="S46" s="60"/>
    </row>
    <row r="47" spans="1:19" x14ac:dyDescent="0.25">
      <c r="A47" s="162">
        <v>2</v>
      </c>
      <c r="B47" s="99" t="str">
        <f>B$45&amp;"."&amp;A47</f>
        <v>20.2</v>
      </c>
      <c r="C47" s="15" t="s">
        <v>12</v>
      </c>
      <c r="D47" s="105" t="s">
        <v>13</v>
      </c>
      <c r="E47" s="61">
        <v>68</v>
      </c>
      <c r="F47" s="143">
        <f>Noord!F47</f>
        <v>0</v>
      </c>
      <c r="G47" s="56">
        <f>E47*F47</f>
        <v>0</v>
      </c>
      <c r="H47" s="61">
        <v>68</v>
      </c>
      <c r="I47" s="33">
        <f>I$3</f>
        <v>1</v>
      </c>
      <c r="J47" s="34">
        <f>F47*I47</f>
        <v>0</v>
      </c>
      <c r="K47" s="58">
        <f>J47*H47</f>
        <v>0</v>
      </c>
      <c r="L47" s="61">
        <v>68</v>
      </c>
      <c r="M47" s="33">
        <f>M$3</f>
        <v>1</v>
      </c>
      <c r="N47" s="34">
        <f>J47*M47</f>
        <v>0</v>
      </c>
      <c r="O47" s="58">
        <f>N47*L47</f>
        <v>0</v>
      </c>
      <c r="P47" s="61">
        <v>68</v>
      </c>
      <c r="Q47" s="33">
        <f>Q$3</f>
        <v>1</v>
      </c>
      <c r="R47" s="34">
        <f>N47*Q47</f>
        <v>0</v>
      </c>
      <c r="S47" s="58">
        <f>R47*P47</f>
        <v>0</v>
      </c>
    </row>
    <row r="48" spans="1:19" x14ac:dyDescent="0.25">
      <c r="A48" s="162">
        <v>3</v>
      </c>
      <c r="B48" s="99" t="str">
        <f>B$45&amp;"."&amp;A48</f>
        <v>20.3</v>
      </c>
      <c r="C48" s="7" t="s">
        <v>14</v>
      </c>
      <c r="D48" s="109" t="s">
        <v>15</v>
      </c>
      <c r="E48" s="61">
        <v>7</v>
      </c>
      <c r="F48" s="152">
        <f>Noord!F48</f>
        <v>0</v>
      </c>
      <c r="G48" s="58">
        <f>$F$47*$E48*F48</f>
        <v>0</v>
      </c>
      <c r="H48" s="61">
        <v>7</v>
      </c>
      <c r="I48" s="33">
        <f>I$3</f>
        <v>1</v>
      </c>
      <c r="J48" s="41">
        <f>J47*F48</f>
        <v>0</v>
      </c>
      <c r="K48" s="58">
        <f t="shared" ref="K48:K50" si="39">J48*H48</f>
        <v>0</v>
      </c>
      <c r="L48" s="61">
        <v>7</v>
      </c>
      <c r="M48" s="33">
        <f>M$3</f>
        <v>1</v>
      </c>
      <c r="N48" s="41">
        <f>N47*$F48</f>
        <v>0</v>
      </c>
      <c r="O48" s="58">
        <f t="shared" ref="O48:O50" si="40">N48*L48</f>
        <v>0</v>
      </c>
      <c r="P48" s="61">
        <v>7</v>
      </c>
      <c r="Q48" s="33">
        <f>Q$3</f>
        <v>1</v>
      </c>
      <c r="R48" s="41">
        <f>R47*$F48</f>
        <v>0</v>
      </c>
      <c r="S48" s="58">
        <f t="shared" ref="S48:S50" si="41">R48*P48</f>
        <v>0</v>
      </c>
    </row>
    <row r="49" spans="1:19" x14ac:dyDescent="0.25">
      <c r="A49" s="162">
        <f>A48+1</f>
        <v>4</v>
      </c>
      <c r="B49" s="99" t="str">
        <f>B$45&amp;"."&amp;A49</f>
        <v>20.4</v>
      </c>
      <c r="C49" s="7" t="s">
        <v>16</v>
      </c>
      <c r="D49" s="109" t="s">
        <v>15</v>
      </c>
      <c r="E49" s="61">
        <v>2</v>
      </c>
      <c r="F49" s="152">
        <f>Noord!F49</f>
        <v>0</v>
      </c>
      <c r="G49" s="58">
        <f>$F$47*$E49*F49</f>
        <v>0</v>
      </c>
      <c r="H49" s="61">
        <v>2</v>
      </c>
      <c r="I49" s="33">
        <f>I$3</f>
        <v>1</v>
      </c>
      <c r="J49" s="41">
        <f>J47*F49</f>
        <v>0</v>
      </c>
      <c r="K49" s="58">
        <f t="shared" si="39"/>
        <v>0</v>
      </c>
      <c r="L49" s="61">
        <v>2</v>
      </c>
      <c r="M49" s="33">
        <f>M$3</f>
        <v>1</v>
      </c>
      <c r="N49" s="41">
        <f t="shared" ref="N49:N50" si="42">N48*$F49</f>
        <v>0</v>
      </c>
      <c r="O49" s="58">
        <f t="shared" si="40"/>
        <v>0</v>
      </c>
      <c r="P49" s="61">
        <v>2</v>
      </c>
      <c r="Q49" s="33">
        <f>Q$3</f>
        <v>1</v>
      </c>
      <c r="R49" s="41">
        <f t="shared" ref="R49:R50" si="43">R48*$F49</f>
        <v>0</v>
      </c>
      <c r="S49" s="58">
        <f t="shared" si="41"/>
        <v>0</v>
      </c>
    </row>
    <row r="50" spans="1:19" x14ac:dyDescent="0.25">
      <c r="A50" s="162">
        <f>A49+1</f>
        <v>5</v>
      </c>
      <c r="B50" s="99" t="str">
        <f>B$45&amp;"."&amp;A50</f>
        <v>20.5</v>
      </c>
      <c r="C50" s="7" t="s">
        <v>17</v>
      </c>
      <c r="D50" s="109" t="s">
        <v>15</v>
      </c>
      <c r="E50" s="61">
        <v>1</v>
      </c>
      <c r="F50" s="152">
        <f>Noord!F50</f>
        <v>0</v>
      </c>
      <c r="G50" s="58">
        <f>$F$47*$E50*F50</f>
        <v>0</v>
      </c>
      <c r="H50" s="61">
        <v>1</v>
      </c>
      <c r="I50" s="33">
        <f>I$3</f>
        <v>1</v>
      </c>
      <c r="J50" s="41">
        <f>J47*F50</f>
        <v>0</v>
      </c>
      <c r="K50" s="58">
        <f t="shared" si="39"/>
        <v>0</v>
      </c>
      <c r="L50" s="61">
        <v>1</v>
      </c>
      <c r="M50" s="33">
        <f>M$3</f>
        <v>1</v>
      </c>
      <c r="N50" s="41">
        <f t="shared" si="42"/>
        <v>0</v>
      </c>
      <c r="O50" s="58">
        <f t="shared" si="40"/>
        <v>0</v>
      </c>
      <c r="P50" s="61">
        <v>1</v>
      </c>
      <c r="Q50" s="33">
        <f>Q$3</f>
        <v>1</v>
      </c>
      <c r="R50" s="41">
        <f t="shared" si="43"/>
        <v>0</v>
      </c>
      <c r="S50" s="58">
        <f t="shared" si="41"/>
        <v>0</v>
      </c>
    </row>
    <row r="51" spans="1:19" x14ac:dyDescent="0.25">
      <c r="A51" s="162"/>
      <c r="B51" s="98">
        <v>30</v>
      </c>
      <c r="C51" s="3" t="s">
        <v>18</v>
      </c>
      <c r="D51" s="108"/>
      <c r="E51" s="64"/>
      <c r="F51" s="151"/>
      <c r="G51" s="65"/>
      <c r="H51" s="64"/>
      <c r="I51" s="14"/>
      <c r="J51" s="38"/>
      <c r="K51" s="65"/>
      <c r="L51" s="64"/>
      <c r="M51" s="14"/>
      <c r="N51" s="38"/>
      <c r="O51" s="65"/>
      <c r="P51" s="64"/>
      <c r="Q51" s="14"/>
      <c r="R51" s="38"/>
      <c r="S51" s="65"/>
    </row>
    <row r="52" spans="1:19" x14ac:dyDescent="0.25">
      <c r="A52" s="162"/>
      <c r="B52" s="98"/>
      <c r="C52" s="9" t="s">
        <v>65</v>
      </c>
      <c r="D52" s="103"/>
      <c r="E52" s="59"/>
      <c r="F52" s="144"/>
      <c r="G52" s="60"/>
      <c r="H52" s="59"/>
      <c r="I52" s="11"/>
      <c r="J52" s="36"/>
      <c r="K52" s="60"/>
      <c r="L52" s="59"/>
      <c r="M52" s="11"/>
      <c r="N52" s="36"/>
      <c r="O52" s="60"/>
      <c r="P52" s="59"/>
      <c r="Q52" s="11"/>
      <c r="R52" s="36"/>
      <c r="S52" s="60"/>
    </row>
    <row r="53" spans="1:19" x14ac:dyDescent="0.25">
      <c r="A53" s="162">
        <f>A52+1</f>
        <v>1</v>
      </c>
      <c r="B53" s="99" t="str">
        <f>B$51&amp;"."&amp;A53</f>
        <v>30.1</v>
      </c>
      <c r="C53" s="15" t="s">
        <v>12</v>
      </c>
      <c r="D53" s="105" t="s">
        <v>13</v>
      </c>
      <c r="E53" s="61">
        <v>20</v>
      </c>
      <c r="F53" s="143">
        <f>Noord!F53</f>
        <v>0</v>
      </c>
      <c r="G53" s="58">
        <f>E53*F53</f>
        <v>0</v>
      </c>
      <c r="H53" s="61">
        <v>20</v>
      </c>
      <c r="I53" s="33">
        <f>I$3</f>
        <v>1</v>
      </c>
      <c r="J53" s="34">
        <f>F53*I53</f>
        <v>0</v>
      </c>
      <c r="K53" s="58">
        <f>J53*H53</f>
        <v>0</v>
      </c>
      <c r="L53" s="61">
        <v>20</v>
      </c>
      <c r="M53" s="33">
        <f>M$3</f>
        <v>1</v>
      </c>
      <c r="N53" s="34">
        <f>J53*M53</f>
        <v>0</v>
      </c>
      <c r="O53" s="58">
        <f>N53*L53</f>
        <v>0</v>
      </c>
      <c r="P53" s="61">
        <v>20</v>
      </c>
      <c r="Q53" s="33">
        <f>Q$3</f>
        <v>1</v>
      </c>
      <c r="R53" s="34">
        <f>N53*Q53</f>
        <v>0</v>
      </c>
      <c r="S53" s="58">
        <f>R53*P53</f>
        <v>0</v>
      </c>
    </row>
    <row r="54" spans="1:19" x14ac:dyDescent="0.25">
      <c r="A54" s="162">
        <f>A53+1</f>
        <v>2</v>
      </c>
      <c r="B54" s="99" t="str">
        <f>B$51&amp;"."&amp;A54</f>
        <v>30.2</v>
      </c>
      <c r="C54" s="7" t="s">
        <v>14</v>
      </c>
      <c r="D54" s="109" t="s">
        <v>15</v>
      </c>
      <c r="E54" s="61">
        <v>2</v>
      </c>
      <c r="F54" s="152">
        <f>Noord!F54</f>
        <v>0</v>
      </c>
      <c r="G54" s="58">
        <f>$F$53*F54*E54</f>
        <v>0</v>
      </c>
      <c r="H54" s="61">
        <v>2</v>
      </c>
      <c r="I54" s="33">
        <f>I$3</f>
        <v>1</v>
      </c>
      <c r="J54" s="41">
        <f>J53*F54</f>
        <v>0</v>
      </c>
      <c r="K54" s="58">
        <f t="shared" ref="K54:K56" si="44">J54*H54</f>
        <v>0</v>
      </c>
      <c r="L54" s="61">
        <v>2</v>
      </c>
      <c r="M54" s="33">
        <f>M$3</f>
        <v>1</v>
      </c>
      <c r="N54" s="41">
        <f>N53*$F54</f>
        <v>0</v>
      </c>
      <c r="O54" s="58">
        <f t="shared" ref="O54:O56" si="45">N54*L54</f>
        <v>0</v>
      </c>
      <c r="P54" s="61">
        <v>2</v>
      </c>
      <c r="Q54" s="33">
        <f>Q$3</f>
        <v>1</v>
      </c>
      <c r="R54" s="41">
        <f>R53*$F54</f>
        <v>0</v>
      </c>
      <c r="S54" s="58">
        <f t="shared" ref="S54:S56" si="46">R54*P54</f>
        <v>0</v>
      </c>
    </row>
    <row r="55" spans="1:19" x14ac:dyDescent="0.25">
      <c r="A55" s="162">
        <f>A54+1</f>
        <v>3</v>
      </c>
      <c r="B55" s="99" t="str">
        <f>B$51&amp;"."&amp;A55</f>
        <v>30.3</v>
      </c>
      <c r="C55" s="7" t="s">
        <v>16</v>
      </c>
      <c r="D55" s="109" t="s">
        <v>15</v>
      </c>
      <c r="E55" s="61">
        <v>1</v>
      </c>
      <c r="F55" s="152">
        <f>Noord!F55</f>
        <v>0</v>
      </c>
      <c r="G55" s="58">
        <f>$F$53*F55*E55</f>
        <v>0</v>
      </c>
      <c r="H55" s="61">
        <v>1</v>
      </c>
      <c r="I55" s="33">
        <f>I$3</f>
        <v>1</v>
      </c>
      <c r="J55" s="41">
        <f>J53*F55</f>
        <v>0</v>
      </c>
      <c r="K55" s="58">
        <f t="shared" si="44"/>
        <v>0</v>
      </c>
      <c r="L55" s="61">
        <v>1</v>
      </c>
      <c r="M55" s="33">
        <f>M$3</f>
        <v>1</v>
      </c>
      <c r="N55" s="41">
        <f t="shared" ref="N55:N56" si="47">N54*$F55</f>
        <v>0</v>
      </c>
      <c r="O55" s="58">
        <f t="shared" si="45"/>
        <v>0</v>
      </c>
      <c r="P55" s="61">
        <v>1</v>
      </c>
      <c r="Q55" s="33">
        <f>Q$3</f>
        <v>1</v>
      </c>
      <c r="R55" s="41">
        <f t="shared" ref="R55:R56" si="48">R54*$F55</f>
        <v>0</v>
      </c>
      <c r="S55" s="58">
        <f t="shared" si="46"/>
        <v>0</v>
      </c>
    </row>
    <row r="56" spans="1:19" x14ac:dyDescent="0.25">
      <c r="A56" s="162">
        <f>A55+1</f>
        <v>4</v>
      </c>
      <c r="B56" s="99" t="str">
        <f>B$51&amp;"."&amp;A56</f>
        <v>30.4</v>
      </c>
      <c r="C56" s="7" t="s">
        <v>17</v>
      </c>
      <c r="D56" s="109" t="s">
        <v>15</v>
      </c>
      <c r="E56" s="61">
        <v>1</v>
      </c>
      <c r="F56" s="152">
        <f>Noord!F56</f>
        <v>0</v>
      </c>
      <c r="G56" s="58">
        <f>$F$53*F56*E56</f>
        <v>0</v>
      </c>
      <c r="H56" s="61">
        <v>1</v>
      </c>
      <c r="I56" s="33">
        <f>I$3</f>
        <v>1</v>
      </c>
      <c r="J56" s="41">
        <f>J53*F56</f>
        <v>0</v>
      </c>
      <c r="K56" s="58">
        <f t="shared" si="44"/>
        <v>0</v>
      </c>
      <c r="L56" s="61">
        <v>1</v>
      </c>
      <c r="M56" s="33">
        <f>M$3</f>
        <v>1</v>
      </c>
      <c r="N56" s="41">
        <f t="shared" si="47"/>
        <v>0</v>
      </c>
      <c r="O56" s="58">
        <f t="shared" si="45"/>
        <v>0</v>
      </c>
      <c r="P56" s="61">
        <v>1</v>
      </c>
      <c r="Q56" s="33">
        <f>Q$3</f>
        <v>1</v>
      </c>
      <c r="R56" s="41">
        <f t="shared" si="48"/>
        <v>0</v>
      </c>
      <c r="S56" s="58">
        <f t="shared" si="46"/>
        <v>0</v>
      </c>
    </row>
    <row r="57" spans="1:19" x14ac:dyDescent="0.25">
      <c r="A57" s="162"/>
      <c r="B57" s="111">
        <v>45</v>
      </c>
      <c r="C57" s="20" t="s">
        <v>19</v>
      </c>
      <c r="D57" s="103"/>
      <c r="E57" s="69"/>
      <c r="F57" s="153"/>
      <c r="G57" s="60"/>
      <c r="H57" s="69"/>
      <c r="I57" s="10"/>
      <c r="J57" s="38"/>
      <c r="K57" s="60"/>
      <c r="L57" s="69"/>
      <c r="M57" s="10"/>
      <c r="N57" s="36"/>
      <c r="O57" s="60"/>
      <c r="P57" s="69"/>
      <c r="Q57" s="10"/>
      <c r="R57" s="36"/>
      <c r="S57" s="60"/>
    </row>
    <row r="58" spans="1:19" x14ac:dyDescent="0.25">
      <c r="A58" s="162">
        <f>A57+1</f>
        <v>1</v>
      </c>
      <c r="B58" s="99" t="str">
        <f>B$57&amp;"."&amp;A58</f>
        <v>45.1</v>
      </c>
      <c r="C58" s="15" t="s">
        <v>20</v>
      </c>
      <c r="D58" s="105" t="s">
        <v>13</v>
      </c>
      <c r="E58" s="61">
        <v>20</v>
      </c>
      <c r="F58" s="143">
        <f>Noord!F58</f>
        <v>0</v>
      </c>
      <c r="G58" s="58">
        <f>E58*F58</f>
        <v>0</v>
      </c>
      <c r="H58" s="61">
        <v>20</v>
      </c>
      <c r="I58" s="33">
        <f>I$3</f>
        <v>1</v>
      </c>
      <c r="J58" s="34">
        <f>F58*I58</f>
        <v>0</v>
      </c>
      <c r="K58" s="58">
        <f>J58*H58</f>
        <v>0</v>
      </c>
      <c r="L58" s="61">
        <v>20</v>
      </c>
      <c r="M58" s="33">
        <f>M$3</f>
        <v>1</v>
      </c>
      <c r="N58" s="34">
        <f>J58*M58</f>
        <v>0</v>
      </c>
      <c r="O58" s="58">
        <f>N58*L58</f>
        <v>0</v>
      </c>
      <c r="P58" s="61">
        <v>20</v>
      </c>
      <c r="Q58" s="33">
        <f>Q$3</f>
        <v>1</v>
      </c>
      <c r="R58" s="34">
        <f>N58*Q58</f>
        <v>0</v>
      </c>
      <c r="S58" s="58">
        <f>R58*P58</f>
        <v>0</v>
      </c>
    </row>
    <row r="59" spans="1:19" x14ac:dyDescent="0.25">
      <c r="A59" s="162">
        <f>A58+1</f>
        <v>2</v>
      </c>
      <c r="B59" s="99" t="str">
        <f>B$57&amp;"."&amp;A59</f>
        <v>45.2</v>
      </c>
      <c r="C59" s="15" t="s">
        <v>21</v>
      </c>
      <c r="D59" s="105" t="s">
        <v>13</v>
      </c>
      <c r="E59" s="61">
        <v>10</v>
      </c>
      <c r="F59" s="143">
        <f>Noord!F59</f>
        <v>0</v>
      </c>
      <c r="G59" s="58">
        <f>E59*F59</f>
        <v>0</v>
      </c>
      <c r="H59" s="61">
        <v>10</v>
      </c>
      <c r="I59" s="33">
        <f>I$3</f>
        <v>1</v>
      </c>
      <c r="J59" s="34">
        <f>F59*I59</f>
        <v>0</v>
      </c>
      <c r="K59" s="58">
        <f>J59*H59</f>
        <v>0</v>
      </c>
      <c r="L59" s="61">
        <v>10</v>
      </c>
      <c r="M59" s="33">
        <f>M$3</f>
        <v>1</v>
      </c>
      <c r="N59" s="34">
        <f>J59*M59</f>
        <v>0</v>
      </c>
      <c r="O59" s="58">
        <f>N59*L59</f>
        <v>0</v>
      </c>
      <c r="P59" s="61">
        <v>10</v>
      </c>
      <c r="Q59" s="33">
        <f>Q$3</f>
        <v>1</v>
      </c>
      <c r="R59" s="34">
        <f>N59*Q59</f>
        <v>0</v>
      </c>
      <c r="S59" s="58">
        <f>R59*P59</f>
        <v>0</v>
      </c>
    </row>
    <row r="60" spans="1:19" x14ac:dyDescent="0.25">
      <c r="A60" s="162">
        <f>A59+1</f>
        <v>3</v>
      </c>
      <c r="B60" s="99" t="str">
        <f>B$57&amp;"."&amp;A60</f>
        <v>45.3</v>
      </c>
      <c r="C60" s="15" t="s">
        <v>22</v>
      </c>
      <c r="D60" s="105" t="s">
        <v>13</v>
      </c>
      <c r="E60" s="61">
        <v>5</v>
      </c>
      <c r="F60" s="143">
        <f>Noord!F60</f>
        <v>0</v>
      </c>
      <c r="G60" s="58">
        <f>E60*F60</f>
        <v>0</v>
      </c>
      <c r="H60" s="61">
        <v>5</v>
      </c>
      <c r="I60" s="33">
        <f>I$3</f>
        <v>1</v>
      </c>
      <c r="J60" s="34">
        <f>F60*I60</f>
        <v>0</v>
      </c>
      <c r="K60" s="58">
        <f>J60*H60</f>
        <v>0</v>
      </c>
      <c r="L60" s="61">
        <v>5</v>
      </c>
      <c r="M60" s="33">
        <f>M$3</f>
        <v>1</v>
      </c>
      <c r="N60" s="34">
        <f>J60*M60</f>
        <v>0</v>
      </c>
      <c r="O60" s="58">
        <f>N60*L60</f>
        <v>0</v>
      </c>
      <c r="P60" s="61">
        <v>5</v>
      </c>
      <c r="Q60" s="33">
        <f>Q$3</f>
        <v>1</v>
      </c>
      <c r="R60" s="34">
        <f>N60*Q60</f>
        <v>0</v>
      </c>
      <c r="S60" s="58">
        <f>R60*P60</f>
        <v>0</v>
      </c>
    </row>
    <row r="61" spans="1:19" x14ac:dyDescent="0.25">
      <c r="A61" s="162">
        <f>A60+1</f>
        <v>4</v>
      </c>
      <c r="B61" s="99" t="str">
        <f>B$57&amp;"."&amp;A61</f>
        <v>45.4</v>
      </c>
      <c r="C61" s="15" t="s">
        <v>23</v>
      </c>
      <c r="D61" s="105" t="s">
        <v>13</v>
      </c>
      <c r="E61" s="61">
        <v>20</v>
      </c>
      <c r="F61" s="143">
        <f>Noord!F61</f>
        <v>0</v>
      </c>
      <c r="G61" s="58">
        <f>E61*F61</f>
        <v>0</v>
      </c>
      <c r="H61" s="61">
        <v>20</v>
      </c>
      <c r="I61" s="33">
        <f>I$3</f>
        <v>1</v>
      </c>
      <c r="J61" s="34">
        <f>F61*I61</f>
        <v>0</v>
      </c>
      <c r="K61" s="58">
        <f>J61*H61</f>
        <v>0</v>
      </c>
      <c r="L61" s="61">
        <v>20</v>
      </c>
      <c r="M61" s="33">
        <f>M$3</f>
        <v>1</v>
      </c>
      <c r="N61" s="34">
        <f>J61*M61</f>
        <v>0</v>
      </c>
      <c r="O61" s="58">
        <f>N61*L61</f>
        <v>0</v>
      </c>
      <c r="P61" s="61">
        <v>20</v>
      </c>
      <c r="Q61" s="33">
        <f>Q$3</f>
        <v>1</v>
      </c>
      <c r="R61" s="34">
        <f>N61*Q61</f>
        <v>0</v>
      </c>
      <c r="S61" s="58">
        <f>R61*P61</f>
        <v>0</v>
      </c>
    </row>
    <row r="62" spans="1:19" x14ac:dyDescent="0.25">
      <c r="A62" s="162">
        <f>A61+1</f>
        <v>5</v>
      </c>
      <c r="B62" s="99" t="str">
        <f>B$57&amp;"."&amp;A62</f>
        <v>45.5</v>
      </c>
      <c r="C62" s="15" t="s">
        <v>24</v>
      </c>
      <c r="D62" s="105" t="s">
        <v>13</v>
      </c>
      <c r="E62" s="61">
        <v>20</v>
      </c>
      <c r="F62" s="143">
        <f>Noord!F62</f>
        <v>0</v>
      </c>
      <c r="G62" s="58">
        <f>E62*F62</f>
        <v>0</v>
      </c>
      <c r="H62" s="61">
        <v>20</v>
      </c>
      <c r="I62" s="33">
        <f>I$3</f>
        <v>1</v>
      </c>
      <c r="J62" s="34">
        <f>F62*I62</f>
        <v>0</v>
      </c>
      <c r="K62" s="58">
        <f>J62*H62</f>
        <v>0</v>
      </c>
      <c r="L62" s="61">
        <v>20</v>
      </c>
      <c r="M62" s="33">
        <f>M$3</f>
        <v>1</v>
      </c>
      <c r="N62" s="34">
        <f>J62*M62</f>
        <v>0</v>
      </c>
      <c r="O62" s="58">
        <f>N62*L62</f>
        <v>0</v>
      </c>
      <c r="P62" s="61">
        <v>20</v>
      </c>
      <c r="Q62" s="33">
        <f>Q$3</f>
        <v>1</v>
      </c>
      <c r="R62" s="34">
        <f>N62*Q62</f>
        <v>0</v>
      </c>
      <c r="S62" s="58">
        <f>R62*P62</f>
        <v>0</v>
      </c>
    </row>
    <row r="63" spans="1:19" x14ac:dyDescent="0.25">
      <c r="A63" s="162"/>
      <c r="B63" s="112"/>
      <c r="C63" s="21"/>
      <c r="D63" s="113"/>
      <c r="E63" s="70"/>
      <c r="F63" s="136"/>
      <c r="G63" s="71">
        <f>SUM(G46:G62)</f>
        <v>0</v>
      </c>
      <c r="H63" s="70"/>
      <c r="I63" s="22"/>
      <c r="J63" s="42"/>
      <c r="K63" s="71">
        <f>SUM(K46:K62)</f>
        <v>0</v>
      </c>
      <c r="L63" s="70"/>
      <c r="M63" s="22"/>
      <c r="N63" s="42"/>
      <c r="O63" s="71">
        <f>SUM(O46:O62)</f>
        <v>0</v>
      </c>
      <c r="P63" s="70"/>
      <c r="Q63" s="22"/>
      <c r="R63" s="42"/>
      <c r="S63" s="71">
        <f>SUM(S46:S62)</f>
        <v>0</v>
      </c>
    </row>
    <row r="64" spans="1:19" x14ac:dyDescent="0.25">
      <c r="A64" s="162"/>
      <c r="B64" s="98" t="s">
        <v>25</v>
      </c>
      <c r="C64" s="23" t="s">
        <v>26</v>
      </c>
      <c r="D64" s="103"/>
      <c r="E64" s="68"/>
      <c r="F64" s="131"/>
      <c r="G64" s="60"/>
      <c r="H64" s="68"/>
      <c r="I64" s="18"/>
      <c r="J64" s="38"/>
      <c r="K64" s="60"/>
      <c r="L64" s="68"/>
      <c r="M64" s="18"/>
      <c r="N64" s="38"/>
      <c r="O64" s="60"/>
      <c r="P64" s="68"/>
      <c r="Q64" s="18"/>
      <c r="R64" s="38"/>
      <c r="S64" s="60"/>
    </row>
    <row r="65" spans="1:19" x14ac:dyDescent="0.25">
      <c r="A65" s="162">
        <v>1</v>
      </c>
      <c r="B65" s="99" t="str">
        <f>B$64&amp;"."&amp;A65</f>
        <v>60.1</v>
      </c>
      <c r="C65" s="7" t="s">
        <v>27</v>
      </c>
      <c r="D65" s="110" t="s">
        <v>28</v>
      </c>
      <c r="E65" s="61">
        <v>0</v>
      </c>
      <c r="F65" s="143">
        <f>Noord!F65</f>
        <v>0</v>
      </c>
      <c r="G65" s="56">
        <f>E65*F65</f>
        <v>0</v>
      </c>
      <c r="H65" s="61">
        <v>0</v>
      </c>
      <c r="I65" s="33">
        <f>I$3</f>
        <v>1</v>
      </c>
      <c r="J65" s="34">
        <f>F65*I65</f>
        <v>0</v>
      </c>
      <c r="K65" s="58">
        <f>J65*H65</f>
        <v>0</v>
      </c>
      <c r="L65" s="61">
        <v>0</v>
      </c>
      <c r="M65" s="33">
        <f>M$3</f>
        <v>1</v>
      </c>
      <c r="N65" s="34">
        <f>J65*M65</f>
        <v>0</v>
      </c>
      <c r="O65" s="58">
        <f>N65*L65</f>
        <v>0</v>
      </c>
      <c r="P65" s="61">
        <v>0</v>
      </c>
      <c r="Q65" s="33">
        <f>Q$3</f>
        <v>1</v>
      </c>
      <c r="R65" s="34">
        <f>N65*Q65</f>
        <v>0</v>
      </c>
      <c r="S65" s="58">
        <f>R65*P65</f>
        <v>0</v>
      </c>
    </row>
    <row r="66" spans="1:19" ht="28.5" x14ac:dyDescent="0.25">
      <c r="A66" s="162"/>
      <c r="B66" s="98" t="s">
        <v>29</v>
      </c>
      <c r="C66" s="3" t="s">
        <v>30</v>
      </c>
      <c r="D66" s="103"/>
      <c r="E66" s="68"/>
      <c r="F66" s="144"/>
      <c r="G66" s="60"/>
      <c r="H66" s="68"/>
      <c r="I66" s="18"/>
      <c r="J66" s="38"/>
      <c r="K66" s="60"/>
      <c r="L66" s="68"/>
      <c r="M66" s="18"/>
      <c r="N66" s="38"/>
      <c r="O66" s="60"/>
      <c r="P66" s="68"/>
      <c r="Q66" s="18"/>
      <c r="R66" s="38"/>
      <c r="S66" s="60"/>
    </row>
    <row r="67" spans="1:19" x14ac:dyDescent="0.25">
      <c r="A67" s="162">
        <f>A66+1</f>
        <v>1</v>
      </c>
      <c r="B67" s="99" t="str">
        <f>B$66&amp;"."&amp;A67</f>
        <v>75.1</v>
      </c>
      <c r="C67" s="7" t="s">
        <v>31</v>
      </c>
      <c r="D67" s="105" t="s">
        <v>8</v>
      </c>
      <c r="E67" s="61">
        <v>5</v>
      </c>
      <c r="F67" s="145">
        <f>F47</f>
        <v>0</v>
      </c>
      <c r="G67" s="56">
        <f>E67*F67</f>
        <v>0</v>
      </c>
      <c r="H67" s="61">
        <v>5</v>
      </c>
      <c r="I67" s="33">
        <f>I$3</f>
        <v>1</v>
      </c>
      <c r="J67" s="34">
        <f>F67*I67</f>
        <v>0</v>
      </c>
      <c r="K67" s="58">
        <f>J67*H67</f>
        <v>0</v>
      </c>
      <c r="L67" s="61">
        <v>5</v>
      </c>
      <c r="M67" s="33">
        <f>M$3</f>
        <v>1</v>
      </c>
      <c r="N67" s="34">
        <f>J67*M67</f>
        <v>0</v>
      </c>
      <c r="O67" s="58">
        <f>N67*L67</f>
        <v>0</v>
      </c>
      <c r="P67" s="61">
        <v>5</v>
      </c>
      <c r="Q67" s="33">
        <f>Q$3</f>
        <v>1</v>
      </c>
      <c r="R67" s="34">
        <f>N67*Q67</f>
        <v>0</v>
      </c>
      <c r="S67" s="58">
        <f>R67*P67</f>
        <v>0</v>
      </c>
    </row>
    <row r="68" spans="1:19" x14ac:dyDescent="0.25">
      <c r="A68" s="162">
        <f>A67+1</f>
        <v>2</v>
      </c>
      <c r="B68" s="99" t="str">
        <f>B$66&amp;"."&amp;A68</f>
        <v>75.2</v>
      </c>
      <c r="C68" s="7" t="s">
        <v>32</v>
      </c>
      <c r="D68" s="105" t="s">
        <v>8</v>
      </c>
      <c r="E68" s="61">
        <v>1</v>
      </c>
      <c r="F68" s="145">
        <f>F47</f>
        <v>0</v>
      </c>
      <c r="G68" s="56">
        <f>E68*F68</f>
        <v>0</v>
      </c>
      <c r="H68" s="61">
        <v>1</v>
      </c>
      <c r="I68" s="33">
        <f>I$3</f>
        <v>1</v>
      </c>
      <c r="J68" s="34">
        <f>F68*I68</f>
        <v>0</v>
      </c>
      <c r="K68" s="58">
        <f>J68*H68</f>
        <v>0</v>
      </c>
      <c r="L68" s="61">
        <v>1</v>
      </c>
      <c r="M68" s="33">
        <f>M$3</f>
        <v>1</v>
      </c>
      <c r="N68" s="34">
        <f>J68*M68</f>
        <v>0</v>
      </c>
      <c r="O68" s="58">
        <f>N68*L68</f>
        <v>0</v>
      </c>
      <c r="P68" s="61">
        <v>1</v>
      </c>
      <c r="Q68" s="33">
        <f>Q$3</f>
        <v>1</v>
      </c>
      <c r="R68" s="34">
        <f>N68*Q68</f>
        <v>0</v>
      </c>
      <c r="S68" s="58">
        <f>R68*P68</f>
        <v>0</v>
      </c>
    </row>
    <row r="69" spans="1:19" x14ac:dyDescent="0.25">
      <c r="A69" s="162">
        <f>A68+1</f>
        <v>3</v>
      </c>
      <c r="B69" s="99" t="str">
        <f>B$66&amp;"."&amp;A69</f>
        <v>75.3</v>
      </c>
      <c r="C69" s="7" t="s">
        <v>33</v>
      </c>
      <c r="D69" s="105" t="s">
        <v>13</v>
      </c>
      <c r="E69" s="61">
        <v>20</v>
      </c>
      <c r="F69" s="145">
        <f>F47</f>
        <v>0</v>
      </c>
      <c r="G69" s="56">
        <f>E69*F69</f>
        <v>0</v>
      </c>
      <c r="H69" s="61">
        <v>20</v>
      </c>
      <c r="I69" s="33">
        <f>I$3</f>
        <v>1</v>
      </c>
      <c r="J69" s="34">
        <f>F69*I69</f>
        <v>0</v>
      </c>
      <c r="K69" s="58">
        <f>J69*H69</f>
        <v>0</v>
      </c>
      <c r="L69" s="61">
        <v>20</v>
      </c>
      <c r="M69" s="33">
        <f>M$3</f>
        <v>1</v>
      </c>
      <c r="N69" s="34">
        <f>J69*M69</f>
        <v>0</v>
      </c>
      <c r="O69" s="58">
        <f>N69*L69</f>
        <v>0</v>
      </c>
      <c r="P69" s="61">
        <v>20</v>
      </c>
      <c r="Q69" s="33">
        <f>Q$3</f>
        <v>1</v>
      </c>
      <c r="R69" s="34">
        <f>N69*Q69</f>
        <v>0</v>
      </c>
      <c r="S69" s="58">
        <f>R69*P69</f>
        <v>0</v>
      </c>
    </row>
    <row r="70" spans="1:19" x14ac:dyDescent="0.25">
      <c r="A70" s="162"/>
      <c r="B70" s="98"/>
      <c r="C70" s="3"/>
      <c r="D70" s="103"/>
      <c r="E70" s="68"/>
      <c r="F70" s="144"/>
      <c r="G70" s="60"/>
      <c r="H70" s="68"/>
      <c r="I70" s="18"/>
      <c r="J70" s="38"/>
      <c r="K70" s="60"/>
      <c r="L70" s="68"/>
      <c r="M70" s="18"/>
      <c r="N70" s="38"/>
      <c r="O70" s="60"/>
      <c r="P70" s="68"/>
      <c r="Q70" s="18"/>
      <c r="R70" s="38"/>
      <c r="S70" s="60"/>
    </row>
    <row r="71" spans="1:19" x14ac:dyDescent="0.25">
      <c r="A71" s="162"/>
      <c r="B71" s="99"/>
      <c r="C71" s="7"/>
      <c r="D71" s="105"/>
      <c r="E71" s="61"/>
      <c r="F71" s="145"/>
      <c r="G71" s="56"/>
      <c r="H71" s="61"/>
      <c r="I71" s="33"/>
      <c r="J71" s="34"/>
      <c r="K71" s="58"/>
      <c r="L71" s="61"/>
      <c r="M71" s="33"/>
      <c r="N71" s="34"/>
      <c r="O71" s="58"/>
      <c r="P71" s="61"/>
      <c r="Q71" s="33"/>
      <c r="R71" s="34"/>
      <c r="S71" s="58"/>
    </row>
    <row r="72" spans="1:19" ht="28.5" x14ac:dyDescent="0.25">
      <c r="A72" s="162"/>
      <c r="B72" s="98" t="s">
        <v>34</v>
      </c>
      <c r="C72" s="3" t="s">
        <v>35</v>
      </c>
      <c r="D72" s="103"/>
      <c r="E72" s="68"/>
      <c r="F72" s="144"/>
      <c r="G72" s="60"/>
      <c r="H72" s="68"/>
      <c r="I72" s="18"/>
      <c r="J72" s="38"/>
      <c r="K72" s="60"/>
      <c r="L72" s="68"/>
      <c r="M72" s="18"/>
      <c r="N72" s="38"/>
      <c r="O72" s="60"/>
      <c r="P72" s="68"/>
      <c r="Q72" s="18"/>
      <c r="R72" s="38"/>
      <c r="S72" s="60"/>
    </row>
    <row r="73" spans="1:19" x14ac:dyDescent="0.25">
      <c r="A73" s="162">
        <v>1</v>
      </c>
      <c r="B73" s="99" t="str">
        <f>B$72&amp;"."&amp;A73</f>
        <v>100.1</v>
      </c>
      <c r="C73" s="120" t="s">
        <v>66</v>
      </c>
      <c r="D73" s="105" t="s">
        <v>8</v>
      </c>
      <c r="E73" s="61">
        <v>1</v>
      </c>
      <c r="F73" s="143">
        <f>Noord!F73</f>
        <v>0</v>
      </c>
      <c r="G73" s="56">
        <f t="shared" ref="G73:G77" si="49">E73*F73</f>
        <v>0</v>
      </c>
      <c r="H73" s="61">
        <v>1</v>
      </c>
      <c r="I73" s="33">
        <f t="shared" ref="I73:I77" si="50">I$3</f>
        <v>1</v>
      </c>
      <c r="J73" s="34">
        <f t="shared" ref="J73:J77" si="51">F73*I73</f>
        <v>0</v>
      </c>
      <c r="K73" s="58">
        <f t="shared" ref="K73:K77" si="52">J73*H73</f>
        <v>0</v>
      </c>
      <c r="L73" s="61">
        <v>1</v>
      </c>
      <c r="M73" s="33">
        <f t="shared" ref="M73:M77" si="53">M$3</f>
        <v>1</v>
      </c>
      <c r="N73" s="34">
        <f t="shared" ref="N73:N77" si="54">J73*M73</f>
        <v>0</v>
      </c>
      <c r="O73" s="58">
        <f t="shared" ref="O73:O77" si="55">N73*L73</f>
        <v>0</v>
      </c>
      <c r="P73" s="61">
        <v>1</v>
      </c>
      <c r="Q73" s="33">
        <f t="shared" ref="Q73:Q77" si="56">Q$3</f>
        <v>1</v>
      </c>
      <c r="R73" s="34">
        <f t="shared" ref="R73:R77" si="57">N73*Q73</f>
        <v>0</v>
      </c>
      <c r="S73" s="58">
        <f t="shared" ref="S73:S77" si="58">R73*P73</f>
        <v>0</v>
      </c>
    </row>
    <row r="74" spans="1:19" x14ac:dyDescent="0.25">
      <c r="A74" s="162">
        <f t="shared" ref="A74:A77" si="59">A73+1</f>
        <v>2</v>
      </c>
      <c r="B74" s="99" t="str">
        <f t="shared" ref="B74" si="60">B$72&amp;"."&amp;A74</f>
        <v>100.2</v>
      </c>
      <c r="C74" s="121" t="s">
        <v>67</v>
      </c>
      <c r="D74" s="105" t="s">
        <v>8</v>
      </c>
      <c r="E74" s="61">
        <v>1</v>
      </c>
      <c r="F74" s="143">
        <f>Noord!F74</f>
        <v>0</v>
      </c>
      <c r="G74" s="56">
        <f t="shared" si="49"/>
        <v>0</v>
      </c>
      <c r="H74" s="61">
        <v>1</v>
      </c>
      <c r="I74" s="33">
        <f t="shared" si="50"/>
        <v>1</v>
      </c>
      <c r="J74" s="34">
        <f t="shared" si="51"/>
        <v>0</v>
      </c>
      <c r="K74" s="58">
        <f t="shared" si="52"/>
        <v>0</v>
      </c>
      <c r="L74" s="61">
        <v>1</v>
      </c>
      <c r="M74" s="33">
        <f t="shared" si="53"/>
        <v>1</v>
      </c>
      <c r="N74" s="34">
        <f t="shared" si="54"/>
        <v>0</v>
      </c>
      <c r="O74" s="58">
        <f t="shared" si="55"/>
        <v>0</v>
      </c>
      <c r="P74" s="61">
        <v>1</v>
      </c>
      <c r="Q74" s="33">
        <f t="shared" si="56"/>
        <v>1</v>
      </c>
      <c r="R74" s="34">
        <f t="shared" si="57"/>
        <v>0</v>
      </c>
      <c r="S74" s="58">
        <f t="shared" si="58"/>
        <v>0</v>
      </c>
    </row>
    <row r="75" spans="1:19" x14ac:dyDescent="0.25">
      <c r="A75" s="162">
        <f t="shared" si="59"/>
        <v>3</v>
      </c>
      <c r="B75" s="114" t="str">
        <f t="shared" ref="B75:B77" si="61">B$72&amp;"."&amp;A75</f>
        <v>100.3</v>
      </c>
      <c r="C75" s="155" t="s">
        <v>68</v>
      </c>
      <c r="D75" s="105" t="s">
        <v>8</v>
      </c>
      <c r="E75" s="61">
        <v>1</v>
      </c>
      <c r="F75" s="143">
        <f>Noord!F75</f>
        <v>0</v>
      </c>
      <c r="G75" s="56">
        <f t="shared" si="49"/>
        <v>0</v>
      </c>
      <c r="H75" s="61">
        <v>1</v>
      </c>
      <c r="I75" s="33">
        <f t="shared" si="50"/>
        <v>1</v>
      </c>
      <c r="J75" s="34">
        <f t="shared" si="51"/>
        <v>0</v>
      </c>
      <c r="K75" s="58">
        <f t="shared" si="52"/>
        <v>0</v>
      </c>
      <c r="L75" s="61">
        <v>1</v>
      </c>
      <c r="M75" s="33">
        <f t="shared" si="53"/>
        <v>1</v>
      </c>
      <c r="N75" s="34">
        <f t="shared" si="54"/>
        <v>0</v>
      </c>
      <c r="O75" s="58">
        <f t="shared" si="55"/>
        <v>0</v>
      </c>
      <c r="P75" s="61">
        <v>1</v>
      </c>
      <c r="Q75" s="33">
        <f t="shared" si="56"/>
        <v>1</v>
      </c>
      <c r="R75" s="34">
        <f t="shared" si="57"/>
        <v>0</v>
      </c>
      <c r="S75" s="58">
        <f t="shared" si="58"/>
        <v>0</v>
      </c>
    </row>
    <row r="76" spans="1:19" x14ac:dyDescent="0.25">
      <c r="A76" s="162">
        <f t="shared" si="59"/>
        <v>4</v>
      </c>
      <c r="B76" s="114" t="str">
        <f t="shared" si="61"/>
        <v>100.4</v>
      </c>
      <c r="C76" s="155" t="s">
        <v>69</v>
      </c>
      <c r="D76" s="115" t="s">
        <v>8</v>
      </c>
      <c r="E76" s="61">
        <v>20</v>
      </c>
      <c r="F76" s="143">
        <f>Noord!F76</f>
        <v>0</v>
      </c>
      <c r="G76" s="56">
        <f t="shared" si="49"/>
        <v>0</v>
      </c>
      <c r="H76" s="61">
        <v>20</v>
      </c>
      <c r="I76" s="33">
        <f t="shared" si="50"/>
        <v>1</v>
      </c>
      <c r="J76" s="34">
        <f t="shared" si="51"/>
        <v>0</v>
      </c>
      <c r="K76" s="58">
        <f t="shared" si="52"/>
        <v>0</v>
      </c>
      <c r="L76" s="61">
        <v>20</v>
      </c>
      <c r="M76" s="33">
        <f t="shared" si="53"/>
        <v>1</v>
      </c>
      <c r="N76" s="34">
        <f t="shared" si="54"/>
        <v>0</v>
      </c>
      <c r="O76" s="58">
        <f t="shared" si="55"/>
        <v>0</v>
      </c>
      <c r="P76" s="61">
        <v>20</v>
      </c>
      <c r="Q76" s="33">
        <f t="shared" si="56"/>
        <v>1</v>
      </c>
      <c r="R76" s="34">
        <f t="shared" si="57"/>
        <v>0</v>
      </c>
      <c r="S76" s="58">
        <f t="shared" si="58"/>
        <v>0</v>
      </c>
    </row>
    <row r="77" spans="1:19" x14ac:dyDescent="0.25">
      <c r="A77" s="162">
        <f t="shared" si="59"/>
        <v>5</v>
      </c>
      <c r="B77" s="99" t="str">
        <f t="shared" si="61"/>
        <v>100.5</v>
      </c>
      <c r="C77" s="155" t="s">
        <v>94</v>
      </c>
      <c r="D77" s="115" t="s">
        <v>8</v>
      </c>
      <c r="E77" s="61">
        <v>4</v>
      </c>
      <c r="F77" s="143">
        <f>Noord!F77</f>
        <v>0</v>
      </c>
      <c r="G77" s="56">
        <f t="shared" si="49"/>
        <v>0</v>
      </c>
      <c r="H77" s="61">
        <v>4</v>
      </c>
      <c r="I77" s="33">
        <f t="shared" si="50"/>
        <v>1</v>
      </c>
      <c r="J77" s="34">
        <f t="shared" si="51"/>
        <v>0</v>
      </c>
      <c r="K77" s="58">
        <f t="shared" si="52"/>
        <v>0</v>
      </c>
      <c r="L77" s="61">
        <v>3</v>
      </c>
      <c r="M77" s="33">
        <f t="shared" si="53"/>
        <v>1</v>
      </c>
      <c r="N77" s="34">
        <f t="shared" si="54"/>
        <v>0</v>
      </c>
      <c r="O77" s="58">
        <f t="shared" si="55"/>
        <v>0</v>
      </c>
      <c r="P77" s="61">
        <v>6</v>
      </c>
      <c r="Q77" s="33">
        <f t="shared" si="56"/>
        <v>1</v>
      </c>
      <c r="R77" s="34">
        <f t="shared" si="57"/>
        <v>0</v>
      </c>
      <c r="S77" s="58">
        <f t="shared" si="58"/>
        <v>0</v>
      </c>
    </row>
    <row r="78" spans="1:19" x14ac:dyDescent="0.25">
      <c r="A78" s="162"/>
      <c r="B78" s="98" t="s">
        <v>36</v>
      </c>
      <c r="C78" s="3" t="s">
        <v>37</v>
      </c>
      <c r="D78" s="103"/>
      <c r="E78" s="68"/>
      <c r="F78" s="144"/>
      <c r="G78" s="60"/>
      <c r="H78" s="68"/>
      <c r="I78" s="18"/>
      <c r="J78" s="38"/>
      <c r="K78" s="60"/>
      <c r="L78" s="68"/>
      <c r="M78" s="18"/>
      <c r="N78" s="38"/>
      <c r="O78" s="60"/>
      <c r="P78" s="68"/>
      <c r="Q78" s="18"/>
      <c r="R78" s="38"/>
      <c r="S78" s="60"/>
    </row>
    <row r="79" spans="1:19" x14ac:dyDescent="0.25">
      <c r="A79" s="162">
        <f t="shared" ref="A79:A86" si="62">A78+1</f>
        <v>1</v>
      </c>
      <c r="B79" s="99" t="str">
        <f>B$78&amp;"."&amp;A79</f>
        <v>140.1</v>
      </c>
      <c r="C79" s="7" t="s">
        <v>38</v>
      </c>
      <c r="D79" s="105" t="s">
        <v>8</v>
      </c>
      <c r="E79" s="61">
        <v>20</v>
      </c>
      <c r="F79" s="143">
        <f>Noord!F79</f>
        <v>0</v>
      </c>
      <c r="G79" s="56">
        <f>E79*F79</f>
        <v>0</v>
      </c>
      <c r="H79" s="61">
        <v>20</v>
      </c>
      <c r="I79" s="33">
        <f>I$3</f>
        <v>1</v>
      </c>
      <c r="J79" s="34">
        <f>F79*I79</f>
        <v>0</v>
      </c>
      <c r="K79" s="58">
        <f>J79*H79</f>
        <v>0</v>
      </c>
      <c r="L79" s="61">
        <v>20</v>
      </c>
      <c r="M79" s="33">
        <f>M$3</f>
        <v>1</v>
      </c>
      <c r="N79" s="34">
        <f>J79*M79</f>
        <v>0</v>
      </c>
      <c r="O79" s="58">
        <f>N79*L79</f>
        <v>0</v>
      </c>
      <c r="P79" s="61">
        <v>20</v>
      </c>
      <c r="Q79" s="33">
        <f>Q$3</f>
        <v>1</v>
      </c>
      <c r="R79" s="34">
        <f>N79*Q79</f>
        <v>0</v>
      </c>
      <c r="S79" s="58">
        <f>R79*P79</f>
        <v>0</v>
      </c>
    </row>
    <row r="80" spans="1:19" x14ac:dyDescent="0.25">
      <c r="A80" s="162">
        <f t="shared" si="62"/>
        <v>2</v>
      </c>
      <c r="B80" s="99" t="str">
        <f>B$78&amp;"."&amp;A80</f>
        <v>140.2</v>
      </c>
      <c r="C80" s="7" t="s">
        <v>39</v>
      </c>
      <c r="D80" s="105" t="s">
        <v>8</v>
      </c>
      <c r="E80" s="61">
        <v>0</v>
      </c>
      <c r="F80" s="143">
        <f>Noord!F80</f>
        <v>0</v>
      </c>
      <c r="G80" s="56">
        <f>E80*F80</f>
        <v>0</v>
      </c>
      <c r="H80" s="61">
        <v>0</v>
      </c>
      <c r="I80" s="33">
        <f>I$3</f>
        <v>1</v>
      </c>
      <c r="J80" s="34">
        <f>F80*I80</f>
        <v>0</v>
      </c>
      <c r="K80" s="58">
        <f>J80*H80</f>
        <v>0</v>
      </c>
      <c r="L80" s="61">
        <v>0</v>
      </c>
      <c r="M80" s="33">
        <f>M$3</f>
        <v>1</v>
      </c>
      <c r="N80" s="34">
        <f>J80*M80</f>
        <v>0</v>
      </c>
      <c r="O80" s="58">
        <f>N80*L80</f>
        <v>0</v>
      </c>
      <c r="P80" s="61">
        <v>0</v>
      </c>
      <c r="Q80" s="33">
        <f>Q$3</f>
        <v>1</v>
      </c>
      <c r="R80" s="34">
        <f>N80*Q80</f>
        <v>0</v>
      </c>
      <c r="S80" s="58">
        <f>R80*P80</f>
        <v>0</v>
      </c>
    </row>
    <row r="81" spans="1:19" ht="28.5" x14ac:dyDescent="0.25">
      <c r="A81" s="162"/>
      <c r="B81" s="98"/>
      <c r="C81" s="3" t="s">
        <v>40</v>
      </c>
      <c r="D81" s="103"/>
      <c r="E81" s="68"/>
      <c r="F81" s="144"/>
      <c r="G81" s="60"/>
      <c r="H81" s="68"/>
      <c r="I81" s="18"/>
      <c r="J81" s="38"/>
      <c r="K81" s="60"/>
      <c r="L81" s="68"/>
      <c r="M81" s="18"/>
      <c r="N81" s="38"/>
      <c r="O81" s="60"/>
      <c r="P81" s="68"/>
      <c r="Q81" s="18"/>
      <c r="R81" s="38"/>
      <c r="S81" s="60"/>
    </row>
    <row r="82" spans="1:19" x14ac:dyDescent="0.25">
      <c r="A82" s="162">
        <f>A80+1</f>
        <v>3</v>
      </c>
      <c r="B82" s="99" t="str">
        <f>B$78&amp;"."&amp;A82</f>
        <v>140.3</v>
      </c>
      <c r="C82" s="7" t="s">
        <v>41</v>
      </c>
      <c r="D82" s="105" t="s">
        <v>8</v>
      </c>
      <c r="E82" s="61">
        <v>2</v>
      </c>
      <c r="F82" s="143">
        <f>Noord!F82</f>
        <v>0</v>
      </c>
      <c r="G82" s="56">
        <f>E82*F82</f>
        <v>0</v>
      </c>
      <c r="H82" s="61">
        <v>2</v>
      </c>
      <c r="I82" s="33">
        <f>I$3</f>
        <v>1</v>
      </c>
      <c r="J82" s="34">
        <f>F82*I82</f>
        <v>0</v>
      </c>
      <c r="K82" s="58">
        <f>J82*H82</f>
        <v>0</v>
      </c>
      <c r="L82" s="61">
        <v>2</v>
      </c>
      <c r="M82" s="33">
        <f>M$3</f>
        <v>1</v>
      </c>
      <c r="N82" s="34">
        <f>J82*M82</f>
        <v>0</v>
      </c>
      <c r="O82" s="58">
        <f>N82*L82</f>
        <v>0</v>
      </c>
      <c r="P82" s="61">
        <v>2</v>
      </c>
      <c r="Q82" s="33">
        <f>Q$3</f>
        <v>1</v>
      </c>
      <c r="R82" s="34">
        <f>N82*Q82</f>
        <v>0</v>
      </c>
      <c r="S82" s="58">
        <f>R82*P82</f>
        <v>0</v>
      </c>
    </row>
    <row r="83" spans="1:19" x14ac:dyDescent="0.25">
      <c r="A83" s="162">
        <f t="shared" si="62"/>
        <v>4</v>
      </c>
      <c r="B83" s="99" t="str">
        <f>B$78&amp;"."&amp;A83</f>
        <v>140.4</v>
      </c>
      <c r="C83" s="7" t="s">
        <v>42</v>
      </c>
      <c r="D83" s="105" t="s">
        <v>8</v>
      </c>
      <c r="E83" s="61">
        <v>4</v>
      </c>
      <c r="F83" s="143">
        <f>Noord!F83</f>
        <v>0</v>
      </c>
      <c r="G83" s="56">
        <f>E83*F83</f>
        <v>0</v>
      </c>
      <c r="H83" s="61">
        <v>4</v>
      </c>
      <c r="I83" s="33">
        <f>I$3</f>
        <v>1</v>
      </c>
      <c r="J83" s="34">
        <f>F83*I83</f>
        <v>0</v>
      </c>
      <c r="K83" s="58">
        <f>J83*H83</f>
        <v>0</v>
      </c>
      <c r="L83" s="61">
        <v>4</v>
      </c>
      <c r="M83" s="33">
        <f>M$3</f>
        <v>1</v>
      </c>
      <c r="N83" s="34">
        <f>J83*M83</f>
        <v>0</v>
      </c>
      <c r="O83" s="58">
        <f>N83*L83</f>
        <v>0</v>
      </c>
      <c r="P83" s="61">
        <v>4</v>
      </c>
      <c r="Q83" s="33">
        <f>Q$3</f>
        <v>1</v>
      </c>
      <c r="R83" s="34">
        <f>N83*Q83</f>
        <v>0</v>
      </c>
      <c r="S83" s="58">
        <f>R83*P83</f>
        <v>0</v>
      </c>
    </row>
    <row r="84" spans="1:19" x14ac:dyDescent="0.25">
      <c r="A84" s="162">
        <f t="shared" si="62"/>
        <v>5</v>
      </c>
      <c r="B84" s="99" t="str">
        <f>B$78&amp;"."&amp;A84</f>
        <v>140.5</v>
      </c>
      <c r="C84" s="7" t="s">
        <v>43</v>
      </c>
      <c r="D84" s="105" t="s">
        <v>8</v>
      </c>
      <c r="E84" s="61">
        <v>6</v>
      </c>
      <c r="F84" s="143">
        <f>Noord!F84</f>
        <v>0</v>
      </c>
      <c r="G84" s="56">
        <f>E84*F84</f>
        <v>0</v>
      </c>
      <c r="H84" s="61">
        <v>6</v>
      </c>
      <c r="I84" s="33">
        <f>I$3</f>
        <v>1</v>
      </c>
      <c r="J84" s="34">
        <f>F84*I84</f>
        <v>0</v>
      </c>
      <c r="K84" s="58">
        <f>J84*H84</f>
        <v>0</v>
      </c>
      <c r="L84" s="61">
        <v>6</v>
      </c>
      <c r="M84" s="33">
        <f>M$3</f>
        <v>1</v>
      </c>
      <c r="N84" s="34">
        <f>J84*M84</f>
        <v>0</v>
      </c>
      <c r="O84" s="58">
        <f>N84*L84</f>
        <v>0</v>
      </c>
      <c r="P84" s="61">
        <v>6</v>
      </c>
      <c r="Q84" s="33">
        <f>Q$3</f>
        <v>1</v>
      </c>
      <c r="R84" s="34">
        <f>N84*Q84</f>
        <v>0</v>
      </c>
      <c r="S84" s="58">
        <f>R84*P84</f>
        <v>0</v>
      </c>
    </row>
    <row r="85" spans="1:19" x14ac:dyDescent="0.25">
      <c r="A85" s="162">
        <f t="shared" si="62"/>
        <v>6</v>
      </c>
      <c r="B85" s="99" t="str">
        <f>B$78&amp;"."&amp;A85</f>
        <v>140.6</v>
      </c>
      <c r="C85" s="7" t="s">
        <v>44</v>
      </c>
      <c r="D85" s="105" t="s">
        <v>8</v>
      </c>
      <c r="E85" s="61">
        <v>4</v>
      </c>
      <c r="F85" s="143">
        <f>Noord!F85</f>
        <v>0</v>
      </c>
      <c r="G85" s="56">
        <f>E85*F85</f>
        <v>0</v>
      </c>
      <c r="H85" s="61">
        <v>4</v>
      </c>
      <c r="I85" s="33">
        <f>I$3</f>
        <v>1</v>
      </c>
      <c r="J85" s="34">
        <f>F85*I85</f>
        <v>0</v>
      </c>
      <c r="K85" s="58">
        <f>J85*H85</f>
        <v>0</v>
      </c>
      <c r="L85" s="61">
        <v>4</v>
      </c>
      <c r="M85" s="33">
        <f>M$3</f>
        <v>1</v>
      </c>
      <c r="N85" s="34">
        <f>J85*M85</f>
        <v>0</v>
      </c>
      <c r="O85" s="58">
        <f>N85*L85</f>
        <v>0</v>
      </c>
      <c r="P85" s="61">
        <v>4</v>
      </c>
      <c r="Q85" s="33">
        <f>Q$3</f>
        <v>1</v>
      </c>
      <c r="R85" s="34">
        <f>N85*Q85</f>
        <v>0</v>
      </c>
      <c r="S85" s="58">
        <f>R85*P85</f>
        <v>0</v>
      </c>
    </row>
    <row r="86" spans="1:19" x14ac:dyDescent="0.25">
      <c r="A86" s="162">
        <f t="shared" si="62"/>
        <v>7</v>
      </c>
      <c r="B86" s="99" t="str">
        <f>B$78&amp;"."&amp;A86</f>
        <v>140.7</v>
      </c>
      <c r="C86" s="7" t="s">
        <v>45</v>
      </c>
      <c r="D86" s="105" t="s">
        <v>8</v>
      </c>
      <c r="E86" s="61">
        <v>4</v>
      </c>
      <c r="F86" s="143">
        <f>Noord!F86</f>
        <v>0</v>
      </c>
      <c r="G86" s="56">
        <f>E86*F86</f>
        <v>0</v>
      </c>
      <c r="H86" s="61">
        <v>4</v>
      </c>
      <c r="I86" s="33">
        <f>I$3</f>
        <v>1</v>
      </c>
      <c r="J86" s="34">
        <f>F86*I86</f>
        <v>0</v>
      </c>
      <c r="K86" s="58">
        <f>J86*H86</f>
        <v>0</v>
      </c>
      <c r="L86" s="61">
        <v>4</v>
      </c>
      <c r="M86" s="33">
        <f>M$3</f>
        <v>1</v>
      </c>
      <c r="N86" s="34">
        <f>J86*M86</f>
        <v>0</v>
      </c>
      <c r="O86" s="58">
        <f>N86*L86</f>
        <v>0</v>
      </c>
      <c r="P86" s="61">
        <v>4</v>
      </c>
      <c r="Q86" s="33">
        <f>Q$3</f>
        <v>1</v>
      </c>
      <c r="R86" s="34">
        <f>N86*Q86</f>
        <v>0</v>
      </c>
      <c r="S86" s="58">
        <f>R86*P86</f>
        <v>0</v>
      </c>
    </row>
    <row r="87" spans="1:19" x14ac:dyDescent="0.25">
      <c r="A87" s="162"/>
      <c r="B87" s="112"/>
      <c r="C87" s="25"/>
      <c r="D87" s="113"/>
      <c r="E87" s="72"/>
      <c r="F87" s="146" t="s">
        <v>46</v>
      </c>
      <c r="G87" s="71">
        <f>SUM(G65:G86)</f>
        <v>0</v>
      </c>
      <c r="H87" s="84"/>
      <c r="I87" s="27"/>
      <c r="J87" s="42"/>
      <c r="K87" s="71">
        <f>SUM(K65:K86)</f>
        <v>0</v>
      </c>
      <c r="L87" s="84"/>
      <c r="M87" s="27"/>
      <c r="N87" s="42"/>
      <c r="O87" s="71">
        <f>SUM(O65:O86)</f>
        <v>0</v>
      </c>
      <c r="P87" s="84"/>
      <c r="Q87" s="27"/>
      <c r="R87" s="42"/>
      <c r="S87" s="71">
        <f>SUM(S65:S86)</f>
        <v>0</v>
      </c>
    </row>
    <row r="88" spans="1:19" x14ac:dyDescent="0.25">
      <c r="A88" s="162"/>
      <c r="B88" s="116"/>
      <c r="C88" s="8"/>
      <c r="D88" s="105"/>
      <c r="E88" s="73"/>
      <c r="F88" s="145"/>
      <c r="G88" s="56"/>
      <c r="H88" s="85"/>
      <c r="I88" s="28"/>
      <c r="J88" s="45"/>
      <c r="K88" s="56"/>
      <c r="L88" s="85"/>
      <c r="M88" s="28"/>
      <c r="N88" s="45"/>
      <c r="O88" s="56"/>
      <c r="P88" s="85"/>
      <c r="Q88" s="28"/>
      <c r="R88" s="45"/>
      <c r="S88" s="56"/>
    </row>
    <row r="89" spans="1:19" ht="15.75" thickBot="1" x14ac:dyDescent="0.3">
      <c r="A89" s="162"/>
      <c r="B89" s="117"/>
      <c r="C89" s="118"/>
      <c r="D89" s="119"/>
      <c r="E89" s="74"/>
      <c r="F89" s="147"/>
      <c r="G89" s="76">
        <f>G63+G44+G87</f>
        <v>0</v>
      </c>
      <c r="H89" s="86"/>
      <c r="I89" s="87"/>
      <c r="J89" s="88"/>
      <c r="K89" s="76">
        <f>K63+K44+K87</f>
        <v>0</v>
      </c>
      <c r="L89" s="86"/>
      <c r="M89" s="87"/>
      <c r="N89" s="88"/>
      <c r="O89" s="76">
        <f>O63+O44+O87</f>
        <v>0</v>
      </c>
      <c r="P89" s="86"/>
      <c r="Q89" s="87"/>
      <c r="R89" s="88"/>
      <c r="S89" s="76">
        <f>S63+S44+S87</f>
        <v>0</v>
      </c>
    </row>
    <row r="90" spans="1:19" ht="15.75" thickBot="1" x14ac:dyDescent="0.3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</row>
    <row r="91" spans="1:19" ht="20.25" thickBot="1" x14ac:dyDescent="0.3">
      <c r="A91" s="162"/>
      <c r="B91" s="162"/>
      <c r="C91" s="162"/>
      <c r="D91" s="162"/>
      <c r="E91" s="162"/>
      <c r="F91" s="162"/>
      <c r="G91" s="162"/>
      <c r="H91" s="162"/>
      <c r="I91" s="162"/>
      <c r="J91" s="174"/>
      <c r="K91" s="162"/>
      <c r="L91" s="162"/>
      <c r="M91" s="162"/>
      <c r="N91" s="174"/>
      <c r="O91" s="162"/>
      <c r="P91" s="162"/>
      <c r="Q91" s="162"/>
      <c r="R91" s="175" t="s">
        <v>73</v>
      </c>
      <c r="S91" s="176">
        <f>SUM(G89:S89)</f>
        <v>0</v>
      </c>
    </row>
  </sheetData>
  <sheetProtection algorithmName="SHA-512" hashValue="Dp7uPZ6aYI5WsoprMkuIXvLlvrGq6RWrCgsf5OQ2hvEe3aA8Af0rPcBazXanKAIyX2DucBRgPh6PGGzCOAMUEQ==" saltValue="Z/oZHBFGMRcRQf+DeDoBiA==" spinCount="100000" sheet="1" formatCells="0" formatColumns="0" formatRows="0" insertColumns="0" insertRows="0" insertHyperlinks="0" deleteColumns="0" deleteRows="0" sort="0" autoFilter="0" pivotTables="0"/>
  <mergeCells count="2">
    <mergeCell ref="B1:S1"/>
    <mergeCell ref="E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2BB4-F770-44C5-BBBB-D75B85C45F1F}">
  <dimension ref="A1:S91"/>
  <sheetViews>
    <sheetView tabSelected="1" topLeftCell="E1" workbookViewId="0">
      <pane ySplit="3585" topLeftCell="A30" activePane="bottomLeft"/>
      <selection activeCell="Q3" sqref="Q3"/>
      <selection pane="bottomLeft" activeCell="F77" sqref="F77"/>
    </sheetView>
  </sheetViews>
  <sheetFormatPr defaultRowHeight="15" x14ac:dyDescent="0.25"/>
  <cols>
    <col min="1" max="1" width="10.140625" bestFit="1" customWidth="1"/>
    <col min="2" max="2" width="9.28515625" bestFit="1" customWidth="1"/>
    <col min="3" max="3" width="75.7109375" customWidth="1"/>
    <col min="5" max="6" width="19.140625" customWidth="1"/>
    <col min="7" max="7" width="23" customWidth="1"/>
    <col min="8" max="8" width="13.28515625" customWidth="1"/>
    <col min="9" max="9" width="14.7109375" customWidth="1"/>
    <col min="10" max="10" width="17.7109375" customWidth="1"/>
    <col min="11" max="11" width="20.7109375" customWidth="1"/>
    <col min="12" max="12" width="13.28515625" customWidth="1"/>
    <col min="13" max="13" width="14.7109375" customWidth="1"/>
    <col min="14" max="14" width="17.7109375" customWidth="1"/>
    <col min="15" max="15" width="20.7109375" customWidth="1"/>
    <col min="16" max="16" width="13.28515625" customWidth="1"/>
    <col min="17" max="17" width="14.7109375" customWidth="1"/>
    <col min="18" max="18" width="17.7109375" customWidth="1"/>
    <col min="19" max="19" width="31.42578125" customWidth="1"/>
  </cols>
  <sheetData>
    <row r="1" spans="1:19" ht="39.75" customHeight="1" thickBot="1" x14ac:dyDescent="0.3">
      <c r="A1" s="162"/>
      <c r="B1" s="193" t="s">
        <v>91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22.5" x14ac:dyDescent="0.25">
      <c r="A2" s="162"/>
      <c r="B2" s="89"/>
      <c r="C2" s="90"/>
      <c r="D2" s="91"/>
      <c r="E2" s="195">
        <v>2025</v>
      </c>
      <c r="F2" s="196"/>
      <c r="G2" s="197"/>
      <c r="H2" s="77">
        <v>2026</v>
      </c>
      <c r="I2" s="163"/>
      <c r="J2" s="164"/>
      <c r="K2" s="165"/>
      <c r="L2" s="77">
        <v>2027</v>
      </c>
      <c r="M2" s="163"/>
      <c r="N2" s="164"/>
      <c r="O2" s="165"/>
      <c r="P2" s="77">
        <v>2028</v>
      </c>
      <c r="Q2" s="163"/>
      <c r="R2" s="164"/>
      <c r="S2" s="165"/>
    </row>
    <row r="3" spans="1:19" x14ac:dyDescent="0.25">
      <c r="A3" s="166"/>
      <c r="B3" s="92"/>
      <c r="C3" s="30"/>
      <c r="D3" s="93"/>
      <c r="E3" s="47"/>
      <c r="F3" s="32"/>
      <c r="G3" s="48"/>
      <c r="H3" s="59" t="s">
        <v>0</v>
      </c>
      <c r="I3" s="11">
        <v>1</v>
      </c>
      <c r="J3" s="36"/>
      <c r="K3" s="78"/>
      <c r="L3" s="59" t="s">
        <v>0</v>
      </c>
      <c r="M3" s="11">
        <v>1</v>
      </c>
      <c r="N3" s="36"/>
      <c r="O3" s="78"/>
      <c r="P3" s="59" t="s">
        <v>0</v>
      </c>
      <c r="Q3" s="11">
        <v>1</v>
      </c>
      <c r="R3" s="36"/>
      <c r="S3" s="78"/>
    </row>
    <row r="4" spans="1:19" x14ac:dyDescent="0.25">
      <c r="A4" s="162"/>
      <c r="B4" s="94"/>
      <c r="C4" s="95"/>
      <c r="D4" s="96"/>
      <c r="E4" s="49"/>
      <c r="F4" s="50"/>
      <c r="G4" s="51"/>
      <c r="H4" s="79"/>
      <c r="I4" s="80"/>
      <c r="J4" s="81"/>
      <c r="K4" s="82"/>
      <c r="L4" s="79"/>
      <c r="M4" s="80"/>
      <c r="N4" s="81"/>
      <c r="O4" s="82"/>
      <c r="P4" s="79"/>
      <c r="Q4" s="80"/>
      <c r="R4" s="81"/>
      <c r="S4" s="82"/>
    </row>
    <row r="5" spans="1:19" ht="57" x14ac:dyDescent="0.25">
      <c r="A5" s="162"/>
      <c r="B5" s="97" t="s">
        <v>1</v>
      </c>
      <c r="C5" s="1"/>
      <c r="D5" s="53" t="s">
        <v>2</v>
      </c>
      <c r="E5" s="52" t="s">
        <v>3</v>
      </c>
      <c r="F5" s="2" t="s">
        <v>4</v>
      </c>
      <c r="G5" s="53" t="s">
        <v>5</v>
      </c>
      <c r="H5" s="52" t="s">
        <v>3</v>
      </c>
      <c r="I5" s="29" t="s">
        <v>0</v>
      </c>
      <c r="J5" s="43" t="s">
        <v>47</v>
      </c>
      <c r="K5" s="53" t="s">
        <v>6</v>
      </c>
      <c r="L5" s="52" t="s">
        <v>3</v>
      </c>
      <c r="M5" s="29" t="s">
        <v>0</v>
      </c>
      <c r="N5" s="43" t="s">
        <v>47</v>
      </c>
      <c r="O5" s="53" t="s">
        <v>6</v>
      </c>
      <c r="P5" s="52" t="s">
        <v>3</v>
      </c>
      <c r="Q5" s="29" t="s">
        <v>0</v>
      </c>
      <c r="R5" s="43" t="s">
        <v>47</v>
      </c>
      <c r="S5" s="53" t="s">
        <v>6</v>
      </c>
    </row>
    <row r="6" spans="1:19" x14ac:dyDescent="0.25">
      <c r="A6" s="162"/>
      <c r="B6" s="98">
        <v>10</v>
      </c>
      <c r="C6" s="3" t="s">
        <v>7</v>
      </c>
      <c r="D6" s="55"/>
      <c r="E6" s="54"/>
      <c r="F6" s="4"/>
      <c r="G6" s="55"/>
      <c r="H6" s="83"/>
      <c r="I6" s="6"/>
      <c r="J6" s="44"/>
      <c r="K6" s="60"/>
      <c r="L6" s="83"/>
      <c r="M6" s="6"/>
      <c r="N6" s="44"/>
      <c r="O6" s="60"/>
      <c r="P6" s="83"/>
      <c r="Q6" s="6"/>
      <c r="R6" s="44"/>
      <c r="S6" s="60"/>
    </row>
    <row r="7" spans="1:19" x14ac:dyDescent="0.25">
      <c r="A7" s="162"/>
      <c r="B7" s="98"/>
      <c r="C7" s="167" t="s">
        <v>90</v>
      </c>
      <c r="D7" s="55"/>
      <c r="E7" s="54"/>
      <c r="F7" s="130"/>
      <c r="G7" s="55"/>
      <c r="H7" s="83"/>
      <c r="I7" s="6"/>
      <c r="J7" s="44"/>
      <c r="K7" s="60"/>
      <c r="L7" s="83"/>
      <c r="M7" s="6"/>
      <c r="N7" s="44"/>
      <c r="O7" s="60"/>
      <c r="P7" s="83"/>
      <c r="Q7" s="6"/>
      <c r="R7" s="44"/>
      <c r="S7" s="60"/>
    </row>
    <row r="8" spans="1:19" x14ac:dyDescent="0.25">
      <c r="A8" s="162">
        <v>1</v>
      </c>
      <c r="B8" s="99" t="str">
        <f t="shared" ref="B8:B13" si="0">B$6&amp;"."&amp;A8</f>
        <v>10.1</v>
      </c>
      <c r="C8" s="122" t="s">
        <v>48</v>
      </c>
      <c r="D8" s="100" t="s">
        <v>8</v>
      </c>
      <c r="E8" s="52">
        <v>17</v>
      </c>
      <c r="F8" s="143">
        <f>Noord!F8</f>
        <v>0</v>
      </c>
      <c r="G8" s="56">
        <f t="shared" ref="G8:G13" si="1">E8*F8</f>
        <v>0</v>
      </c>
      <c r="H8" s="52">
        <v>17</v>
      </c>
      <c r="I8" s="33">
        <f>I$3</f>
        <v>1</v>
      </c>
      <c r="J8" s="34">
        <f>F8*I8</f>
        <v>0</v>
      </c>
      <c r="K8" s="58">
        <f>J8*H8</f>
        <v>0</v>
      </c>
      <c r="L8" s="52">
        <v>17</v>
      </c>
      <c r="M8" s="33">
        <f>M$3</f>
        <v>1</v>
      </c>
      <c r="N8" s="34">
        <f>J8*M8</f>
        <v>0</v>
      </c>
      <c r="O8" s="58">
        <f>N8*L8</f>
        <v>0</v>
      </c>
      <c r="P8" s="52">
        <v>17</v>
      </c>
      <c r="Q8" s="33">
        <f>Q$3</f>
        <v>1</v>
      </c>
      <c r="R8" s="34">
        <f>N8*Q8</f>
        <v>0</v>
      </c>
      <c r="S8" s="58">
        <f>R8*P8</f>
        <v>0</v>
      </c>
    </row>
    <row r="9" spans="1:19" x14ac:dyDescent="0.25">
      <c r="A9" s="162">
        <v>2</v>
      </c>
      <c r="B9" s="99" t="str">
        <f t="shared" si="0"/>
        <v>10.2</v>
      </c>
      <c r="C9" s="122" t="s">
        <v>49</v>
      </c>
      <c r="D9" s="100" t="s">
        <v>8</v>
      </c>
      <c r="E9" s="52">
        <v>14</v>
      </c>
      <c r="F9" s="143">
        <f>Noord!F9</f>
        <v>0</v>
      </c>
      <c r="G9" s="56">
        <f t="shared" si="1"/>
        <v>0</v>
      </c>
      <c r="H9" s="52">
        <v>14</v>
      </c>
      <c r="I9" s="33">
        <f t="shared" ref="I9:I13" si="2">I$3</f>
        <v>1</v>
      </c>
      <c r="J9" s="34">
        <f t="shared" ref="J9:J13" si="3">F9*I9</f>
        <v>0</v>
      </c>
      <c r="K9" s="58">
        <f t="shared" ref="K9:K13" si="4">J9*H9</f>
        <v>0</v>
      </c>
      <c r="L9" s="52">
        <v>14</v>
      </c>
      <c r="M9" s="33">
        <f t="shared" ref="M9:M13" si="5">M$3</f>
        <v>1</v>
      </c>
      <c r="N9" s="34">
        <f t="shared" ref="N9:N13" si="6">J9*M9</f>
        <v>0</v>
      </c>
      <c r="O9" s="58">
        <f t="shared" ref="O9:O13" si="7">N9*L9</f>
        <v>0</v>
      </c>
      <c r="P9" s="52">
        <v>14</v>
      </c>
      <c r="Q9" s="33">
        <f t="shared" ref="Q9:Q13" si="8">Q$3</f>
        <v>1</v>
      </c>
      <c r="R9" s="34">
        <f t="shared" ref="R9:R13" si="9">N9*Q9</f>
        <v>0</v>
      </c>
      <c r="S9" s="58">
        <f t="shared" ref="S9:S13" si="10">R9*P9</f>
        <v>0</v>
      </c>
    </row>
    <row r="10" spans="1:19" x14ac:dyDescent="0.25">
      <c r="A10" s="162">
        <v>3</v>
      </c>
      <c r="B10" s="99" t="str">
        <f t="shared" si="0"/>
        <v>10.3</v>
      </c>
      <c r="C10" s="122" t="s">
        <v>50</v>
      </c>
      <c r="D10" s="100" t="s">
        <v>8</v>
      </c>
      <c r="E10" s="52">
        <v>0</v>
      </c>
      <c r="F10" s="143">
        <f>Noord!F10</f>
        <v>0</v>
      </c>
      <c r="G10" s="56">
        <f t="shared" si="1"/>
        <v>0</v>
      </c>
      <c r="H10" s="52">
        <v>0</v>
      </c>
      <c r="I10" s="33">
        <f t="shared" si="2"/>
        <v>1</v>
      </c>
      <c r="J10" s="34">
        <f t="shared" si="3"/>
        <v>0</v>
      </c>
      <c r="K10" s="58">
        <f t="shared" si="4"/>
        <v>0</v>
      </c>
      <c r="L10" s="52">
        <v>0</v>
      </c>
      <c r="M10" s="33">
        <f t="shared" si="5"/>
        <v>1</v>
      </c>
      <c r="N10" s="34">
        <f t="shared" si="6"/>
        <v>0</v>
      </c>
      <c r="O10" s="58">
        <f t="shared" si="7"/>
        <v>0</v>
      </c>
      <c r="P10" s="52">
        <v>0</v>
      </c>
      <c r="Q10" s="33">
        <f t="shared" si="8"/>
        <v>1</v>
      </c>
      <c r="R10" s="34">
        <f t="shared" si="9"/>
        <v>0</v>
      </c>
      <c r="S10" s="58">
        <f t="shared" si="10"/>
        <v>0</v>
      </c>
    </row>
    <row r="11" spans="1:19" x14ac:dyDescent="0.25">
      <c r="A11" s="162">
        <v>4</v>
      </c>
      <c r="B11" s="99" t="str">
        <f t="shared" si="0"/>
        <v>10.4</v>
      </c>
      <c r="C11" s="122" t="s">
        <v>51</v>
      </c>
      <c r="D11" s="100" t="s">
        <v>8</v>
      </c>
      <c r="E11" s="52">
        <v>8</v>
      </c>
      <c r="F11" s="143">
        <f>Noord!F11</f>
        <v>0</v>
      </c>
      <c r="G11" s="56">
        <f t="shared" si="1"/>
        <v>0</v>
      </c>
      <c r="H11" s="52">
        <v>8</v>
      </c>
      <c r="I11" s="33">
        <f t="shared" si="2"/>
        <v>1</v>
      </c>
      <c r="J11" s="34">
        <f t="shared" si="3"/>
        <v>0</v>
      </c>
      <c r="K11" s="58">
        <f t="shared" si="4"/>
        <v>0</v>
      </c>
      <c r="L11" s="52">
        <v>8</v>
      </c>
      <c r="M11" s="33">
        <f t="shared" si="5"/>
        <v>1</v>
      </c>
      <c r="N11" s="34">
        <f t="shared" si="6"/>
        <v>0</v>
      </c>
      <c r="O11" s="58">
        <f t="shared" si="7"/>
        <v>0</v>
      </c>
      <c r="P11" s="52">
        <v>8</v>
      </c>
      <c r="Q11" s="33">
        <f t="shared" si="8"/>
        <v>1</v>
      </c>
      <c r="R11" s="34">
        <f t="shared" si="9"/>
        <v>0</v>
      </c>
      <c r="S11" s="58">
        <f t="shared" si="10"/>
        <v>0</v>
      </c>
    </row>
    <row r="12" spans="1:19" x14ac:dyDescent="0.25">
      <c r="A12" s="162">
        <v>5</v>
      </c>
      <c r="B12" s="99" t="str">
        <f t="shared" si="0"/>
        <v>10.5</v>
      </c>
      <c r="C12" s="122" t="s">
        <v>52</v>
      </c>
      <c r="D12" s="100" t="s">
        <v>8</v>
      </c>
      <c r="E12" s="52">
        <v>0</v>
      </c>
      <c r="F12" s="143">
        <f>Noord!F12</f>
        <v>0</v>
      </c>
      <c r="G12" s="56">
        <f t="shared" si="1"/>
        <v>0</v>
      </c>
      <c r="H12" s="52">
        <v>0</v>
      </c>
      <c r="I12" s="33">
        <f t="shared" si="2"/>
        <v>1</v>
      </c>
      <c r="J12" s="34">
        <f t="shared" si="3"/>
        <v>0</v>
      </c>
      <c r="K12" s="58">
        <f t="shared" si="4"/>
        <v>0</v>
      </c>
      <c r="L12" s="52">
        <v>0</v>
      </c>
      <c r="M12" s="33">
        <f t="shared" si="5"/>
        <v>1</v>
      </c>
      <c r="N12" s="34">
        <f t="shared" si="6"/>
        <v>0</v>
      </c>
      <c r="O12" s="58">
        <f t="shared" si="7"/>
        <v>0</v>
      </c>
      <c r="P12" s="52">
        <v>0</v>
      </c>
      <c r="Q12" s="33">
        <f t="shared" si="8"/>
        <v>1</v>
      </c>
      <c r="R12" s="34">
        <f t="shared" si="9"/>
        <v>0</v>
      </c>
      <c r="S12" s="58">
        <f t="shared" si="10"/>
        <v>0</v>
      </c>
    </row>
    <row r="13" spans="1:19" x14ac:dyDescent="0.25">
      <c r="A13" s="162">
        <v>6</v>
      </c>
      <c r="B13" s="101" t="str">
        <f t="shared" si="0"/>
        <v>10.6</v>
      </c>
      <c r="C13" s="168" t="s">
        <v>53</v>
      </c>
      <c r="D13" s="100" t="s">
        <v>8</v>
      </c>
      <c r="E13" s="57">
        <v>0</v>
      </c>
      <c r="F13" s="143">
        <f>Noord!F13</f>
        <v>0</v>
      </c>
      <c r="G13" s="56">
        <f t="shared" si="1"/>
        <v>0</v>
      </c>
      <c r="H13" s="57">
        <v>0</v>
      </c>
      <c r="I13" s="33">
        <f t="shared" si="2"/>
        <v>1</v>
      </c>
      <c r="J13" s="34">
        <f t="shared" si="3"/>
        <v>0</v>
      </c>
      <c r="K13" s="58">
        <f t="shared" si="4"/>
        <v>0</v>
      </c>
      <c r="L13" s="57">
        <v>0</v>
      </c>
      <c r="M13" s="33">
        <f t="shared" si="5"/>
        <v>1</v>
      </c>
      <c r="N13" s="34">
        <f t="shared" si="6"/>
        <v>0</v>
      </c>
      <c r="O13" s="58">
        <f t="shared" si="7"/>
        <v>0</v>
      </c>
      <c r="P13" s="57">
        <v>0</v>
      </c>
      <c r="Q13" s="33">
        <f t="shared" si="8"/>
        <v>1</v>
      </c>
      <c r="R13" s="34">
        <f t="shared" si="9"/>
        <v>0</v>
      </c>
      <c r="S13" s="58">
        <f t="shared" si="10"/>
        <v>0</v>
      </c>
    </row>
    <row r="14" spans="1:19" x14ac:dyDescent="0.25">
      <c r="A14" s="162"/>
      <c r="B14" s="98"/>
      <c r="C14" s="169" t="s">
        <v>54</v>
      </c>
      <c r="D14" s="102"/>
      <c r="E14" s="54"/>
      <c r="F14" s="148"/>
      <c r="G14" s="55"/>
      <c r="H14" s="54"/>
      <c r="I14" s="5"/>
      <c r="J14" s="35"/>
      <c r="K14" s="60"/>
      <c r="L14" s="54"/>
      <c r="M14" s="5"/>
      <c r="N14" s="35"/>
      <c r="O14" s="60"/>
      <c r="P14" s="54"/>
      <c r="Q14" s="5"/>
      <c r="R14" s="35"/>
      <c r="S14" s="60"/>
    </row>
    <row r="15" spans="1:19" x14ac:dyDescent="0.25">
      <c r="A15" s="162">
        <v>7</v>
      </c>
      <c r="B15" s="99" t="str">
        <f>B$6&amp;"."&amp;A15</f>
        <v>10.7</v>
      </c>
      <c r="C15" s="122" t="s">
        <v>48</v>
      </c>
      <c r="D15" s="100" t="s">
        <v>8</v>
      </c>
      <c r="E15" s="52">
        <v>66</v>
      </c>
      <c r="F15" s="143">
        <f>Noord!F15</f>
        <v>0</v>
      </c>
      <c r="G15" s="58">
        <f>E15*F15</f>
        <v>0</v>
      </c>
      <c r="H15" s="52">
        <v>66</v>
      </c>
      <c r="I15" s="33">
        <f>I$3</f>
        <v>1</v>
      </c>
      <c r="J15" s="34">
        <f>F15*I15</f>
        <v>0</v>
      </c>
      <c r="K15" s="58">
        <f>J15*H15</f>
        <v>0</v>
      </c>
      <c r="L15" s="52">
        <v>66</v>
      </c>
      <c r="M15" s="33">
        <f>M$3</f>
        <v>1</v>
      </c>
      <c r="N15" s="34">
        <f>J15*M15</f>
        <v>0</v>
      </c>
      <c r="O15" s="58">
        <f>N15*L15</f>
        <v>0</v>
      </c>
      <c r="P15" s="52">
        <v>66</v>
      </c>
      <c r="Q15" s="33">
        <f>Q$3</f>
        <v>1</v>
      </c>
      <c r="R15" s="34">
        <f>N15*Q15</f>
        <v>0</v>
      </c>
      <c r="S15" s="58">
        <f>R15*P15</f>
        <v>0</v>
      </c>
    </row>
    <row r="16" spans="1:19" x14ac:dyDescent="0.25">
      <c r="A16" s="162">
        <v>8</v>
      </c>
      <c r="B16" s="99" t="str">
        <f>B$6&amp;"."&amp;A16</f>
        <v>10.8</v>
      </c>
      <c r="C16" s="122" t="s">
        <v>55</v>
      </c>
      <c r="D16" s="100" t="s">
        <v>8</v>
      </c>
      <c r="E16" s="52">
        <v>4</v>
      </c>
      <c r="F16" s="143">
        <f>Noord!F16</f>
        <v>0</v>
      </c>
      <c r="G16" s="56">
        <f t="shared" ref="G16:G34" si="11">E16*F16</f>
        <v>0</v>
      </c>
      <c r="H16" s="52">
        <v>4</v>
      </c>
      <c r="I16" s="33">
        <f t="shared" ref="I16:I34" si="12">I$3</f>
        <v>1</v>
      </c>
      <c r="J16" s="34">
        <f t="shared" ref="J16:J34" si="13">F16*I16</f>
        <v>0</v>
      </c>
      <c r="K16" s="58">
        <f t="shared" ref="K16:K34" si="14">J16*H16</f>
        <v>0</v>
      </c>
      <c r="L16" s="52">
        <v>4</v>
      </c>
      <c r="M16" s="33">
        <f t="shared" ref="M16:M34" si="15">M$3</f>
        <v>1</v>
      </c>
      <c r="N16" s="34">
        <f t="shared" ref="N16:N34" si="16">J16*M16</f>
        <v>0</v>
      </c>
      <c r="O16" s="58">
        <f t="shared" ref="O16:O34" si="17">N16*L16</f>
        <v>0</v>
      </c>
      <c r="P16" s="52">
        <v>4</v>
      </c>
      <c r="Q16" s="33">
        <f t="shared" ref="Q16:Q34" si="18">Q$3</f>
        <v>1</v>
      </c>
      <c r="R16" s="34">
        <f t="shared" ref="R16:R34" si="19">N16*Q16</f>
        <v>0</v>
      </c>
      <c r="S16" s="58">
        <f t="shared" ref="S16:S34" si="20">R16*P16</f>
        <v>0</v>
      </c>
    </row>
    <row r="17" spans="1:19" x14ac:dyDescent="0.25">
      <c r="A17" s="162">
        <v>9</v>
      </c>
      <c r="B17" s="99" t="str">
        <f>B$6&amp;"."&amp;A17</f>
        <v>10.9</v>
      </c>
      <c r="C17" s="122" t="s">
        <v>56</v>
      </c>
      <c r="D17" s="100" t="s">
        <v>8</v>
      </c>
      <c r="E17" s="52">
        <v>27</v>
      </c>
      <c r="F17" s="143">
        <f>Noord!F17</f>
        <v>0</v>
      </c>
      <c r="G17" s="56">
        <f t="shared" si="11"/>
        <v>0</v>
      </c>
      <c r="H17" s="52">
        <v>27</v>
      </c>
      <c r="I17" s="33">
        <f t="shared" si="12"/>
        <v>1</v>
      </c>
      <c r="J17" s="34">
        <f t="shared" si="13"/>
        <v>0</v>
      </c>
      <c r="K17" s="58">
        <f t="shared" si="14"/>
        <v>0</v>
      </c>
      <c r="L17" s="52">
        <v>27</v>
      </c>
      <c r="M17" s="33">
        <f t="shared" si="15"/>
        <v>1</v>
      </c>
      <c r="N17" s="34">
        <f t="shared" si="16"/>
        <v>0</v>
      </c>
      <c r="O17" s="58">
        <f t="shared" si="17"/>
        <v>0</v>
      </c>
      <c r="P17" s="52">
        <v>27</v>
      </c>
      <c r="Q17" s="33">
        <f t="shared" si="18"/>
        <v>1</v>
      </c>
      <c r="R17" s="34">
        <f t="shared" si="19"/>
        <v>0</v>
      </c>
      <c r="S17" s="58">
        <f t="shared" si="20"/>
        <v>0</v>
      </c>
    </row>
    <row r="18" spans="1:19" x14ac:dyDescent="0.25">
      <c r="A18" s="162">
        <v>10</v>
      </c>
      <c r="B18" s="99" t="str">
        <f>B$6&amp;"."&amp;A18</f>
        <v>10.10</v>
      </c>
      <c r="C18" s="122" t="s">
        <v>49</v>
      </c>
      <c r="D18" s="100" t="s">
        <v>8</v>
      </c>
      <c r="E18" s="52">
        <v>7</v>
      </c>
      <c r="F18" s="143">
        <f>Noord!F18</f>
        <v>0</v>
      </c>
      <c r="G18" s="56">
        <f t="shared" si="11"/>
        <v>0</v>
      </c>
      <c r="H18" s="52">
        <v>7</v>
      </c>
      <c r="I18" s="33">
        <f t="shared" si="12"/>
        <v>1</v>
      </c>
      <c r="J18" s="34">
        <f t="shared" si="13"/>
        <v>0</v>
      </c>
      <c r="K18" s="58">
        <f t="shared" si="14"/>
        <v>0</v>
      </c>
      <c r="L18" s="52">
        <v>7</v>
      </c>
      <c r="M18" s="33">
        <f t="shared" si="15"/>
        <v>1</v>
      </c>
      <c r="N18" s="34">
        <f t="shared" si="16"/>
        <v>0</v>
      </c>
      <c r="O18" s="58">
        <f t="shared" si="17"/>
        <v>0</v>
      </c>
      <c r="P18" s="52">
        <v>7</v>
      </c>
      <c r="Q18" s="33">
        <f t="shared" si="18"/>
        <v>1</v>
      </c>
      <c r="R18" s="34">
        <f t="shared" si="19"/>
        <v>0</v>
      </c>
      <c r="S18" s="58">
        <f t="shared" si="20"/>
        <v>0</v>
      </c>
    </row>
    <row r="19" spans="1:19" x14ac:dyDescent="0.25">
      <c r="A19" s="162">
        <v>11</v>
      </c>
      <c r="B19" s="99" t="str">
        <f>B$6&amp;"."&amp;A19</f>
        <v>10.11</v>
      </c>
      <c r="C19" s="122" t="s">
        <v>57</v>
      </c>
      <c r="D19" s="100" t="s">
        <v>8</v>
      </c>
      <c r="E19" s="52">
        <v>1</v>
      </c>
      <c r="F19" s="143">
        <f>Noord!F19</f>
        <v>0</v>
      </c>
      <c r="G19" s="56">
        <f t="shared" si="11"/>
        <v>0</v>
      </c>
      <c r="H19" s="52">
        <v>1</v>
      </c>
      <c r="I19" s="33">
        <f t="shared" si="12"/>
        <v>1</v>
      </c>
      <c r="J19" s="34">
        <f t="shared" si="13"/>
        <v>0</v>
      </c>
      <c r="K19" s="58">
        <f t="shared" si="14"/>
        <v>0</v>
      </c>
      <c r="L19" s="52">
        <v>1</v>
      </c>
      <c r="M19" s="33">
        <f t="shared" si="15"/>
        <v>1</v>
      </c>
      <c r="N19" s="34">
        <f t="shared" si="16"/>
        <v>0</v>
      </c>
      <c r="O19" s="58">
        <f t="shared" si="17"/>
        <v>0</v>
      </c>
      <c r="P19" s="52">
        <v>1</v>
      </c>
      <c r="Q19" s="33">
        <f t="shared" si="18"/>
        <v>1</v>
      </c>
      <c r="R19" s="34">
        <f t="shared" si="19"/>
        <v>0</v>
      </c>
      <c r="S19" s="58">
        <f t="shared" si="20"/>
        <v>0</v>
      </c>
    </row>
    <row r="20" spans="1:19" x14ac:dyDescent="0.25">
      <c r="A20" s="162">
        <v>12</v>
      </c>
      <c r="B20" s="99" t="str">
        <f t="shared" ref="B20:B43" si="21">B$6&amp;"."&amp;A20</f>
        <v>10.12</v>
      </c>
      <c r="C20" s="122" t="s">
        <v>50</v>
      </c>
      <c r="D20" s="100" t="s">
        <v>8</v>
      </c>
      <c r="E20" s="52">
        <v>0</v>
      </c>
      <c r="F20" s="143">
        <f>Noord!F20</f>
        <v>0</v>
      </c>
      <c r="G20" s="56">
        <f t="shared" si="11"/>
        <v>0</v>
      </c>
      <c r="H20" s="52">
        <v>0</v>
      </c>
      <c r="I20" s="33">
        <f t="shared" si="12"/>
        <v>1</v>
      </c>
      <c r="J20" s="34">
        <f t="shared" si="13"/>
        <v>0</v>
      </c>
      <c r="K20" s="58">
        <f t="shared" si="14"/>
        <v>0</v>
      </c>
      <c r="L20" s="52">
        <v>0</v>
      </c>
      <c r="M20" s="33">
        <f t="shared" si="15"/>
        <v>1</v>
      </c>
      <c r="N20" s="34">
        <f t="shared" si="16"/>
        <v>0</v>
      </c>
      <c r="O20" s="58">
        <f t="shared" si="17"/>
        <v>0</v>
      </c>
      <c r="P20" s="52">
        <v>0</v>
      </c>
      <c r="Q20" s="33">
        <f t="shared" si="18"/>
        <v>1</v>
      </c>
      <c r="R20" s="34">
        <f t="shared" si="19"/>
        <v>0</v>
      </c>
      <c r="S20" s="58">
        <f t="shared" si="20"/>
        <v>0</v>
      </c>
    </row>
    <row r="21" spans="1:19" x14ac:dyDescent="0.25">
      <c r="A21" s="162">
        <v>13</v>
      </c>
      <c r="B21" s="99" t="str">
        <f t="shared" si="21"/>
        <v>10.13</v>
      </c>
      <c r="C21" s="122" t="s">
        <v>51</v>
      </c>
      <c r="D21" s="100" t="s">
        <v>8</v>
      </c>
      <c r="E21" s="52">
        <v>10</v>
      </c>
      <c r="F21" s="143">
        <f>Noord!F21</f>
        <v>0</v>
      </c>
      <c r="G21" s="56">
        <f t="shared" si="11"/>
        <v>0</v>
      </c>
      <c r="H21" s="52">
        <v>10</v>
      </c>
      <c r="I21" s="33">
        <f t="shared" si="12"/>
        <v>1</v>
      </c>
      <c r="J21" s="34">
        <f t="shared" si="13"/>
        <v>0</v>
      </c>
      <c r="K21" s="58">
        <f t="shared" si="14"/>
        <v>0</v>
      </c>
      <c r="L21" s="52">
        <v>10</v>
      </c>
      <c r="M21" s="33">
        <f t="shared" si="15"/>
        <v>1</v>
      </c>
      <c r="N21" s="34">
        <f t="shared" si="16"/>
        <v>0</v>
      </c>
      <c r="O21" s="58">
        <f t="shared" si="17"/>
        <v>0</v>
      </c>
      <c r="P21" s="52">
        <v>10</v>
      </c>
      <c r="Q21" s="33">
        <f t="shared" si="18"/>
        <v>1</v>
      </c>
      <c r="R21" s="34">
        <f t="shared" si="19"/>
        <v>0</v>
      </c>
      <c r="S21" s="58">
        <f t="shared" si="20"/>
        <v>0</v>
      </c>
    </row>
    <row r="22" spans="1:19" x14ac:dyDescent="0.25">
      <c r="A22" s="162">
        <v>14</v>
      </c>
      <c r="B22" s="99" t="str">
        <f t="shared" si="21"/>
        <v>10.14</v>
      </c>
      <c r="C22" s="122" t="s">
        <v>58</v>
      </c>
      <c r="D22" s="100" t="s">
        <v>8</v>
      </c>
      <c r="E22" s="52">
        <v>3</v>
      </c>
      <c r="F22" s="143">
        <f>Noord!F22</f>
        <v>0</v>
      </c>
      <c r="G22" s="58">
        <f t="shared" si="11"/>
        <v>0</v>
      </c>
      <c r="H22" s="52">
        <v>3</v>
      </c>
      <c r="I22" s="33">
        <f t="shared" si="12"/>
        <v>1</v>
      </c>
      <c r="J22" s="34">
        <f t="shared" si="13"/>
        <v>0</v>
      </c>
      <c r="K22" s="58">
        <f t="shared" si="14"/>
        <v>0</v>
      </c>
      <c r="L22" s="52">
        <v>3</v>
      </c>
      <c r="M22" s="33">
        <f t="shared" si="15"/>
        <v>1</v>
      </c>
      <c r="N22" s="34">
        <f t="shared" si="16"/>
        <v>0</v>
      </c>
      <c r="O22" s="58">
        <f t="shared" si="17"/>
        <v>0</v>
      </c>
      <c r="P22" s="52">
        <v>3</v>
      </c>
      <c r="Q22" s="33">
        <f t="shared" si="18"/>
        <v>1</v>
      </c>
      <c r="R22" s="34">
        <f t="shared" si="19"/>
        <v>0</v>
      </c>
      <c r="S22" s="58">
        <f t="shared" si="20"/>
        <v>0</v>
      </c>
    </row>
    <row r="23" spans="1:19" x14ac:dyDescent="0.25">
      <c r="A23" s="162">
        <v>15</v>
      </c>
      <c r="B23" s="99" t="str">
        <f t="shared" si="21"/>
        <v>10.15</v>
      </c>
      <c r="C23" s="122" t="s">
        <v>59</v>
      </c>
      <c r="D23" s="100" t="s">
        <v>8</v>
      </c>
      <c r="E23" s="52">
        <v>8</v>
      </c>
      <c r="F23" s="143">
        <f>Noord!F23</f>
        <v>0</v>
      </c>
      <c r="G23" s="56">
        <f t="shared" si="11"/>
        <v>0</v>
      </c>
      <c r="H23" s="52">
        <v>8</v>
      </c>
      <c r="I23" s="33">
        <f t="shared" si="12"/>
        <v>1</v>
      </c>
      <c r="J23" s="34">
        <f t="shared" si="13"/>
        <v>0</v>
      </c>
      <c r="K23" s="58">
        <f t="shared" si="14"/>
        <v>0</v>
      </c>
      <c r="L23" s="52">
        <v>1</v>
      </c>
      <c r="M23" s="33">
        <f t="shared" si="15"/>
        <v>1</v>
      </c>
      <c r="N23" s="34">
        <f t="shared" si="16"/>
        <v>0</v>
      </c>
      <c r="O23" s="58">
        <f t="shared" si="17"/>
        <v>0</v>
      </c>
      <c r="P23" s="52">
        <v>8</v>
      </c>
      <c r="Q23" s="33">
        <f t="shared" si="18"/>
        <v>1</v>
      </c>
      <c r="R23" s="34">
        <f t="shared" si="19"/>
        <v>0</v>
      </c>
      <c r="S23" s="58">
        <f t="shared" si="20"/>
        <v>0</v>
      </c>
    </row>
    <row r="24" spans="1:19" ht="28.5" x14ac:dyDescent="0.25">
      <c r="A24" s="162">
        <v>16</v>
      </c>
      <c r="B24" s="99" t="str">
        <f t="shared" si="21"/>
        <v>10.16</v>
      </c>
      <c r="C24" s="170" t="s">
        <v>87</v>
      </c>
      <c r="D24" s="100" t="s">
        <v>8</v>
      </c>
      <c r="E24" s="52">
        <v>1</v>
      </c>
      <c r="F24" s="143">
        <f>Noord!F24</f>
        <v>0</v>
      </c>
      <c r="G24" s="56">
        <f t="shared" si="11"/>
        <v>0</v>
      </c>
      <c r="H24" s="52">
        <v>0</v>
      </c>
      <c r="I24" s="33">
        <f t="shared" si="12"/>
        <v>1</v>
      </c>
      <c r="J24" s="34">
        <f t="shared" si="13"/>
        <v>0</v>
      </c>
      <c r="K24" s="58">
        <f t="shared" si="14"/>
        <v>0</v>
      </c>
      <c r="L24" s="52">
        <v>0</v>
      </c>
      <c r="M24" s="33">
        <f t="shared" si="15"/>
        <v>1</v>
      </c>
      <c r="N24" s="34">
        <f t="shared" si="16"/>
        <v>0</v>
      </c>
      <c r="O24" s="58">
        <f t="shared" si="17"/>
        <v>0</v>
      </c>
      <c r="P24" s="52">
        <v>2</v>
      </c>
      <c r="Q24" s="33">
        <f t="shared" si="18"/>
        <v>1</v>
      </c>
      <c r="R24" s="34">
        <f t="shared" si="19"/>
        <v>0</v>
      </c>
      <c r="S24" s="58">
        <f t="shared" si="20"/>
        <v>0</v>
      </c>
    </row>
    <row r="25" spans="1:19" x14ac:dyDescent="0.25">
      <c r="A25" s="162">
        <v>17</v>
      </c>
      <c r="B25" s="99" t="str">
        <f t="shared" si="21"/>
        <v>10.17</v>
      </c>
      <c r="C25" s="171" t="s">
        <v>52</v>
      </c>
      <c r="D25" s="100" t="s">
        <v>8</v>
      </c>
      <c r="E25" s="52">
        <v>0</v>
      </c>
      <c r="F25" s="143">
        <f>Noord!F25</f>
        <v>0</v>
      </c>
      <c r="G25" s="56">
        <f t="shared" si="11"/>
        <v>0</v>
      </c>
      <c r="H25" s="52">
        <v>0</v>
      </c>
      <c r="I25" s="33">
        <f t="shared" si="12"/>
        <v>1</v>
      </c>
      <c r="J25" s="34">
        <f t="shared" si="13"/>
        <v>0</v>
      </c>
      <c r="K25" s="58">
        <f t="shared" si="14"/>
        <v>0</v>
      </c>
      <c r="L25" s="52">
        <v>0</v>
      </c>
      <c r="M25" s="33">
        <f t="shared" si="15"/>
        <v>1</v>
      </c>
      <c r="N25" s="34">
        <f t="shared" si="16"/>
        <v>0</v>
      </c>
      <c r="O25" s="58">
        <f t="shared" si="17"/>
        <v>0</v>
      </c>
      <c r="P25" s="52">
        <v>0</v>
      </c>
      <c r="Q25" s="33">
        <f t="shared" si="18"/>
        <v>1</v>
      </c>
      <c r="R25" s="34">
        <f t="shared" si="19"/>
        <v>0</v>
      </c>
      <c r="S25" s="58">
        <f t="shared" si="20"/>
        <v>0</v>
      </c>
    </row>
    <row r="26" spans="1:19" x14ac:dyDescent="0.25">
      <c r="A26" s="162">
        <v>18</v>
      </c>
      <c r="B26" s="99" t="str">
        <f t="shared" si="21"/>
        <v>10.18</v>
      </c>
      <c r="C26" s="171" t="s">
        <v>53</v>
      </c>
      <c r="D26" s="100" t="s">
        <v>8</v>
      </c>
      <c r="E26" s="52">
        <v>0</v>
      </c>
      <c r="F26" s="143">
        <f>Noord!F26</f>
        <v>0</v>
      </c>
      <c r="G26" s="56">
        <f t="shared" si="11"/>
        <v>0</v>
      </c>
      <c r="H26" s="52">
        <v>0</v>
      </c>
      <c r="I26" s="33">
        <f t="shared" si="12"/>
        <v>1</v>
      </c>
      <c r="J26" s="34">
        <f t="shared" si="13"/>
        <v>0</v>
      </c>
      <c r="K26" s="58">
        <f t="shared" si="14"/>
        <v>0</v>
      </c>
      <c r="L26" s="52">
        <v>0</v>
      </c>
      <c r="M26" s="33">
        <f t="shared" si="15"/>
        <v>1</v>
      </c>
      <c r="N26" s="34">
        <f t="shared" si="16"/>
        <v>0</v>
      </c>
      <c r="O26" s="58">
        <f t="shared" si="17"/>
        <v>0</v>
      </c>
      <c r="P26" s="52">
        <v>0</v>
      </c>
      <c r="Q26" s="33">
        <f t="shared" si="18"/>
        <v>1</v>
      </c>
      <c r="R26" s="34">
        <f t="shared" si="19"/>
        <v>0</v>
      </c>
      <c r="S26" s="58">
        <f t="shared" si="20"/>
        <v>0</v>
      </c>
    </row>
    <row r="27" spans="1:19" x14ac:dyDescent="0.25">
      <c r="A27" s="162">
        <v>19</v>
      </c>
      <c r="B27" s="99" t="str">
        <f t="shared" si="21"/>
        <v>10.19</v>
      </c>
      <c r="C27" s="171" t="s">
        <v>60</v>
      </c>
      <c r="D27" s="100" t="s">
        <v>8</v>
      </c>
      <c r="E27" s="52">
        <v>0</v>
      </c>
      <c r="F27" s="143">
        <f>Noord!F27</f>
        <v>0</v>
      </c>
      <c r="G27" s="56">
        <f t="shared" si="11"/>
        <v>0</v>
      </c>
      <c r="H27" s="52">
        <v>0</v>
      </c>
      <c r="I27" s="33">
        <f t="shared" si="12"/>
        <v>1</v>
      </c>
      <c r="J27" s="34">
        <f t="shared" si="13"/>
        <v>0</v>
      </c>
      <c r="K27" s="58">
        <f t="shared" si="14"/>
        <v>0</v>
      </c>
      <c r="L27" s="52">
        <v>0</v>
      </c>
      <c r="M27" s="33">
        <f t="shared" si="15"/>
        <v>1</v>
      </c>
      <c r="N27" s="34">
        <f t="shared" si="16"/>
        <v>0</v>
      </c>
      <c r="O27" s="58">
        <f t="shared" si="17"/>
        <v>0</v>
      </c>
      <c r="P27" s="52">
        <v>0</v>
      </c>
      <c r="Q27" s="33">
        <f t="shared" si="18"/>
        <v>1</v>
      </c>
      <c r="R27" s="34">
        <f t="shared" si="19"/>
        <v>0</v>
      </c>
      <c r="S27" s="58">
        <f t="shared" si="20"/>
        <v>0</v>
      </c>
    </row>
    <row r="28" spans="1:19" s="177" customFormat="1" ht="28.5" x14ac:dyDescent="0.25">
      <c r="A28" s="183">
        <v>20</v>
      </c>
      <c r="B28" s="178" t="str">
        <f t="shared" si="21"/>
        <v>10.20</v>
      </c>
      <c r="C28" s="172" t="s">
        <v>88</v>
      </c>
      <c r="D28" s="100" t="s">
        <v>8</v>
      </c>
      <c r="E28" s="52">
        <v>6</v>
      </c>
      <c r="F28" s="179">
        <f>Noord!F28</f>
        <v>0</v>
      </c>
      <c r="G28" s="180">
        <f t="shared" ref="G28" si="22">E28*F28</f>
        <v>0</v>
      </c>
      <c r="H28" s="52">
        <v>2</v>
      </c>
      <c r="I28" s="33">
        <f t="shared" si="12"/>
        <v>1</v>
      </c>
      <c r="J28" s="34">
        <f t="shared" ref="J28" si="23">F28*I28</f>
        <v>0</v>
      </c>
      <c r="K28" s="181">
        <f t="shared" ref="K28" si="24">J28*H28</f>
        <v>0</v>
      </c>
      <c r="L28" s="52">
        <v>2</v>
      </c>
      <c r="M28" s="33">
        <f t="shared" si="15"/>
        <v>1</v>
      </c>
      <c r="N28" s="34">
        <f t="shared" ref="N28" si="25">J28*M28</f>
        <v>0</v>
      </c>
      <c r="O28" s="181">
        <f t="shared" ref="O28" si="26">N28*L28</f>
        <v>0</v>
      </c>
      <c r="P28" s="52">
        <v>8</v>
      </c>
      <c r="Q28" s="33">
        <f t="shared" si="18"/>
        <v>1</v>
      </c>
      <c r="R28" s="34">
        <f t="shared" ref="R28" si="27">N28*Q28</f>
        <v>0</v>
      </c>
      <c r="S28" s="181">
        <f t="shared" ref="S28" si="28">R28*P28</f>
        <v>0</v>
      </c>
    </row>
    <row r="29" spans="1:19" x14ac:dyDescent="0.25">
      <c r="A29" s="162">
        <v>21</v>
      </c>
      <c r="B29" s="99" t="str">
        <f t="shared" si="21"/>
        <v>10.21</v>
      </c>
      <c r="C29" s="141" t="s">
        <v>80</v>
      </c>
      <c r="D29" s="100" t="s">
        <v>8</v>
      </c>
      <c r="E29" s="61">
        <v>0</v>
      </c>
      <c r="F29" s="143">
        <f>Noord!F29</f>
        <v>0</v>
      </c>
      <c r="G29" s="56">
        <f t="shared" si="11"/>
        <v>0</v>
      </c>
      <c r="H29" s="61">
        <v>0</v>
      </c>
      <c r="I29" s="33">
        <f t="shared" si="12"/>
        <v>1</v>
      </c>
      <c r="J29" s="34">
        <f t="shared" si="13"/>
        <v>0</v>
      </c>
      <c r="K29" s="58">
        <f t="shared" si="14"/>
        <v>0</v>
      </c>
      <c r="L29" s="61">
        <v>0</v>
      </c>
      <c r="M29" s="33">
        <f t="shared" si="15"/>
        <v>1</v>
      </c>
      <c r="N29" s="34">
        <f t="shared" si="16"/>
        <v>0</v>
      </c>
      <c r="O29" s="58">
        <f t="shared" si="17"/>
        <v>0</v>
      </c>
      <c r="P29" s="61">
        <v>0</v>
      </c>
      <c r="Q29" s="33">
        <f t="shared" si="18"/>
        <v>1</v>
      </c>
      <c r="R29" s="34">
        <f t="shared" si="19"/>
        <v>0</v>
      </c>
      <c r="S29" s="58">
        <f t="shared" si="20"/>
        <v>0</v>
      </c>
    </row>
    <row r="30" spans="1:19" x14ac:dyDescent="0.25">
      <c r="A30" s="162">
        <v>22</v>
      </c>
      <c r="B30" s="99" t="str">
        <f t="shared" si="21"/>
        <v>10.22</v>
      </c>
      <c r="C30" s="141" t="s">
        <v>85</v>
      </c>
      <c r="D30" s="100" t="s">
        <v>8</v>
      </c>
      <c r="E30" s="61">
        <v>0</v>
      </c>
      <c r="F30" s="143">
        <f>Noord!F30</f>
        <v>0</v>
      </c>
      <c r="G30" s="56">
        <f t="shared" si="11"/>
        <v>0</v>
      </c>
      <c r="H30" s="61">
        <v>0</v>
      </c>
      <c r="I30" s="33">
        <f t="shared" si="12"/>
        <v>1</v>
      </c>
      <c r="J30" s="34">
        <f t="shared" si="13"/>
        <v>0</v>
      </c>
      <c r="K30" s="58">
        <f t="shared" si="14"/>
        <v>0</v>
      </c>
      <c r="L30" s="61">
        <v>0</v>
      </c>
      <c r="M30" s="33">
        <f t="shared" si="15"/>
        <v>1</v>
      </c>
      <c r="N30" s="34">
        <f t="shared" si="16"/>
        <v>0</v>
      </c>
      <c r="O30" s="58">
        <f t="shared" si="17"/>
        <v>0</v>
      </c>
      <c r="P30" s="61">
        <v>0</v>
      </c>
      <c r="Q30" s="33">
        <f t="shared" si="18"/>
        <v>1</v>
      </c>
      <c r="R30" s="34">
        <f t="shared" si="19"/>
        <v>0</v>
      </c>
      <c r="S30" s="58">
        <f t="shared" si="20"/>
        <v>0</v>
      </c>
    </row>
    <row r="31" spans="1:19" x14ac:dyDescent="0.25">
      <c r="A31" s="162">
        <v>23</v>
      </c>
      <c r="B31" s="99" t="str">
        <f t="shared" si="21"/>
        <v>10.23</v>
      </c>
      <c r="C31" s="141" t="s">
        <v>81</v>
      </c>
      <c r="D31" s="100" t="s">
        <v>8</v>
      </c>
      <c r="E31" s="61">
        <v>0</v>
      </c>
      <c r="F31" s="143">
        <f>Noord!F31</f>
        <v>0</v>
      </c>
      <c r="G31" s="56">
        <f t="shared" si="11"/>
        <v>0</v>
      </c>
      <c r="H31" s="61">
        <v>0</v>
      </c>
      <c r="I31" s="33">
        <f t="shared" si="12"/>
        <v>1</v>
      </c>
      <c r="J31" s="34">
        <f t="shared" si="13"/>
        <v>0</v>
      </c>
      <c r="K31" s="58">
        <f t="shared" si="14"/>
        <v>0</v>
      </c>
      <c r="L31" s="61">
        <v>0</v>
      </c>
      <c r="M31" s="33">
        <f t="shared" si="15"/>
        <v>1</v>
      </c>
      <c r="N31" s="34">
        <f t="shared" si="16"/>
        <v>0</v>
      </c>
      <c r="O31" s="58">
        <f t="shared" si="17"/>
        <v>0</v>
      </c>
      <c r="P31" s="61">
        <v>0</v>
      </c>
      <c r="Q31" s="33">
        <f t="shared" si="18"/>
        <v>1</v>
      </c>
      <c r="R31" s="34">
        <f t="shared" si="19"/>
        <v>0</v>
      </c>
      <c r="S31" s="58">
        <f t="shared" si="20"/>
        <v>0</v>
      </c>
    </row>
    <row r="32" spans="1:19" x14ac:dyDescent="0.25">
      <c r="A32" s="162">
        <v>24</v>
      </c>
      <c r="B32" s="99" t="str">
        <f t="shared" si="21"/>
        <v>10.24</v>
      </c>
      <c r="C32" s="141" t="s">
        <v>83</v>
      </c>
      <c r="D32" s="100" t="s">
        <v>8</v>
      </c>
      <c r="E32" s="61">
        <v>0</v>
      </c>
      <c r="F32" s="143">
        <f>Noord!F32</f>
        <v>0</v>
      </c>
      <c r="G32" s="56">
        <f t="shared" si="11"/>
        <v>0</v>
      </c>
      <c r="H32" s="61">
        <v>0</v>
      </c>
      <c r="I32" s="33">
        <f t="shared" si="12"/>
        <v>1</v>
      </c>
      <c r="J32" s="34">
        <f t="shared" si="13"/>
        <v>0</v>
      </c>
      <c r="K32" s="58">
        <f t="shared" si="14"/>
        <v>0</v>
      </c>
      <c r="L32" s="61">
        <v>0</v>
      </c>
      <c r="M32" s="33">
        <f t="shared" si="15"/>
        <v>1</v>
      </c>
      <c r="N32" s="34">
        <f t="shared" si="16"/>
        <v>0</v>
      </c>
      <c r="O32" s="58">
        <f t="shared" si="17"/>
        <v>0</v>
      </c>
      <c r="P32" s="61">
        <v>0</v>
      </c>
      <c r="Q32" s="33">
        <f t="shared" si="18"/>
        <v>1</v>
      </c>
      <c r="R32" s="34">
        <f t="shared" si="19"/>
        <v>0</v>
      </c>
      <c r="S32" s="58">
        <f t="shared" si="20"/>
        <v>0</v>
      </c>
    </row>
    <row r="33" spans="1:19" x14ac:dyDescent="0.25">
      <c r="A33" s="162">
        <v>25</v>
      </c>
      <c r="B33" s="99" t="str">
        <f t="shared" si="21"/>
        <v>10.25</v>
      </c>
      <c r="C33" s="141" t="s">
        <v>82</v>
      </c>
      <c r="D33" s="100" t="s">
        <v>8</v>
      </c>
      <c r="E33" s="61">
        <v>0</v>
      </c>
      <c r="F33" s="143">
        <f>Noord!F33</f>
        <v>0</v>
      </c>
      <c r="G33" s="56">
        <f t="shared" si="11"/>
        <v>0</v>
      </c>
      <c r="H33" s="61">
        <v>0</v>
      </c>
      <c r="I33" s="33">
        <f t="shared" si="12"/>
        <v>1</v>
      </c>
      <c r="J33" s="34">
        <f t="shared" si="13"/>
        <v>0</v>
      </c>
      <c r="K33" s="58">
        <f t="shared" si="14"/>
        <v>0</v>
      </c>
      <c r="L33" s="61">
        <v>0</v>
      </c>
      <c r="M33" s="33">
        <f t="shared" si="15"/>
        <v>1</v>
      </c>
      <c r="N33" s="34">
        <f t="shared" si="16"/>
        <v>0</v>
      </c>
      <c r="O33" s="58">
        <f t="shared" si="17"/>
        <v>0</v>
      </c>
      <c r="P33" s="61">
        <v>0</v>
      </c>
      <c r="Q33" s="33">
        <f t="shared" si="18"/>
        <v>1</v>
      </c>
      <c r="R33" s="34">
        <f t="shared" si="19"/>
        <v>0</v>
      </c>
      <c r="S33" s="58">
        <f t="shared" si="20"/>
        <v>0</v>
      </c>
    </row>
    <row r="34" spans="1:19" x14ac:dyDescent="0.25">
      <c r="A34" s="162">
        <v>26</v>
      </c>
      <c r="B34" s="99" t="str">
        <f t="shared" si="21"/>
        <v>10.26</v>
      </c>
      <c r="C34" s="141" t="s">
        <v>84</v>
      </c>
      <c r="D34" s="100" t="s">
        <v>8</v>
      </c>
      <c r="E34" s="61">
        <v>0</v>
      </c>
      <c r="F34" s="143">
        <f>Noord!F34</f>
        <v>0</v>
      </c>
      <c r="G34" s="56">
        <f t="shared" si="11"/>
        <v>0</v>
      </c>
      <c r="H34" s="61">
        <v>0</v>
      </c>
      <c r="I34" s="33">
        <f t="shared" si="12"/>
        <v>1</v>
      </c>
      <c r="J34" s="34">
        <f t="shared" si="13"/>
        <v>0</v>
      </c>
      <c r="K34" s="58">
        <f t="shared" si="14"/>
        <v>0</v>
      </c>
      <c r="L34" s="61">
        <v>0</v>
      </c>
      <c r="M34" s="33">
        <f t="shared" si="15"/>
        <v>1</v>
      </c>
      <c r="N34" s="34">
        <f t="shared" si="16"/>
        <v>0</v>
      </c>
      <c r="O34" s="58">
        <f t="shared" si="17"/>
        <v>0</v>
      </c>
      <c r="P34" s="61">
        <v>0</v>
      </c>
      <c r="Q34" s="33">
        <f t="shared" si="18"/>
        <v>1</v>
      </c>
      <c r="R34" s="34">
        <f t="shared" si="19"/>
        <v>0</v>
      </c>
      <c r="S34" s="58">
        <f t="shared" si="20"/>
        <v>0</v>
      </c>
    </row>
    <row r="35" spans="1:19" x14ac:dyDescent="0.25">
      <c r="A35" s="99" t="e">
        <f t="shared" ref="A35" si="29">A$6&amp;"."&amp;#REF!</f>
        <v>#REF!</v>
      </c>
      <c r="B35" s="98"/>
      <c r="C35" s="169" t="s">
        <v>61</v>
      </c>
      <c r="D35" s="103"/>
      <c r="E35" s="62"/>
      <c r="F35" s="144"/>
      <c r="G35" s="60"/>
      <c r="H35" s="62"/>
      <c r="I35" s="13"/>
      <c r="J35" s="37"/>
      <c r="K35" s="60"/>
      <c r="L35" s="62"/>
      <c r="M35" s="13"/>
      <c r="N35" s="37"/>
      <c r="O35" s="60"/>
      <c r="P35" s="62"/>
      <c r="Q35" s="13"/>
      <c r="R35" s="37"/>
      <c r="S35" s="60"/>
    </row>
    <row r="36" spans="1:19" x14ac:dyDescent="0.25">
      <c r="A36" s="162"/>
      <c r="B36" s="98"/>
      <c r="C36" s="173" t="s">
        <v>63</v>
      </c>
      <c r="D36" s="103"/>
      <c r="E36" s="62"/>
      <c r="F36" s="144"/>
      <c r="G36" s="60"/>
      <c r="H36" s="62"/>
      <c r="I36" s="13"/>
      <c r="J36" s="37"/>
      <c r="K36" s="60"/>
      <c r="L36" s="62"/>
      <c r="M36" s="13"/>
      <c r="N36" s="37"/>
      <c r="O36" s="60"/>
      <c r="P36" s="62"/>
      <c r="Q36" s="13"/>
      <c r="R36" s="37"/>
      <c r="S36" s="60"/>
    </row>
    <row r="37" spans="1:19" x14ac:dyDescent="0.25">
      <c r="A37" s="162">
        <v>27</v>
      </c>
      <c r="B37" s="99" t="str">
        <f t="shared" si="21"/>
        <v>10.27</v>
      </c>
      <c r="C37" s="122" t="s">
        <v>72</v>
      </c>
      <c r="D37" s="100" t="s">
        <v>8</v>
      </c>
      <c r="E37" s="63">
        <v>8</v>
      </c>
      <c r="F37" s="143">
        <f>Noord!F37</f>
        <v>0</v>
      </c>
      <c r="G37" s="56">
        <f>E37*F37</f>
        <v>0</v>
      </c>
      <c r="H37" s="63">
        <v>8</v>
      </c>
      <c r="I37" s="33">
        <f>I$3</f>
        <v>1</v>
      </c>
      <c r="J37" s="34">
        <f>F37*I37</f>
        <v>0</v>
      </c>
      <c r="K37" s="58">
        <f>J37*H37</f>
        <v>0</v>
      </c>
      <c r="L37" s="63">
        <v>8</v>
      </c>
      <c r="M37" s="33">
        <f>M$3</f>
        <v>1</v>
      </c>
      <c r="N37" s="34">
        <f>J37*M37</f>
        <v>0</v>
      </c>
      <c r="O37" s="58">
        <f>N37*L37</f>
        <v>0</v>
      </c>
      <c r="P37" s="63">
        <v>8</v>
      </c>
      <c r="Q37" s="33">
        <f>Q$3</f>
        <v>1</v>
      </c>
      <c r="R37" s="34">
        <f>N37*Q37</f>
        <v>0</v>
      </c>
      <c r="S37" s="58">
        <f>R37*P37</f>
        <v>0</v>
      </c>
    </row>
    <row r="38" spans="1:19" x14ac:dyDescent="0.25">
      <c r="A38" s="162">
        <v>28</v>
      </c>
      <c r="B38" s="99" t="str">
        <f t="shared" si="21"/>
        <v>10.28</v>
      </c>
      <c r="C38" s="122" t="s">
        <v>70</v>
      </c>
      <c r="D38" s="100" t="s">
        <v>8</v>
      </c>
      <c r="E38" s="63">
        <v>44</v>
      </c>
      <c r="F38" s="143">
        <f>Noord!F38</f>
        <v>0</v>
      </c>
      <c r="G38" s="56">
        <f t="shared" ref="G38:G39" si="30">E38*F38</f>
        <v>0</v>
      </c>
      <c r="H38" s="63">
        <v>44</v>
      </c>
      <c r="I38" s="33">
        <f t="shared" ref="I38:I39" si="31">I$3</f>
        <v>1</v>
      </c>
      <c r="J38" s="34">
        <f t="shared" ref="J38:J39" si="32">F38*I38</f>
        <v>0</v>
      </c>
      <c r="K38" s="58">
        <f t="shared" ref="K38:K39" si="33">J38*H38</f>
        <v>0</v>
      </c>
      <c r="L38" s="63">
        <v>44</v>
      </c>
      <c r="M38" s="33">
        <f t="shared" ref="M38:M39" si="34">M$3</f>
        <v>1</v>
      </c>
      <c r="N38" s="34">
        <f t="shared" ref="N38:N39" si="35">J38*M38</f>
        <v>0</v>
      </c>
      <c r="O38" s="58">
        <f t="shared" ref="O38:O39" si="36">N38*L38</f>
        <v>0</v>
      </c>
      <c r="P38" s="63">
        <v>44</v>
      </c>
      <c r="Q38" s="33">
        <f t="shared" ref="Q38:Q39" si="37">Q$3</f>
        <v>1</v>
      </c>
      <c r="R38" s="34">
        <f t="shared" ref="R38:R39" si="38">N38*Q38</f>
        <v>0</v>
      </c>
      <c r="S38" s="58">
        <f t="shared" ref="S38:S39" si="39">R38*P38</f>
        <v>0</v>
      </c>
    </row>
    <row r="39" spans="1:19" x14ac:dyDescent="0.25">
      <c r="A39" s="162">
        <v>29</v>
      </c>
      <c r="B39" s="99" t="str">
        <f t="shared" si="21"/>
        <v>10.29</v>
      </c>
      <c r="C39" s="122" t="s">
        <v>71</v>
      </c>
      <c r="D39" s="100" t="s">
        <v>8</v>
      </c>
      <c r="E39" s="63">
        <v>8</v>
      </c>
      <c r="F39" s="143">
        <f>Noord!F39</f>
        <v>0</v>
      </c>
      <c r="G39" s="56">
        <f t="shared" si="30"/>
        <v>0</v>
      </c>
      <c r="H39" s="63">
        <v>0</v>
      </c>
      <c r="I39" s="33">
        <f t="shared" si="31"/>
        <v>1</v>
      </c>
      <c r="J39" s="34">
        <f t="shared" si="32"/>
        <v>0</v>
      </c>
      <c r="K39" s="58">
        <f t="shared" si="33"/>
        <v>0</v>
      </c>
      <c r="L39" s="63">
        <v>8</v>
      </c>
      <c r="M39" s="33">
        <f t="shared" si="34"/>
        <v>1</v>
      </c>
      <c r="N39" s="34">
        <f t="shared" si="35"/>
        <v>0</v>
      </c>
      <c r="O39" s="58">
        <f t="shared" si="36"/>
        <v>0</v>
      </c>
      <c r="P39" s="63">
        <v>0</v>
      </c>
      <c r="Q39" s="33">
        <f t="shared" si="37"/>
        <v>1</v>
      </c>
      <c r="R39" s="34">
        <f t="shared" si="38"/>
        <v>0</v>
      </c>
      <c r="S39" s="58">
        <f t="shared" si="39"/>
        <v>0</v>
      </c>
    </row>
    <row r="40" spans="1:19" x14ac:dyDescent="0.25">
      <c r="A40" s="162"/>
      <c r="B40" s="104"/>
      <c r="C40" s="173" t="s">
        <v>62</v>
      </c>
      <c r="D40" s="103"/>
      <c r="E40" s="64"/>
      <c r="F40" s="144"/>
      <c r="G40" s="60"/>
      <c r="H40" s="64"/>
      <c r="I40" s="14"/>
      <c r="J40" s="38"/>
      <c r="K40" s="60"/>
      <c r="L40" s="64"/>
      <c r="M40" s="14"/>
      <c r="N40" s="38"/>
      <c r="O40" s="60"/>
      <c r="P40" s="64"/>
      <c r="Q40" s="14"/>
      <c r="R40" s="38"/>
      <c r="S40" s="60"/>
    </row>
    <row r="41" spans="1:19" x14ac:dyDescent="0.25">
      <c r="A41" s="162">
        <v>30</v>
      </c>
      <c r="B41" s="99" t="str">
        <f t="shared" si="21"/>
        <v>10.30</v>
      </c>
      <c r="C41" s="122" t="s">
        <v>62</v>
      </c>
      <c r="D41" s="100" t="s">
        <v>8</v>
      </c>
      <c r="E41" s="63">
        <v>22</v>
      </c>
      <c r="F41" s="143">
        <f>Noord!F41</f>
        <v>0</v>
      </c>
      <c r="G41" s="56">
        <f>E41*F41</f>
        <v>0</v>
      </c>
      <c r="H41" s="63">
        <v>22</v>
      </c>
      <c r="I41" s="33">
        <f>I$3</f>
        <v>1</v>
      </c>
      <c r="J41" s="34">
        <f>F41*I41</f>
        <v>0</v>
      </c>
      <c r="K41" s="58">
        <f>J41*H41</f>
        <v>0</v>
      </c>
      <c r="L41" s="63">
        <v>22</v>
      </c>
      <c r="M41" s="33">
        <f>M$3</f>
        <v>1</v>
      </c>
      <c r="N41" s="34">
        <f>J41*M41</f>
        <v>0</v>
      </c>
      <c r="O41" s="58">
        <f>N41*L41</f>
        <v>0</v>
      </c>
      <c r="P41" s="63">
        <v>22</v>
      </c>
      <c r="Q41" s="33">
        <f>Q$3</f>
        <v>1</v>
      </c>
      <c r="R41" s="34">
        <f>N41*Q41</f>
        <v>0</v>
      </c>
      <c r="S41" s="58">
        <f>R41*P41</f>
        <v>0</v>
      </c>
    </row>
    <row r="42" spans="1:19" x14ac:dyDescent="0.25">
      <c r="A42" s="162"/>
      <c r="B42" s="104"/>
      <c r="C42" s="12"/>
      <c r="D42" s="103"/>
      <c r="E42" s="64"/>
      <c r="F42" s="144"/>
      <c r="G42" s="60"/>
      <c r="H42" s="64"/>
      <c r="I42" s="14"/>
      <c r="J42" s="38"/>
      <c r="K42" s="60"/>
      <c r="L42" s="64"/>
      <c r="M42" s="14"/>
      <c r="N42" s="38"/>
      <c r="O42" s="60"/>
      <c r="P42" s="64"/>
      <c r="Q42" s="14"/>
      <c r="R42" s="38"/>
      <c r="S42" s="60"/>
    </row>
    <row r="43" spans="1:19" x14ac:dyDescent="0.25">
      <c r="A43" s="162">
        <v>31</v>
      </c>
      <c r="B43" s="99" t="str">
        <f t="shared" si="21"/>
        <v>10.31</v>
      </c>
      <c r="C43" s="15" t="s">
        <v>64</v>
      </c>
      <c r="D43" s="105" t="s">
        <v>8</v>
      </c>
      <c r="E43" s="61">
        <v>0</v>
      </c>
      <c r="F43" s="149">
        <v>0</v>
      </c>
      <c r="G43" s="58">
        <f>E43*F43</f>
        <v>0</v>
      </c>
      <c r="H43" s="61"/>
      <c r="I43" s="33"/>
      <c r="J43" s="34"/>
      <c r="K43" s="58"/>
      <c r="L43" s="61"/>
      <c r="M43" s="33"/>
      <c r="N43" s="34"/>
      <c r="O43" s="58"/>
      <c r="P43" s="61"/>
      <c r="Q43" s="33"/>
      <c r="R43" s="34"/>
      <c r="S43" s="58"/>
    </row>
    <row r="44" spans="1:19" x14ac:dyDescent="0.25">
      <c r="A44" s="162"/>
      <c r="B44" s="106"/>
      <c r="C44" s="16"/>
      <c r="D44" s="107"/>
      <c r="E44" s="66"/>
      <c r="F44" s="150" t="s">
        <v>9</v>
      </c>
      <c r="G44" s="67">
        <f>SUM(G8:G43)</f>
        <v>0</v>
      </c>
      <c r="H44" s="66"/>
      <c r="I44" s="17"/>
      <c r="J44" s="39"/>
      <c r="K44" s="67">
        <f>SUM(K8:K43)</f>
        <v>0</v>
      </c>
      <c r="L44" s="66"/>
      <c r="M44" s="17"/>
      <c r="N44" s="39"/>
      <c r="O44" s="67">
        <f>SUM(O8:O43)</f>
        <v>0</v>
      </c>
      <c r="P44" s="66"/>
      <c r="Q44" s="17"/>
      <c r="R44" s="39"/>
      <c r="S44" s="67">
        <f>SUM(S8:S43)</f>
        <v>0</v>
      </c>
    </row>
    <row r="45" spans="1:19" x14ac:dyDescent="0.25">
      <c r="A45" s="162"/>
      <c r="B45" s="98">
        <v>20</v>
      </c>
      <c r="C45" s="3" t="s">
        <v>10</v>
      </c>
      <c r="D45" s="108"/>
      <c r="E45" s="68" t="s">
        <v>11</v>
      </c>
      <c r="F45" s="151"/>
      <c r="G45" s="65"/>
      <c r="H45" s="68" t="s">
        <v>11</v>
      </c>
      <c r="I45" s="19"/>
      <c r="J45" s="40"/>
      <c r="K45" s="65"/>
      <c r="L45" s="68" t="s">
        <v>11</v>
      </c>
      <c r="M45" s="19"/>
      <c r="N45" s="40"/>
      <c r="O45" s="65"/>
      <c r="P45" s="68" t="s">
        <v>11</v>
      </c>
      <c r="Q45" s="19"/>
      <c r="R45" s="40"/>
      <c r="S45" s="65"/>
    </row>
    <row r="46" spans="1:19" x14ac:dyDescent="0.25">
      <c r="A46" s="162"/>
      <c r="B46" s="98"/>
      <c r="C46" s="9" t="s">
        <v>65</v>
      </c>
      <c r="D46" s="103"/>
      <c r="E46" s="59"/>
      <c r="F46" s="144"/>
      <c r="G46" s="60"/>
      <c r="H46" s="59"/>
      <c r="I46" s="11"/>
      <c r="J46" s="36"/>
      <c r="K46" s="60"/>
      <c r="L46" s="59"/>
      <c r="M46" s="11"/>
      <c r="N46" s="36"/>
      <c r="O46" s="60"/>
      <c r="P46" s="59"/>
      <c r="Q46" s="11"/>
      <c r="R46" s="36"/>
      <c r="S46" s="60"/>
    </row>
    <row r="47" spans="1:19" x14ac:dyDescent="0.25">
      <c r="A47" s="162">
        <v>2</v>
      </c>
      <c r="B47" s="99" t="str">
        <f>B$45&amp;"."&amp;A47</f>
        <v>20.2</v>
      </c>
      <c r="C47" s="15" t="s">
        <v>12</v>
      </c>
      <c r="D47" s="105" t="s">
        <v>13</v>
      </c>
      <c r="E47" s="61">
        <v>78</v>
      </c>
      <c r="F47" s="143">
        <f>Noord!F47</f>
        <v>0</v>
      </c>
      <c r="G47" s="56">
        <f>E47*F47</f>
        <v>0</v>
      </c>
      <c r="H47" s="61">
        <v>78</v>
      </c>
      <c r="I47" s="33">
        <f>I$3</f>
        <v>1</v>
      </c>
      <c r="J47" s="34">
        <f>F47*I47</f>
        <v>0</v>
      </c>
      <c r="K47" s="58">
        <f>J47*H47</f>
        <v>0</v>
      </c>
      <c r="L47" s="61">
        <v>78</v>
      </c>
      <c r="M47" s="33">
        <f>M$3</f>
        <v>1</v>
      </c>
      <c r="N47" s="34">
        <f>J47*M47</f>
        <v>0</v>
      </c>
      <c r="O47" s="58">
        <f>N47*L47</f>
        <v>0</v>
      </c>
      <c r="P47" s="61">
        <v>78</v>
      </c>
      <c r="Q47" s="33">
        <f>Q$3</f>
        <v>1</v>
      </c>
      <c r="R47" s="34">
        <f>N47*Q47</f>
        <v>0</v>
      </c>
      <c r="S47" s="58">
        <f>R47*P47</f>
        <v>0</v>
      </c>
    </row>
    <row r="48" spans="1:19" x14ac:dyDescent="0.25">
      <c r="A48" s="162">
        <v>3</v>
      </c>
      <c r="B48" s="99" t="str">
        <f>B$45&amp;"."&amp;A48</f>
        <v>20.3</v>
      </c>
      <c r="C48" s="7" t="s">
        <v>14</v>
      </c>
      <c r="D48" s="109" t="s">
        <v>15</v>
      </c>
      <c r="E48" s="61">
        <v>8</v>
      </c>
      <c r="F48" s="152">
        <f>Noord!F48</f>
        <v>0</v>
      </c>
      <c r="G48" s="58">
        <f>$F$47*$E48*F48</f>
        <v>0</v>
      </c>
      <c r="H48" s="61">
        <v>8</v>
      </c>
      <c r="I48" s="33">
        <f>I$3</f>
        <v>1</v>
      </c>
      <c r="J48" s="41">
        <f>J47*F48</f>
        <v>0</v>
      </c>
      <c r="K48" s="58">
        <f t="shared" ref="K48:K50" si="40">J48*H48</f>
        <v>0</v>
      </c>
      <c r="L48" s="61">
        <v>8</v>
      </c>
      <c r="M48" s="33">
        <f>M$3</f>
        <v>1</v>
      </c>
      <c r="N48" s="41">
        <f>N47*$F48</f>
        <v>0</v>
      </c>
      <c r="O48" s="58">
        <f t="shared" ref="O48:O50" si="41">N48*L48</f>
        <v>0</v>
      </c>
      <c r="P48" s="61">
        <v>8</v>
      </c>
      <c r="Q48" s="33">
        <f>Q$3</f>
        <v>1</v>
      </c>
      <c r="R48" s="41">
        <f>R47*$F48</f>
        <v>0</v>
      </c>
      <c r="S48" s="58">
        <f t="shared" ref="S48:S50" si="42">R48*P48</f>
        <v>0</v>
      </c>
    </row>
    <row r="49" spans="1:19" x14ac:dyDescent="0.25">
      <c r="A49" s="162">
        <f>A48+1</f>
        <v>4</v>
      </c>
      <c r="B49" s="99" t="str">
        <f>B$45&amp;"."&amp;A49</f>
        <v>20.4</v>
      </c>
      <c r="C49" s="7" t="s">
        <v>16</v>
      </c>
      <c r="D49" s="109" t="s">
        <v>15</v>
      </c>
      <c r="E49" s="61">
        <v>4</v>
      </c>
      <c r="F49" s="152">
        <f>Noord!F49</f>
        <v>0</v>
      </c>
      <c r="G49" s="58">
        <f>$F$47*$E49*F49</f>
        <v>0</v>
      </c>
      <c r="H49" s="61">
        <v>4</v>
      </c>
      <c r="I49" s="33">
        <f>I$3</f>
        <v>1</v>
      </c>
      <c r="J49" s="41">
        <f>J47*F49</f>
        <v>0</v>
      </c>
      <c r="K49" s="58">
        <f t="shared" si="40"/>
        <v>0</v>
      </c>
      <c r="L49" s="61">
        <v>4</v>
      </c>
      <c r="M49" s="33">
        <f>M$3</f>
        <v>1</v>
      </c>
      <c r="N49" s="41">
        <f t="shared" ref="N49:N50" si="43">N48*$F49</f>
        <v>0</v>
      </c>
      <c r="O49" s="58">
        <f t="shared" si="41"/>
        <v>0</v>
      </c>
      <c r="P49" s="61">
        <v>4</v>
      </c>
      <c r="Q49" s="33">
        <f>Q$3</f>
        <v>1</v>
      </c>
      <c r="R49" s="41">
        <f t="shared" ref="R49:R50" si="44">R48*$F49</f>
        <v>0</v>
      </c>
      <c r="S49" s="58">
        <f t="shared" si="42"/>
        <v>0</v>
      </c>
    </row>
    <row r="50" spans="1:19" x14ac:dyDescent="0.25">
      <c r="A50" s="162">
        <f>A49+1</f>
        <v>5</v>
      </c>
      <c r="B50" s="99" t="str">
        <f>B$45&amp;"."&amp;A50</f>
        <v>20.5</v>
      </c>
      <c r="C50" s="7" t="s">
        <v>17</v>
      </c>
      <c r="D50" s="109" t="s">
        <v>15</v>
      </c>
      <c r="E50" s="61">
        <v>2</v>
      </c>
      <c r="F50" s="152">
        <f>Noord!F50</f>
        <v>0</v>
      </c>
      <c r="G50" s="58">
        <f>$F$47*$E50*F50</f>
        <v>0</v>
      </c>
      <c r="H50" s="61">
        <v>2</v>
      </c>
      <c r="I50" s="33">
        <f>I$3</f>
        <v>1</v>
      </c>
      <c r="J50" s="41">
        <f>J47*F50</f>
        <v>0</v>
      </c>
      <c r="K50" s="58">
        <f t="shared" si="40"/>
        <v>0</v>
      </c>
      <c r="L50" s="61">
        <v>2</v>
      </c>
      <c r="M50" s="33">
        <f>M$3</f>
        <v>1</v>
      </c>
      <c r="N50" s="41">
        <f t="shared" si="43"/>
        <v>0</v>
      </c>
      <c r="O50" s="58">
        <f t="shared" si="41"/>
        <v>0</v>
      </c>
      <c r="P50" s="61">
        <v>2</v>
      </c>
      <c r="Q50" s="33">
        <f>Q$3</f>
        <v>1</v>
      </c>
      <c r="R50" s="41">
        <f t="shared" si="44"/>
        <v>0</v>
      </c>
      <c r="S50" s="58">
        <f t="shared" si="42"/>
        <v>0</v>
      </c>
    </row>
    <row r="51" spans="1:19" x14ac:dyDescent="0.25">
      <c r="A51" s="162"/>
      <c r="B51" s="98">
        <v>30</v>
      </c>
      <c r="C51" s="3" t="s">
        <v>18</v>
      </c>
      <c r="D51" s="108"/>
      <c r="E51" s="64"/>
      <c r="F51" s="151"/>
      <c r="G51" s="65"/>
      <c r="H51" s="64"/>
      <c r="I51" s="14"/>
      <c r="J51" s="38"/>
      <c r="K51" s="65"/>
      <c r="L51" s="64"/>
      <c r="M51" s="14"/>
      <c r="N51" s="38"/>
      <c r="O51" s="65"/>
      <c r="P51" s="64"/>
      <c r="Q51" s="14"/>
      <c r="R51" s="38"/>
      <c r="S51" s="65"/>
    </row>
    <row r="52" spans="1:19" x14ac:dyDescent="0.25">
      <c r="A52" s="162"/>
      <c r="B52" s="98"/>
      <c r="C52" s="9" t="s">
        <v>65</v>
      </c>
      <c r="D52" s="103"/>
      <c r="E52" s="59"/>
      <c r="F52" s="144"/>
      <c r="G52" s="60"/>
      <c r="H52" s="59"/>
      <c r="I52" s="11"/>
      <c r="J52" s="36"/>
      <c r="K52" s="60"/>
      <c r="L52" s="59"/>
      <c r="M52" s="11"/>
      <c r="N52" s="36"/>
      <c r="O52" s="60"/>
      <c r="P52" s="59"/>
      <c r="Q52" s="11"/>
      <c r="R52" s="36"/>
      <c r="S52" s="60"/>
    </row>
    <row r="53" spans="1:19" x14ac:dyDescent="0.25">
      <c r="A53" s="162">
        <f>A52+1</f>
        <v>1</v>
      </c>
      <c r="B53" s="99" t="str">
        <f>B$51&amp;"."&amp;A53</f>
        <v>30.1</v>
      </c>
      <c r="C53" s="15" t="s">
        <v>12</v>
      </c>
      <c r="D53" s="105" t="s">
        <v>13</v>
      </c>
      <c r="E53" s="61">
        <v>16</v>
      </c>
      <c r="F53" s="143">
        <f>Noord!F53</f>
        <v>0</v>
      </c>
      <c r="G53" s="58">
        <f>E53*F53</f>
        <v>0</v>
      </c>
      <c r="H53" s="61">
        <v>16</v>
      </c>
      <c r="I53" s="33">
        <f>I$3</f>
        <v>1</v>
      </c>
      <c r="J53" s="34">
        <f>F53*I53</f>
        <v>0</v>
      </c>
      <c r="K53" s="58">
        <f>J53*H53</f>
        <v>0</v>
      </c>
      <c r="L53" s="61">
        <v>16</v>
      </c>
      <c r="M53" s="33">
        <f>M$3</f>
        <v>1</v>
      </c>
      <c r="N53" s="34">
        <f>J53*M53</f>
        <v>0</v>
      </c>
      <c r="O53" s="58">
        <f>N53*L53</f>
        <v>0</v>
      </c>
      <c r="P53" s="61">
        <v>16</v>
      </c>
      <c r="Q53" s="33">
        <f>Q$3</f>
        <v>1</v>
      </c>
      <c r="R53" s="34">
        <f>N53*Q53</f>
        <v>0</v>
      </c>
      <c r="S53" s="58">
        <f>R53*P53</f>
        <v>0</v>
      </c>
    </row>
    <row r="54" spans="1:19" x14ac:dyDescent="0.25">
      <c r="A54" s="162">
        <f>A53+1</f>
        <v>2</v>
      </c>
      <c r="B54" s="99" t="str">
        <f>B$51&amp;"."&amp;A54</f>
        <v>30.2</v>
      </c>
      <c r="C54" s="7" t="s">
        <v>14</v>
      </c>
      <c r="D54" s="109" t="s">
        <v>15</v>
      </c>
      <c r="E54" s="61">
        <v>2</v>
      </c>
      <c r="F54" s="152">
        <f>Noord!F54</f>
        <v>0</v>
      </c>
      <c r="G54" s="58">
        <f>$F$53*F54*E54</f>
        <v>0</v>
      </c>
      <c r="H54" s="61">
        <v>2</v>
      </c>
      <c r="I54" s="33">
        <f>I$3</f>
        <v>1</v>
      </c>
      <c r="J54" s="41">
        <f>J53*F54</f>
        <v>0</v>
      </c>
      <c r="K54" s="58">
        <f t="shared" ref="K54:K56" si="45">J54*H54</f>
        <v>0</v>
      </c>
      <c r="L54" s="61">
        <v>2</v>
      </c>
      <c r="M54" s="33">
        <f>M$3</f>
        <v>1</v>
      </c>
      <c r="N54" s="41">
        <f>N53*$F54</f>
        <v>0</v>
      </c>
      <c r="O54" s="58">
        <f t="shared" ref="O54:O56" si="46">N54*L54</f>
        <v>0</v>
      </c>
      <c r="P54" s="61">
        <v>2</v>
      </c>
      <c r="Q54" s="33">
        <f>Q$3</f>
        <v>1</v>
      </c>
      <c r="R54" s="41">
        <f>R53*$F54</f>
        <v>0</v>
      </c>
      <c r="S54" s="58">
        <f t="shared" ref="S54:S56" si="47">R54*P54</f>
        <v>0</v>
      </c>
    </row>
    <row r="55" spans="1:19" x14ac:dyDescent="0.25">
      <c r="A55" s="162">
        <f>A54+1</f>
        <v>3</v>
      </c>
      <c r="B55" s="99" t="str">
        <f>B$51&amp;"."&amp;A55</f>
        <v>30.3</v>
      </c>
      <c r="C55" s="7" t="s">
        <v>16</v>
      </c>
      <c r="D55" s="109" t="s">
        <v>15</v>
      </c>
      <c r="E55" s="61">
        <v>1</v>
      </c>
      <c r="F55" s="152">
        <f>Noord!F55</f>
        <v>0</v>
      </c>
      <c r="G55" s="58">
        <f>$F$53*F55*E55</f>
        <v>0</v>
      </c>
      <c r="H55" s="61">
        <v>1</v>
      </c>
      <c r="I55" s="33">
        <f>I$3</f>
        <v>1</v>
      </c>
      <c r="J55" s="41">
        <f>J53*F55</f>
        <v>0</v>
      </c>
      <c r="K55" s="58">
        <f t="shared" si="45"/>
        <v>0</v>
      </c>
      <c r="L55" s="61">
        <v>1</v>
      </c>
      <c r="M55" s="33">
        <f>M$3</f>
        <v>1</v>
      </c>
      <c r="N55" s="41">
        <f t="shared" ref="N55:N56" si="48">N54*$F55</f>
        <v>0</v>
      </c>
      <c r="O55" s="58">
        <f t="shared" si="46"/>
        <v>0</v>
      </c>
      <c r="P55" s="61">
        <v>1</v>
      </c>
      <c r="Q55" s="33">
        <f>Q$3</f>
        <v>1</v>
      </c>
      <c r="R55" s="41">
        <f t="shared" ref="R55:R56" si="49">R54*$F55</f>
        <v>0</v>
      </c>
      <c r="S55" s="58">
        <f t="shared" si="47"/>
        <v>0</v>
      </c>
    </row>
    <row r="56" spans="1:19" x14ac:dyDescent="0.25">
      <c r="A56" s="162">
        <f>A55+1</f>
        <v>4</v>
      </c>
      <c r="B56" s="99" t="str">
        <f>B$51&amp;"."&amp;A56</f>
        <v>30.4</v>
      </c>
      <c r="C56" s="7" t="s">
        <v>17</v>
      </c>
      <c r="D56" s="109" t="s">
        <v>15</v>
      </c>
      <c r="E56" s="61">
        <v>1</v>
      </c>
      <c r="F56" s="152">
        <f>Noord!F56</f>
        <v>0</v>
      </c>
      <c r="G56" s="58">
        <f>$F$53*F56*E56</f>
        <v>0</v>
      </c>
      <c r="H56" s="61">
        <v>1</v>
      </c>
      <c r="I56" s="33">
        <f>I$3</f>
        <v>1</v>
      </c>
      <c r="J56" s="41">
        <f>J53*F56</f>
        <v>0</v>
      </c>
      <c r="K56" s="58">
        <f t="shared" si="45"/>
        <v>0</v>
      </c>
      <c r="L56" s="61">
        <v>1</v>
      </c>
      <c r="M56" s="33">
        <f>M$3</f>
        <v>1</v>
      </c>
      <c r="N56" s="41">
        <f t="shared" si="48"/>
        <v>0</v>
      </c>
      <c r="O56" s="58">
        <f t="shared" si="46"/>
        <v>0</v>
      </c>
      <c r="P56" s="61">
        <v>1</v>
      </c>
      <c r="Q56" s="33">
        <f>Q$3</f>
        <v>1</v>
      </c>
      <c r="R56" s="41">
        <f t="shared" si="49"/>
        <v>0</v>
      </c>
      <c r="S56" s="58">
        <f t="shared" si="47"/>
        <v>0</v>
      </c>
    </row>
    <row r="57" spans="1:19" x14ac:dyDescent="0.25">
      <c r="A57" s="162"/>
      <c r="B57" s="111">
        <v>45</v>
      </c>
      <c r="C57" s="20" t="s">
        <v>19</v>
      </c>
      <c r="D57" s="103"/>
      <c r="E57" s="69"/>
      <c r="F57" s="153"/>
      <c r="G57" s="60"/>
      <c r="H57" s="69"/>
      <c r="I57" s="10"/>
      <c r="J57" s="38"/>
      <c r="K57" s="60"/>
      <c r="L57" s="69"/>
      <c r="M57" s="10"/>
      <c r="N57" s="36"/>
      <c r="O57" s="60"/>
      <c r="P57" s="69"/>
      <c r="Q57" s="10"/>
      <c r="R57" s="36"/>
      <c r="S57" s="60"/>
    </row>
    <row r="58" spans="1:19" x14ac:dyDescent="0.25">
      <c r="A58" s="162">
        <f>A57+1</f>
        <v>1</v>
      </c>
      <c r="B58" s="99" t="str">
        <f>B$57&amp;"."&amp;A58</f>
        <v>45.1</v>
      </c>
      <c r="C58" s="15" t="s">
        <v>20</v>
      </c>
      <c r="D58" s="105" t="s">
        <v>13</v>
      </c>
      <c r="E58" s="61">
        <v>20</v>
      </c>
      <c r="F58" s="143">
        <f>Noord!F58</f>
        <v>0</v>
      </c>
      <c r="G58" s="58">
        <f>E58*F58</f>
        <v>0</v>
      </c>
      <c r="H58" s="61">
        <v>20</v>
      </c>
      <c r="I58" s="33">
        <f>I$3</f>
        <v>1</v>
      </c>
      <c r="J58" s="34">
        <f>F58*I58</f>
        <v>0</v>
      </c>
      <c r="K58" s="58">
        <f>J58*H58</f>
        <v>0</v>
      </c>
      <c r="L58" s="61">
        <v>20</v>
      </c>
      <c r="M58" s="33">
        <f>M$3</f>
        <v>1</v>
      </c>
      <c r="N58" s="34">
        <f>J58*M58</f>
        <v>0</v>
      </c>
      <c r="O58" s="58">
        <f>N58*L58</f>
        <v>0</v>
      </c>
      <c r="P58" s="61">
        <v>20</v>
      </c>
      <c r="Q58" s="33">
        <f>Q$3</f>
        <v>1</v>
      </c>
      <c r="R58" s="34">
        <f>N58*Q58</f>
        <v>0</v>
      </c>
      <c r="S58" s="58">
        <f>R58*P58</f>
        <v>0</v>
      </c>
    </row>
    <row r="59" spans="1:19" x14ac:dyDescent="0.25">
      <c r="A59" s="162">
        <f>A58+1</f>
        <v>2</v>
      </c>
      <c r="B59" s="99" t="str">
        <f>B$57&amp;"."&amp;A59</f>
        <v>45.2</v>
      </c>
      <c r="C59" s="15" t="s">
        <v>21</v>
      </c>
      <c r="D59" s="105" t="s">
        <v>13</v>
      </c>
      <c r="E59" s="61">
        <v>10</v>
      </c>
      <c r="F59" s="143">
        <f>Noord!F59</f>
        <v>0</v>
      </c>
      <c r="G59" s="58">
        <f>E59*F59</f>
        <v>0</v>
      </c>
      <c r="H59" s="61">
        <v>10</v>
      </c>
      <c r="I59" s="33">
        <f>I$3</f>
        <v>1</v>
      </c>
      <c r="J59" s="34">
        <f>F59*I59</f>
        <v>0</v>
      </c>
      <c r="K59" s="58">
        <f>J59*H59</f>
        <v>0</v>
      </c>
      <c r="L59" s="61">
        <v>10</v>
      </c>
      <c r="M59" s="33">
        <f>M$3</f>
        <v>1</v>
      </c>
      <c r="N59" s="34">
        <f>J59*M59</f>
        <v>0</v>
      </c>
      <c r="O59" s="58">
        <f>N59*L59</f>
        <v>0</v>
      </c>
      <c r="P59" s="61">
        <v>10</v>
      </c>
      <c r="Q59" s="33">
        <f>Q$3</f>
        <v>1</v>
      </c>
      <c r="R59" s="34">
        <f>N59*Q59</f>
        <v>0</v>
      </c>
      <c r="S59" s="58">
        <f>R59*P59</f>
        <v>0</v>
      </c>
    </row>
    <row r="60" spans="1:19" x14ac:dyDescent="0.25">
      <c r="A60" s="162">
        <f>A59+1</f>
        <v>3</v>
      </c>
      <c r="B60" s="99" t="str">
        <f>B$57&amp;"."&amp;A60</f>
        <v>45.3</v>
      </c>
      <c r="C60" s="15" t="s">
        <v>22</v>
      </c>
      <c r="D60" s="105" t="s">
        <v>13</v>
      </c>
      <c r="E60" s="61">
        <v>5</v>
      </c>
      <c r="F60" s="143">
        <f>Noord!F60</f>
        <v>0</v>
      </c>
      <c r="G60" s="58">
        <f>E60*F60</f>
        <v>0</v>
      </c>
      <c r="H60" s="61">
        <v>5</v>
      </c>
      <c r="I60" s="33">
        <f>I$3</f>
        <v>1</v>
      </c>
      <c r="J60" s="34">
        <f>F60*I60</f>
        <v>0</v>
      </c>
      <c r="K60" s="58">
        <f>J60*H60</f>
        <v>0</v>
      </c>
      <c r="L60" s="61">
        <v>5</v>
      </c>
      <c r="M60" s="33">
        <f>M$3</f>
        <v>1</v>
      </c>
      <c r="N60" s="34">
        <f>J60*M60</f>
        <v>0</v>
      </c>
      <c r="O60" s="58">
        <f>N60*L60</f>
        <v>0</v>
      </c>
      <c r="P60" s="61">
        <v>5</v>
      </c>
      <c r="Q60" s="33">
        <f>Q$3</f>
        <v>1</v>
      </c>
      <c r="R60" s="34">
        <f>N60*Q60</f>
        <v>0</v>
      </c>
      <c r="S60" s="58">
        <f>R60*P60</f>
        <v>0</v>
      </c>
    </row>
    <row r="61" spans="1:19" x14ac:dyDescent="0.25">
      <c r="A61" s="162">
        <f>A60+1</f>
        <v>4</v>
      </c>
      <c r="B61" s="99" t="str">
        <f>B$57&amp;"."&amp;A61</f>
        <v>45.4</v>
      </c>
      <c r="C61" s="15" t="s">
        <v>23</v>
      </c>
      <c r="D61" s="105" t="s">
        <v>13</v>
      </c>
      <c r="E61" s="61">
        <v>20</v>
      </c>
      <c r="F61" s="143">
        <f>Noord!F61</f>
        <v>0</v>
      </c>
      <c r="G61" s="58">
        <f>E61*F61</f>
        <v>0</v>
      </c>
      <c r="H61" s="61">
        <v>20</v>
      </c>
      <c r="I61" s="33">
        <f>I$3</f>
        <v>1</v>
      </c>
      <c r="J61" s="34">
        <f>F61*I61</f>
        <v>0</v>
      </c>
      <c r="K61" s="58">
        <f>J61*H61</f>
        <v>0</v>
      </c>
      <c r="L61" s="61">
        <v>20</v>
      </c>
      <c r="M61" s="33">
        <f>M$3</f>
        <v>1</v>
      </c>
      <c r="N61" s="34">
        <f>J61*M61</f>
        <v>0</v>
      </c>
      <c r="O61" s="58">
        <f>N61*L61</f>
        <v>0</v>
      </c>
      <c r="P61" s="61">
        <v>20</v>
      </c>
      <c r="Q61" s="33">
        <f>Q$3</f>
        <v>1</v>
      </c>
      <c r="R61" s="34">
        <f>N61*Q61</f>
        <v>0</v>
      </c>
      <c r="S61" s="58">
        <f>R61*P61</f>
        <v>0</v>
      </c>
    </row>
    <row r="62" spans="1:19" x14ac:dyDescent="0.25">
      <c r="A62" s="162">
        <f>A61+1</f>
        <v>5</v>
      </c>
      <c r="B62" s="99" t="str">
        <f>B$57&amp;"."&amp;A62</f>
        <v>45.5</v>
      </c>
      <c r="C62" s="15" t="s">
        <v>24</v>
      </c>
      <c r="D62" s="105" t="s">
        <v>13</v>
      </c>
      <c r="E62" s="61">
        <v>20</v>
      </c>
      <c r="F62" s="143">
        <f>Noord!F62</f>
        <v>0</v>
      </c>
      <c r="G62" s="58">
        <f>E62*F62</f>
        <v>0</v>
      </c>
      <c r="H62" s="61">
        <v>20</v>
      </c>
      <c r="I62" s="33">
        <f>I$3</f>
        <v>1</v>
      </c>
      <c r="J62" s="34">
        <f>F62*I62</f>
        <v>0</v>
      </c>
      <c r="K62" s="58">
        <f>J62*H62</f>
        <v>0</v>
      </c>
      <c r="L62" s="61">
        <v>20</v>
      </c>
      <c r="M62" s="33">
        <f>M$3</f>
        <v>1</v>
      </c>
      <c r="N62" s="34">
        <f>J62*M62</f>
        <v>0</v>
      </c>
      <c r="O62" s="58">
        <f>N62*L62</f>
        <v>0</v>
      </c>
      <c r="P62" s="61">
        <v>20</v>
      </c>
      <c r="Q62" s="33">
        <f>Q$3</f>
        <v>1</v>
      </c>
      <c r="R62" s="34">
        <f>N62*Q62</f>
        <v>0</v>
      </c>
      <c r="S62" s="58">
        <f>R62*P62</f>
        <v>0</v>
      </c>
    </row>
    <row r="63" spans="1:19" x14ac:dyDescent="0.25">
      <c r="A63" s="162"/>
      <c r="B63" s="112"/>
      <c r="C63" s="21"/>
      <c r="D63" s="113"/>
      <c r="E63" s="70"/>
      <c r="F63" s="154"/>
      <c r="G63" s="71">
        <f>SUM(G46:G62)</f>
        <v>0</v>
      </c>
      <c r="H63" s="70"/>
      <c r="I63" s="22"/>
      <c r="J63" s="42"/>
      <c r="K63" s="71">
        <f>SUM(K46:K62)</f>
        <v>0</v>
      </c>
      <c r="L63" s="70"/>
      <c r="M63" s="22"/>
      <c r="N63" s="42"/>
      <c r="O63" s="71">
        <f>SUM(O46:O62)</f>
        <v>0</v>
      </c>
      <c r="P63" s="70"/>
      <c r="Q63" s="22"/>
      <c r="R63" s="42"/>
      <c r="S63" s="71">
        <f>SUM(S46:S62)</f>
        <v>0</v>
      </c>
    </row>
    <row r="64" spans="1:19" x14ac:dyDescent="0.25">
      <c r="A64" s="162"/>
      <c r="B64" s="98" t="s">
        <v>25</v>
      </c>
      <c r="C64" s="23" t="s">
        <v>26</v>
      </c>
      <c r="D64" s="103"/>
      <c r="E64" s="68"/>
      <c r="F64" s="144"/>
      <c r="G64" s="60"/>
      <c r="H64" s="68"/>
      <c r="I64" s="18"/>
      <c r="J64" s="38"/>
      <c r="K64" s="60"/>
      <c r="L64" s="68"/>
      <c r="M64" s="18"/>
      <c r="N64" s="38"/>
      <c r="O64" s="60"/>
      <c r="P64" s="68"/>
      <c r="Q64" s="18"/>
      <c r="R64" s="38"/>
      <c r="S64" s="60"/>
    </row>
    <row r="65" spans="1:19" x14ac:dyDescent="0.25">
      <c r="A65" s="162">
        <v>1</v>
      </c>
      <c r="B65" s="99" t="str">
        <f>B$64&amp;"."&amp;A65</f>
        <v>60.1</v>
      </c>
      <c r="C65" s="7" t="s">
        <v>27</v>
      </c>
      <c r="D65" s="110" t="s">
        <v>28</v>
      </c>
      <c r="E65" s="61">
        <v>0</v>
      </c>
      <c r="F65" s="143">
        <f>Noord!F65</f>
        <v>0</v>
      </c>
      <c r="G65" s="56">
        <f>E65*F65</f>
        <v>0</v>
      </c>
      <c r="H65" s="61">
        <v>0</v>
      </c>
      <c r="I65" s="33">
        <f>I$3</f>
        <v>1</v>
      </c>
      <c r="J65" s="34">
        <f>F65*I65</f>
        <v>0</v>
      </c>
      <c r="K65" s="58">
        <f>J65*H65</f>
        <v>0</v>
      </c>
      <c r="L65" s="61">
        <v>0</v>
      </c>
      <c r="M65" s="33">
        <f>M$3</f>
        <v>1</v>
      </c>
      <c r="N65" s="34">
        <f>J65*M65</f>
        <v>0</v>
      </c>
      <c r="O65" s="58">
        <f>N65*L65</f>
        <v>0</v>
      </c>
      <c r="P65" s="61">
        <v>0</v>
      </c>
      <c r="Q65" s="33">
        <f>Q$3</f>
        <v>1</v>
      </c>
      <c r="R65" s="34">
        <f>N65*Q65</f>
        <v>0</v>
      </c>
      <c r="S65" s="58">
        <f>R65*P65</f>
        <v>0</v>
      </c>
    </row>
    <row r="66" spans="1:19" ht="28.5" x14ac:dyDescent="0.25">
      <c r="A66" s="162"/>
      <c r="B66" s="98" t="s">
        <v>29</v>
      </c>
      <c r="C66" s="3" t="s">
        <v>30</v>
      </c>
      <c r="D66" s="103"/>
      <c r="E66" s="68"/>
      <c r="F66" s="144"/>
      <c r="G66" s="60"/>
      <c r="H66" s="68"/>
      <c r="I66" s="18"/>
      <c r="J66" s="38"/>
      <c r="K66" s="60"/>
      <c r="L66" s="68"/>
      <c r="M66" s="18"/>
      <c r="N66" s="38"/>
      <c r="O66" s="60"/>
      <c r="P66" s="68"/>
      <c r="Q66" s="18"/>
      <c r="R66" s="38"/>
      <c r="S66" s="60"/>
    </row>
    <row r="67" spans="1:19" x14ac:dyDescent="0.25">
      <c r="A67" s="162">
        <f>A66+1</f>
        <v>1</v>
      </c>
      <c r="B67" s="99" t="str">
        <f>B$66&amp;"."&amp;A67</f>
        <v>75.1</v>
      </c>
      <c r="C67" s="7" t="s">
        <v>31</v>
      </c>
      <c r="D67" s="105" t="s">
        <v>8</v>
      </c>
      <c r="E67" s="61">
        <v>5</v>
      </c>
      <c r="F67" s="145">
        <f>F47</f>
        <v>0</v>
      </c>
      <c r="G67" s="56">
        <f>E67*F67</f>
        <v>0</v>
      </c>
      <c r="H67" s="61">
        <v>5</v>
      </c>
      <c r="I67" s="33">
        <f>I$3</f>
        <v>1</v>
      </c>
      <c r="J67" s="34">
        <f>F67*I67</f>
        <v>0</v>
      </c>
      <c r="K67" s="58">
        <f>J67*H67</f>
        <v>0</v>
      </c>
      <c r="L67" s="61">
        <v>5</v>
      </c>
      <c r="M67" s="33">
        <f>M$3</f>
        <v>1</v>
      </c>
      <c r="N67" s="34">
        <f>J67*M67</f>
        <v>0</v>
      </c>
      <c r="O67" s="58">
        <f>N67*L67</f>
        <v>0</v>
      </c>
      <c r="P67" s="61">
        <v>5</v>
      </c>
      <c r="Q67" s="33">
        <f>Q$3</f>
        <v>1</v>
      </c>
      <c r="R67" s="34">
        <f>N67*Q67</f>
        <v>0</v>
      </c>
      <c r="S67" s="58">
        <f>R67*P67</f>
        <v>0</v>
      </c>
    </row>
    <row r="68" spans="1:19" x14ac:dyDescent="0.25">
      <c r="A68" s="162">
        <f>A67+1</f>
        <v>2</v>
      </c>
      <c r="B68" s="99" t="str">
        <f>B$66&amp;"."&amp;A68</f>
        <v>75.2</v>
      </c>
      <c r="C68" s="7" t="s">
        <v>32</v>
      </c>
      <c r="D68" s="105" t="s">
        <v>8</v>
      </c>
      <c r="E68" s="61">
        <v>1</v>
      </c>
      <c r="F68" s="145">
        <f>F47</f>
        <v>0</v>
      </c>
      <c r="G68" s="56">
        <f>E68*F68</f>
        <v>0</v>
      </c>
      <c r="H68" s="61">
        <v>1</v>
      </c>
      <c r="I68" s="33">
        <f>I$3</f>
        <v>1</v>
      </c>
      <c r="J68" s="34">
        <f>F68*I68</f>
        <v>0</v>
      </c>
      <c r="K68" s="58">
        <f>J68*H68</f>
        <v>0</v>
      </c>
      <c r="L68" s="61">
        <v>1</v>
      </c>
      <c r="M68" s="33">
        <f>M$3</f>
        <v>1</v>
      </c>
      <c r="N68" s="34">
        <f>J68*M68</f>
        <v>0</v>
      </c>
      <c r="O68" s="58">
        <f>N68*L68</f>
        <v>0</v>
      </c>
      <c r="P68" s="61">
        <v>1</v>
      </c>
      <c r="Q68" s="33">
        <f>Q$3</f>
        <v>1</v>
      </c>
      <c r="R68" s="34">
        <f>N68*Q68</f>
        <v>0</v>
      </c>
      <c r="S68" s="58">
        <f>R68*P68</f>
        <v>0</v>
      </c>
    </row>
    <row r="69" spans="1:19" x14ac:dyDescent="0.25">
      <c r="A69" s="162">
        <f>A68+1</f>
        <v>3</v>
      </c>
      <c r="B69" s="99" t="str">
        <f>B$66&amp;"."&amp;A69</f>
        <v>75.3</v>
      </c>
      <c r="C69" s="7" t="s">
        <v>33</v>
      </c>
      <c r="D69" s="105" t="s">
        <v>13</v>
      </c>
      <c r="E69" s="61">
        <v>20</v>
      </c>
      <c r="F69" s="145">
        <f>F47</f>
        <v>0</v>
      </c>
      <c r="G69" s="56">
        <f>E69*F69</f>
        <v>0</v>
      </c>
      <c r="H69" s="61">
        <v>20</v>
      </c>
      <c r="I69" s="33">
        <f>I$3</f>
        <v>1</v>
      </c>
      <c r="J69" s="34">
        <f>F69*I69</f>
        <v>0</v>
      </c>
      <c r="K69" s="58">
        <f>J69*H69</f>
        <v>0</v>
      </c>
      <c r="L69" s="61">
        <v>20</v>
      </c>
      <c r="M69" s="33">
        <f>M$3</f>
        <v>1</v>
      </c>
      <c r="N69" s="34">
        <f>J69*M69</f>
        <v>0</v>
      </c>
      <c r="O69" s="58">
        <f>N69*L69</f>
        <v>0</v>
      </c>
      <c r="P69" s="61">
        <v>20</v>
      </c>
      <c r="Q69" s="33">
        <f>Q$3</f>
        <v>1</v>
      </c>
      <c r="R69" s="34">
        <f>N69*Q69</f>
        <v>0</v>
      </c>
      <c r="S69" s="58">
        <f>R69*P69</f>
        <v>0</v>
      </c>
    </row>
    <row r="70" spans="1:19" x14ac:dyDescent="0.25">
      <c r="A70" s="162"/>
      <c r="B70" s="98"/>
      <c r="C70" s="3"/>
      <c r="D70" s="103"/>
      <c r="E70" s="68"/>
      <c r="F70" s="144"/>
      <c r="G70" s="60"/>
      <c r="H70" s="68"/>
      <c r="I70" s="18"/>
      <c r="J70" s="38"/>
      <c r="K70" s="60"/>
      <c r="L70" s="68"/>
      <c r="M70" s="18"/>
      <c r="N70" s="38"/>
      <c r="O70" s="60"/>
      <c r="P70" s="68"/>
      <c r="Q70" s="18"/>
      <c r="R70" s="38"/>
      <c r="S70" s="60"/>
    </row>
    <row r="71" spans="1:19" x14ac:dyDescent="0.25">
      <c r="A71" s="162"/>
      <c r="B71" s="99"/>
      <c r="C71" s="7"/>
      <c r="D71" s="105"/>
      <c r="E71" s="61"/>
      <c r="F71" s="145"/>
      <c r="G71" s="56"/>
      <c r="H71" s="61"/>
      <c r="I71" s="33"/>
      <c r="J71" s="34"/>
      <c r="K71" s="58"/>
      <c r="L71" s="61"/>
      <c r="M71" s="33"/>
      <c r="N71" s="34"/>
      <c r="O71" s="58"/>
      <c r="P71" s="61"/>
      <c r="Q71" s="33"/>
      <c r="R71" s="34"/>
      <c r="S71" s="58"/>
    </row>
    <row r="72" spans="1:19" ht="28.5" x14ac:dyDescent="0.25">
      <c r="A72" s="162"/>
      <c r="B72" s="98" t="s">
        <v>34</v>
      </c>
      <c r="C72" s="3" t="s">
        <v>35</v>
      </c>
      <c r="D72" s="103"/>
      <c r="E72" s="68"/>
      <c r="F72" s="144"/>
      <c r="G72" s="60"/>
      <c r="H72" s="68"/>
      <c r="I72" s="18"/>
      <c r="J72" s="38"/>
      <c r="K72" s="60"/>
      <c r="L72" s="68"/>
      <c r="M72" s="18"/>
      <c r="N72" s="38"/>
      <c r="O72" s="60"/>
      <c r="P72" s="68"/>
      <c r="Q72" s="18"/>
      <c r="R72" s="38"/>
      <c r="S72" s="60"/>
    </row>
    <row r="73" spans="1:19" x14ac:dyDescent="0.25">
      <c r="A73" s="162">
        <v>1</v>
      </c>
      <c r="B73" s="99" t="str">
        <f>B$72&amp;"."&amp;A73</f>
        <v>100.1</v>
      </c>
      <c r="C73" s="120" t="s">
        <v>66</v>
      </c>
      <c r="D73" s="105" t="s">
        <v>8</v>
      </c>
      <c r="E73" s="61">
        <v>1</v>
      </c>
      <c r="F73" s="143">
        <f>Noord!F73</f>
        <v>0</v>
      </c>
      <c r="G73" s="56">
        <f t="shared" ref="G73:G77" si="50">E73*F73</f>
        <v>0</v>
      </c>
      <c r="H73" s="61">
        <v>1</v>
      </c>
      <c r="I73" s="33">
        <f t="shared" ref="I73:I77" si="51">I$3</f>
        <v>1</v>
      </c>
      <c r="J73" s="34">
        <f t="shared" ref="J73:J77" si="52">F73*I73</f>
        <v>0</v>
      </c>
      <c r="K73" s="58">
        <f t="shared" ref="K73:K77" si="53">J73*H73</f>
        <v>0</v>
      </c>
      <c r="L73" s="61">
        <v>1</v>
      </c>
      <c r="M73" s="33">
        <f t="shared" ref="M73:M77" si="54">M$3</f>
        <v>1</v>
      </c>
      <c r="N73" s="34">
        <f t="shared" ref="N73:N77" si="55">J73*M73</f>
        <v>0</v>
      </c>
      <c r="O73" s="58">
        <f t="shared" ref="O73:O77" si="56">N73*L73</f>
        <v>0</v>
      </c>
      <c r="P73" s="61">
        <v>1</v>
      </c>
      <c r="Q73" s="33">
        <f t="shared" ref="Q73:Q77" si="57">Q$3</f>
        <v>1</v>
      </c>
      <c r="R73" s="34">
        <f t="shared" ref="R73:R77" si="58">N73*Q73</f>
        <v>0</v>
      </c>
      <c r="S73" s="58">
        <f t="shared" ref="S73:S77" si="59">R73*P73</f>
        <v>0</v>
      </c>
    </row>
    <row r="74" spans="1:19" x14ac:dyDescent="0.25">
      <c r="A74" s="162">
        <f t="shared" ref="A74:A77" si="60">A73+1</f>
        <v>2</v>
      </c>
      <c r="B74" s="99" t="str">
        <f t="shared" ref="B74" si="61">B$72&amp;"."&amp;A74</f>
        <v>100.2</v>
      </c>
      <c r="C74" s="121" t="s">
        <v>67</v>
      </c>
      <c r="D74" s="105" t="s">
        <v>8</v>
      </c>
      <c r="E74" s="61">
        <v>1</v>
      </c>
      <c r="F74" s="143">
        <f>Noord!F74</f>
        <v>0</v>
      </c>
      <c r="G74" s="56">
        <f t="shared" si="50"/>
        <v>0</v>
      </c>
      <c r="H74" s="61">
        <v>1</v>
      </c>
      <c r="I74" s="33">
        <f t="shared" si="51"/>
        <v>1</v>
      </c>
      <c r="J74" s="34">
        <f t="shared" si="52"/>
        <v>0</v>
      </c>
      <c r="K74" s="58">
        <f t="shared" si="53"/>
        <v>0</v>
      </c>
      <c r="L74" s="61">
        <v>1</v>
      </c>
      <c r="M74" s="33">
        <f t="shared" si="54"/>
        <v>1</v>
      </c>
      <c r="N74" s="34">
        <f t="shared" si="55"/>
        <v>0</v>
      </c>
      <c r="O74" s="58">
        <f t="shared" si="56"/>
        <v>0</v>
      </c>
      <c r="P74" s="61">
        <v>1</v>
      </c>
      <c r="Q74" s="33">
        <f t="shared" si="57"/>
        <v>1</v>
      </c>
      <c r="R74" s="34">
        <f t="shared" si="58"/>
        <v>0</v>
      </c>
      <c r="S74" s="58">
        <f t="shared" si="59"/>
        <v>0</v>
      </c>
    </row>
    <row r="75" spans="1:19" x14ac:dyDescent="0.25">
      <c r="A75" s="162">
        <f t="shared" si="60"/>
        <v>3</v>
      </c>
      <c r="B75" s="114" t="str">
        <f t="shared" ref="B75:B77" si="62">B$72&amp;"."&amp;A75</f>
        <v>100.3</v>
      </c>
      <c r="C75" s="155" t="s">
        <v>68</v>
      </c>
      <c r="D75" s="105" t="s">
        <v>8</v>
      </c>
      <c r="E75" s="61">
        <v>1</v>
      </c>
      <c r="F75" s="143">
        <f>Noord!F75</f>
        <v>0</v>
      </c>
      <c r="G75" s="56">
        <f t="shared" si="50"/>
        <v>0</v>
      </c>
      <c r="H75" s="61">
        <v>1</v>
      </c>
      <c r="I75" s="33">
        <f t="shared" si="51"/>
        <v>1</v>
      </c>
      <c r="J75" s="34">
        <f t="shared" si="52"/>
        <v>0</v>
      </c>
      <c r="K75" s="58">
        <f t="shared" si="53"/>
        <v>0</v>
      </c>
      <c r="L75" s="61">
        <v>1</v>
      </c>
      <c r="M75" s="33">
        <f t="shared" si="54"/>
        <v>1</v>
      </c>
      <c r="N75" s="34">
        <f t="shared" si="55"/>
        <v>0</v>
      </c>
      <c r="O75" s="58">
        <f t="shared" si="56"/>
        <v>0</v>
      </c>
      <c r="P75" s="61">
        <v>1</v>
      </c>
      <c r="Q75" s="33">
        <f t="shared" si="57"/>
        <v>1</v>
      </c>
      <c r="R75" s="34">
        <f t="shared" si="58"/>
        <v>0</v>
      </c>
      <c r="S75" s="58">
        <f t="shared" si="59"/>
        <v>0</v>
      </c>
    </row>
    <row r="76" spans="1:19" x14ac:dyDescent="0.25">
      <c r="A76" s="162">
        <f t="shared" si="60"/>
        <v>4</v>
      </c>
      <c r="B76" s="114" t="str">
        <f t="shared" si="62"/>
        <v>100.4</v>
      </c>
      <c r="C76" s="155" t="s">
        <v>69</v>
      </c>
      <c r="D76" s="115" t="s">
        <v>8</v>
      </c>
      <c r="E76" s="61">
        <v>20</v>
      </c>
      <c r="F76" s="143">
        <f>Noord!F76</f>
        <v>0</v>
      </c>
      <c r="G76" s="56">
        <f t="shared" si="50"/>
        <v>0</v>
      </c>
      <c r="H76" s="61">
        <v>20</v>
      </c>
      <c r="I76" s="33">
        <f t="shared" si="51"/>
        <v>1</v>
      </c>
      <c r="J76" s="34">
        <f t="shared" si="52"/>
        <v>0</v>
      </c>
      <c r="K76" s="58">
        <f t="shared" si="53"/>
        <v>0</v>
      </c>
      <c r="L76" s="61">
        <v>20</v>
      </c>
      <c r="M76" s="33">
        <f t="shared" si="54"/>
        <v>1</v>
      </c>
      <c r="N76" s="34">
        <f t="shared" si="55"/>
        <v>0</v>
      </c>
      <c r="O76" s="58">
        <f t="shared" si="56"/>
        <v>0</v>
      </c>
      <c r="P76" s="61">
        <v>20</v>
      </c>
      <c r="Q76" s="33">
        <f t="shared" si="57"/>
        <v>1</v>
      </c>
      <c r="R76" s="34">
        <f t="shared" si="58"/>
        <v>0</v>
      </c>
      <c r="S76" s="58">
        <f t="shared" si="59"/>
        <v>0</v>
      </c>
    </row>
    <row r="77" spans="1:19" x14ac:dyDescent="0.25">
      <c r="A77" s="162">
        <f t="shared" si="60"/>
        <v>5</v>
      </c>
      <c r="B77" s="99" t="str">
        <f t="shared" si="62"/>
        <v>100.5</v>
      </c>
      <c r="C77" s="155" t="s">
        <v>94</v>
      </c>
      <c r="D77" s="115" t="s">
        <v>8</v>
      </c>
      <c r="E77" s="61">
        <v>15</v>
      </c>
      <c r="F77" s="143">
        <f>Noord!F77</f>
        <v>0</v>
      </c>
      <c r="G77" s="56">
        <f t="shared" si="50"/>
        <v>0</v>
      </c>
      <c r="H77" s="61">
        <v>8</v>
      </c>
      <c r="I77" s="33">
        <f t="shared" si="51"/>
        <v>1</v>
      </c>
      <c r="J77" s="34">
        <f t="shared" si="52"/>
        <v>0</v>
      </c>
      <c r="K77" s="58">
        <f t="shared" si="53"/>
        <v>0</v>
      </c>
      <c r="L77" s="61">
        <v>3</v>
      </c>
      <c r="M77" s="33">
        <f t="shared" si="54"/>
        <v>1</v>
      </c>
      <c r="N77" s="34">
        <f t="shared" si="55"/>
        <v>0</v>
      </c>
      <c r="O77" s="58">
        <f t="shared" si="56"/>
        <v>0</v>
      </c>
      <c r="P77" s="61">
        <v>18</v>
      </c>
      <c r="Q77" s="33">
        <f t="shared" si="57"/>
        <v>1</v>
      </c>
      <c r="R77" s="34">
        <f t="shared" si="58"/>
        <v>0</v>
      </c>
      <c r="S77" s="58">
        <f t="shared" si="59"/>
        <v>0</v>
      </c>
    </row>
    <row r="78" spans="1:19" x14ac:dyDescent="0.25">
      <c r="A78" s="162"/>
      <c r="B78" s="98" t="s">
        <v>36</v>
      </c>
      <c r="C78" s="3" t="s">
        <v>37</v>
      </c>
      <c r="D78" s="103"/>
      <c r="E78" s="68"/>
      <c r="F78" s="144"/>
      <c r="G78" s="60"/>
      <c r="H78" s="68"/>
      <c r="I78" s="18"/>
      <c r="J78" s="38"/>
      <c r="K78" s="60"/>
      <c r="L78" s="68"/>
      <c r="M78" s="18"/>
      <c r="N78" s="38"/>
      <c r="O78" s="60"/>
      <c r="P78" s="68"/>
      <c r="Q78" s="18"/>
      <c r="R78" s="38"/>
      <c r="S78" s="60"/>
    </row>
    <row r="79" spans="1:19" s="177" customFormat="1" ht="28.5" x14ac:dyDescent="0.25">
      <c r="A79" s="183">
        <f t="shared" ref="A79:A86" si="63">A78+1</f>
        <v>1</v>
      </c>
      <c r="B79" s="178" t="str">
        <f>B$78&amp;"."&amp;A79</f>
        <v>140.1</v>
      </c>
      <c r="C79" s="8" t="s">
        <v>38</v>
      </c>
      <c r="D79" s="105" t="s">
        <v>8</v>
      </c>
      <c r="E79" s="61">
        <v>30</v>
      </c>
      <c r="F79" s="179">
        <f>Noord!F79</f>
        <v>0</v>
      </c>
      <c r="G79" s="180">
        <f>E79*F79</f>
        <v>0</v>
      </c>
      <c r="H79" s="61">
        <v>30</v>
      </c>
      <c r="I79" s="33">
        <f>I$3</f>
        <v>1</v>
      </c>
      <c r="J79" s="34">
        <f>F79*I79</f>
        <v>0</v>
      </c>
      <c r="K79" s="181">
        <f>J79*H79</f>
        <v>0</v>
      </c>
      <c r="L79" s="61">
        <v>30</v>
      </c>
      <c r="M79" s="33">
        <f>M$3</f>
        <v>1</v>
      </c>
      <c r="N79" s="34">
        <f>J79*M79</f>
        <v>0</v>
      </c>
      <c r="O79" s="181">
        <f>N79*L79</f>
        <v>0</v>
      </c>
      <c r="P79" s="61">
        <v>30</v>
      </c>
      <c r="Q79" s="33">
        <f>Q$3</f>
        <v>1</v>
      </c>
      <c r="R79" s="34">
        <f>N79*Q79</f>
        <v>0</v>
      </c>
      <c r="S79" s="181">
        <f>R79*P79</f>
        <v>0</v>
      </c>
    </row>
    <row r="80" spans="1:19" x14ac:dyDescent="0.25">
      <c r="A80" s="162">
        <f t="shared" si="63"/>
        <v>2</v>
      </c>
      <c r="B80" s="99" t="str">
        <f>B$78&amp;"."&amp;A80</f>
        <v>140.2</v>
      </c>
      <c r="C80" s="7" t="s">
        <v>39</v>
      </c>
      <c r="D80" s="105" t="s">
        <v>8</v>
      </c>
      <c r="E80" s="61">
        <v>0</v>
      </c>
      <c r="F80" s="143">
        <f>Noord!F80</f>
        <v>0</v>
      </c>
      <c r="G80" s="56">
        <f>E80*F80</f>
        <v>0</v>
      </c>
      <c r="H80" s="61">
        <v>0</v>
      </c>
      <c r="I80" s="33">
        <f>I$3</f>
        <v>1</v>
      </c>
      <c r="J80" s="34">
        <f>F80*I80</f>
        <v>0</v>
      </c>
      <c r="K80" s="58">
        <f>J80*H80</f>
        <v>0</v>
      </c>
      <c r="L80" s="61">
        <v>0</v>
      </c>
      <c r="M80" s="33">
        <f>M$3</f>
        <v>1</v>
      </c>
      <c r="N80" s="34">
        <f>J80*M80</f>
        <v>0</v>
      </c>
      <c r="O80" s="58">
        <f>N80*L80</f>
        <v>0</v>
      </c>
      <c r="P80" s="61">
        <v>0</v>
      </c>
      <c r="Q80" s="33">
        <f>Q$3</f>
        <v>1</v>
      </c>
      <c r="R80" s="34">
        <f>N80*Q80</f>
        <v>0</v>
      </c>
      <c r="S80" s="58">
        <f>R80*P80</f>
        <v>0</v>
      </c>
    </row>
    <row r="81" spans="1:19" ht="28.5" x14ac:dyDescent="0.25">
      <c r="A81" s="162"/>
      <c r="B81" s="98"/>
      <c r="C81" s="3" t="s">
        <v>40</v>
      </c>
      <c r="D81" s="103"/>
      <c r="E81" s="68"/>
      <c r="F81" s="144"/>
      <c r="G81" s="60"/>
      <c r="H81" s="68"/>
      <c r="I81" s="18"/>
      <c r="J81" s="38"/>
      <c r="K81" s="60"/>
      <c r="L81" s="68"/>
      <c r="M81" s="18"/>
      <c r="N81" s="38"/>
      <c r="O81" s="60"/>
      <c r="P81" s="68"/>
      <c r="Q81" s="18"/>
      <c r="R81" s="38"/>
      <c r="S81" s="60"/>
    </row>
    <row r="82" spans="1:19" x14ac:dyDescent="0.25">
      <c r="A82" s="162">
        <f>A80+1</f>
        <v>3</v>
      </c>
      <c r="B82" s="99" t="str">
        <f>B$78&amp;"."&amp;A82</f>
        <v>140.3</v>
      </c>
      <c r="C82" s="7" t="s">
        <v>41</v>
      </c>
      <c r="D82" s="105" t="s">
        <v>8</v>
      </c>
      <c r="E82" s="61">
        <f>(E$8+E$15)*0.05</f>
        <v>4.1500000000000004</v>
      </c>
      <c r="F82" s="143">
        <f>Noord!F82</f>
        <v>0</v>
      </c>
      <c r="G82" s="56">
        <f>E82*F82</f>
        <v>0</v>
      </c>
      <c r="H82" s="61">
        <v>3.9000000000000004</v>
      </c>
      <c r="I82" s="33">
        <f>I$3</f>
        <v>1</v>
      </c>
      <c r="J82" s="34">
        <f>F82*I82</f>
        <v>0</v>
      </c>
      <c r="K82" s="58">
        <f>J82*H82</f>
        <v>0</v>
      </c>
      <c r="L82" s="61">
        <v>3.9000000000000004</v>
      </c>
      <c r="M82" s="33">
        <f>M$3</f>
        <v>1</v>
      </c>
      <c r="N82" s="34">
        <f>J82*M82</f>
        <v>0</v>
      </c>
      <c r="O82" s="58">
        <f>N82*L82</f>
        <v>0</v>
      </c>
      <c r="P82" s="61">
        <v>3.9000000000000004</v>
      </c>
      <c r="Q82" s="33">
        <f>Q$3</f>
        <v>1</v>
      </c>
      <c r="R82" s="34">
        <f>N82*Q82</f>
        <v>0</v>
      </c>
      <c r="S82" s="58">
        <f>R82*P82</f>
        <v>0</v>
      </c>
    </row>
    <row r="83" spans="1:19" x14ac:dyDescent="0.25">
      <c r="A83" s="162">
        <f t="shared" si="63"/>
        <v>4</v>
      </c>
      <c r="B83" s="99" t="str">
        <f>B$78&amp;"."&amp;A83</f>
        <v>140.4</v>
      </c>
      <c r="C83" s="7" t="s">
        <v>42</v>
      </c>
      <c r="D83" s="105" t="s">
        <v>8</v>
      </c>
      <c r="E83" s="61">
        <f t="shared" ref="E83:E86" si="64">(E$8+E$15)*0.05</f>
        <v>4.1500000000000004</v>
      </c>
      <c r="F83" s="143">
        <f>Noord!F83</f>
        <v>0</v>
      </c>
      <c r="G83" s="56">
        <f>E83*F83</f>
        <v>0</v>
      </c>
      <c r="H83" s="61">
        <v>3.9000000000000004</v>
      </c>
      <c r="I83" s="33">
        <f>I$3</f>
        <v>1</v>
      </c>
      <c r="J83" s="34">
        <f>F83*I83</f>
        <v>0</v>
      </c>
      <c r="K83" s="58">
        <f>J83*H83</f>
        <v>0</v>
      </c>
      <c r="L83" s="61">
        <v>3.9000000000000004</v>
      </c>
      <c r="M83" s="33">
        <f>M$3</f>
        <v>1</v>
      </c>
      <c r="N83" s="34">
        <f>J83*M83</f>
        <v>0</v>
      </c>
      <c r="O83" s="58">
        <f>N83*L83</f>
        <v>0</v>
      </c>
      <c r="P83" s="61">
        <v>3.9000000000000004</v>
      </c>
      <c r="Q83" s="33">
        <f>Q$3</f>
        <v>1</v>
      </c>
      <c r="R83" s="34">
        <f>N83*Q83</f>
        <v>0</v>
      </c>
      <c r="S83" s="58">
        <f>R83*P83</f>
        <v>0</v>
      </c>
    </row>
    <row r="84" spans="1:19" x14ac:dyDescent="0.25">
      <c r="A84" s="162">
        <f t="shared" si="63"/>
        <v>5</v>
      </c>
      <c r="B84" s="99" t="str">
        <f>B$78&amp;"."&amp;A84</f>
        <v>140.5</v>
      </c>
      <c r="C84" s="7" t="s">
        <v>43</v>
      </c>
      <c r="D84" s="105" t="s">
        <v>8</v>
      </c>
      <c r="E84" s="61">
        <f>(E$8+E$15)*0.1</f>
        <v>8.3000000000000007</v>
      </c>
      <c r="F84" s="143">
        <f>Noord!F84</f>
        <v>0</v>
      </c>
      <c r="G84" s="56">
        <f>E84*F84</f>
        <v>0</v>
      </c>
      <c r="H84" s="61">
        <v>7.8000000000000007</v>
      </c>
      <c r="I84" s="33">
        <f>I$3</f>
        <v>1</v>
      </c>
      <c r="J84" s="34">
        <f>F84*I84</f>
        <v>0</v>
      </c>
      <c r="K84" s="58">
        <f>J84*H84</f>
        <v>0</v>
      </c>
      <c r="L84" s="61">
        <v>7.8000000000000007</v>
      </c>
      <c r="M84" s="33">
        <f>M$3</f>
        <v>1</v>
      </c>
      <c r="N84" s="34">
        <f>J84*M84</f>
        <v>0</v>
      </c>
      <c r="O84" s="58">
        <f>N84*L84</f>
        <v>0</v>
      </c>
      <c r="P84" s="61">
        <v>7.8000000000000007</v>
      </c>
      <c r="Q84" s="33">
        <f>Q$3</f>
        <v>1</v>
      </c>
      <c r="R84" s="34">
        <f>N84*Q84</f>
        <v>0</v>
      </c>
      <c r="S84" s="58">
        <f>R84*P84</f>
        <v>0</v>
      </c>
    </row>
    <row r="85" spans="1:19" x14ac:dyDescent="0.25">
      <c r="A85" s="162">
        <f t="shared" si="63"/>
        <v>6</v>
      </c>
      <c r="B85" s="99" t="str">
        <f>B$78&amp;"."&amp;A85</f>
        <v>140.6</v>
      </c>
      <c r="C85" s="7" t="s">
        <v>44</v>
      </c>
      <c r="D85" s="105" t="s">
        <v>8</v>
      </c>
      <c r="E85" s="61">
        <f>(E$8+E$15)*0.1</f>
        <v>8.3000000000000007</v>
      </c>
      <c r="F85" s="143">
        <f>Noord!F85</f>
        <v>0</v>
      </c>
      <c r="G85" s="56">
        <f>E85*F85</f>
        <v>0</v>
      </c>
      <c r="H85" s="61">
        <v>7.8000000000000007</v>
      </c>
      <c r="I85" s="33">
        <f>I$3</f>
        <v>1</v>
      </c>
      <c r="J85" s="34">
        <f>F85*I85</f>
        <v>0</v>
      </c>
      <c r="K85" s="58">
        <f>J85*H85</f>
        <v>0</v>
      </c>
      <c r="L85" s="61">
        <v>7.8000000000000007</v>
      </c>
      <c r="M85" s="33">
        <f>M$3</f>
        <v>1</v>
      </c>
      <c r="N85" s="34">
        <f>J85*M85</f>
        <v>0</v>
      </c>
      <c r="O85" s="58">
        <f>N85*L85</f>
        <v>0</v>
      </c>
      <c r="P85" s="61">
        <v>7.8000000000000007</v>
      </c>
      <c r="Q85" s="33">
        <f>Q$3</f>
        <v>1</v>
      </c>
      <c r="R85" s="34">
        <f>N85*Q85</f>
        <v>0</v>
      </c>
      <c r="S85" s="58">
        <f>R85*P85</f>
        <v>0</v>
      </c>
    </row>
    <row r="86" spans="1:19" x14ac:dyDescent="0.25">
      <c r="A86" s="162">
        <f t="shared" si="63"/>
        <v>7</v>
      </c>
      <c r="B86" s="99" t="str">
        <f>B$78&amp;"."&amp;A86</f>
        <v>140.7</v>
      </c>
      <c r="C86" s="7" t="s">
        <v>45</v>
      </c>
      <c r="D86" s="105" t="s">
        <v>8</v>
      </c>
      <c r="E86" s="61">
        <f t="shared" si="64"/>
        <v>4.1500000000000004</v>
      </c>
      <c r="F86" s="143">
        <f>Noord!F86</f>
        <v>0</v>
      </c>
      <c r="G86" s="56">
        <f>E86*F86</f>
        <v>0</v>
      </c>
      <c r="H86" s="61">
        <v>3.9000000000000004</v>
      </c>
      <c r="I86" s="33">
        <f>I$3</f>
        <v>1</v>
      </c>
      <c r="J86" s="34">
        <f>F86*I86</f>
        <v>0</v>
      </c>
      <c r="K86" s="58">
        <f>J86*H86</f>
        <v>0</v>
      </c>
      <c r="L86" s="61">
        <v>3.9000000000000004</v>
      </c>
      <c r="M86" s="33">
        <f>M$3</f>
        <v>1</v>
      </c>
      <c r="N86" s="34">
        <f>J86*M86</f>
        <v>0</v>
      </c>
      <c r="O86" s="58">
        <f>N86*L86</f>
        <v>0</v>
      </c>
      <c r="P86" s="61">
        <v>3.9000000000000004</v>
      </c>
      <c r="Q86" s="33">
        <f>Q$3</f>
        <v>1</v>
      </c>
      <c r="R86" s="34">
        <f>N86*Q86</f>
        <v>0</v>
      </c>
      <c r="S86" s="58">
        <f>R86*P86</f>
        <v>0</v>
      </c>
    </row>
    <row r="87" spans="1:19" x14ac:dyDescent="0.25">
      <c r="A87" s="162"/>
      <c r="B87" s="112"/>
      <c r="C87" s="25"/>
      <c r="D87" s="113"/>
      <c r="E87" s="72"/>
      <c r="F87" s="138" t="s">
        <v>46</v>
      </c>
      <c r="G87" s="71">
        <f>SUM(G65:G86)</f>
        <v>0</v>
      </c>
      <c r="H87" s="84"/>
      <c r="I87" s="27"/>
      <c r="J87" s="42"/>
      <c r="K87" s="71">
        <f>SUM(K65:K86)</f>
        <v>0</v>
      </c>
      <c r="L87" s="84"/>
      <c r="M87" s="27"/>
      <c r="N87" s="42"/>
      <c r="O87" s="71">
        <f>SUM(O65:O86)</f>
        <v>0</v>
      </c>
      <c r="P87" s="84"/>
      <c r="Q87" s="27"/>
      <c r="R87" s="42"/>
      <c r="S87" s="71">
        <f>SUM(S65:S86)</f>
        <v>0</v>
      </c>
    </row>
    <row r="88" spans="1:19" x14ac:dyDescent="0.25">
      <c r="A88" s="162"/>
      <c r="B88" s="116"/>
      <c r="C88" s="8"/>
      <c r="D88" s="105"/>
      <c r="E88" s="73"/>
      <c r="F88" s="137"/>
      <c r="G88" s="56"/>
      <c r="H88" s="85"/>
      <c r="I88" s="28"/>
      <c r="J88" s="45"/>
      <c r="K88" s="56"/>
      <c r="L88" s="85"/>
      <c r="M88" s="28"/>
      <c r="N88" s="45"/>
      <c r="O88" s="56"/>
      <c r="P88" s="85"/>
      <c r="Q88" s="28"/>
      <c r="R88" s="45"/>
      <c r="S88" s="56"/>
    </row>
    <row r="89" spans="1:19" ht="15.75" thickBot="1" x14ac:dyDescent="0.3">
      <c r="A89" s="162"/>
      <c r="B89" s="117"/>
      <c r="C89" s="118"/>
      <c r="D89" s="119"/>
      <c r="E89" s="74"/>
      <c r="F89" s="139"/>
      <c r="G89" s="76">
        <f>G63+G44+G87</f>
        <v>0</v>
      </c>
      <c r="H89" s="86"/>
      <c r="I89" s="87"/>
      <c r="J89" s="88"/>
      <c r="K89" s="76">
        <f>K63+K44+K87</f>
        <v>0</v>
      </c>
      <c r="L89" s="86"/>
      <c r="M89" s="87"/>
      <c r="N89" s="88"/>
      <c r="O89" s="76">
        <f>O63+O44+O87</f>
        <v>0</v>
      </c>
      <c r="P89" s="86"/>
      <c r="Q89" s="87"/>
      <c r="R89" s="88"/>
      <c r="S89" s="76">
        <f>S63+S44+S87</f>
        <v>0</v>
      </c>
    </row>
    <row r="90" spans="1:19" ht="15.75" thickBot="1" x14ac:dyDescent="0.3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</row>
    <row r="91" spans="1:19" ht="20.25" thickBot="1" x14ac:dyDescent="0.3">
      <c r="A91" s="162"/>
      <c r="B91" s="162"/>
      <c r="C91" s="162"/>
      <c r="D91" s="162"/>
      <c r="E91" s="162"/>
      <c r="F91" s="162"/>
      <c r="G91" s="162"/>
      <c r="H91" s="162"/>
      <c r="I91" s="162"/>
      <c r="J91" s="174"/>
      <c r="K91" s="162"/>
      <c r="L91" s="162"/>
      <c r="M91" s="162"/>
      <c r="N91" s="174"/>
      <c r="O91" s="162"/>
      <c r="P91" s="162"/>
      <c r="Q91" s="162"/>
      <c r="R91" s="175" t="s">
        <v>73</v>
      </c>
      <c r="S91" s="176">
        <f>SUM(G89:S89)</f>
        <v>0</v>
      </c>
    </row>
  </sheetData>
  <sheetProtection algorithmName="SHA-512" hashValue="6v8so+HuYK2q/UQR/jY7m6Pzg/pFwYnGK0fp7E2IxBzUOuq+LVe8lB+JmvqwBh3bmK5crjXkqLmaA5iCw7ra6A==" saltValue="VdK4xOzg65Karl5FCYIDww==" spinCount="100000" sheet="1" formatCells="0" formatColumns="0" formatRows="0" insertColumns="0" insertRows="0" insertHyperlinks="0" deleteColumns="0" deleteRows="0" sort="0" autoFilter="0" pivotTables="0"/>
  <mergeCells count="2">
    <mergeCell ref="B1:S1"/>
    <mergeCell ref="E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l c P V 9 7 q A g C k A A A A 9 w A A A B I A H A B D b 2 5 m a W c v U G F j a 2 F n Z S 5 4 b W w g o h g A K K A U A A A A A A A A A A A A A A A A A A A A A A A A A A A A h Y + 9 D o I w G E V f h X S n f z g Y U s r g C s b E x L g 2 p W I j f B h a L O / m 4 C P 5 C m I U d X O 8 5 5 7 h 3 v v 1 J v K x b a K L 6 Z 3 t I E M M U x Q Z 0 F 1 l o c 7 Q 4 A / x E u V S b J Q + q d p E k w w u H V 2 V o a P 3 5 5 S Q E A I O C e 7 6 m n B K G d m X x V Y f T a v Q R 7 b / 5 d i C 8 w q 0 Q V L s X m M k x 4 w t M O c 8 w V S Q m Y r S w t f g 0 + B n + w P F a m j 8 0 B s J T b w u B J m j I O 8 T 8 g F Q S w M E F A A C A A g A S l c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X D 1 c o i k e 4 D g A A A B E A A A A T A B w A R m 9 y b X V s Y X M v U 2 V j d G l v b j E u b S C i G A A o o B Q A A A A A A A A A A A A A A A A A A A A A A A A A A A A r T k 0 u y c z P U w i G 0 I b W A F B L A Q I t A B Q A A g A I A E p X D 1 f e 6 g I A p A A A A P c A A A A S A A A A A A A A A A A A A A A A A A A A A A B D b 2 5 m a W c v U G F j a 2 F n Z S 5 4 b W x Q S w E C L Q A U A A I A C A B K V w 9 X D 8 r p q 6 Q A A A D p A A A A E w A A A A A A A A A A A A A A A A D w A A A A W 0 N v b n R l b n R f V H l w Z X N d L n h t b F B L A Q I t A B Q A A g A I A E p X D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s H E 4 b V l i z Q b f K y + t d z W 4 y A A A A A A I A A A A A A A N m A A D A A A A A E A A A A A s f + o 9 3 6 n W X 9 A J r m c F n E 8 g A A A A A B I A A A K A A A A A Q A A A A T u c B S R 0 2 0 g C p 1 e b f v j t E n V A A A A C w z m m u d 6 P 1 9 I 8 H 8 p 0 3 f Z F L U a d w 2 t X U q O u E M C z L q J w T r h c q 3 q Z B e e R 8 L O m i V j D H F u K 8 0 G r 5 r 5 l f Y X L O G r Z w K b t X e G 2 U m m U a u 1 8 l Z R l 3 f 6 7 u A x Q A A A A a v A n H W y e B k V x C j Z F p S o 1 a a S 5 W D w = = < / D a t a M a s h u p > 
</file>

<file path=customXml/itemProps1.xml><?xml version="1.0" encoding="utf-8"?>
<ds:datastoreItem xmlns:ds="http://schemas.openxmlformats.org/officeDocument/2006/customXml" ds:itemID="{9931D33C-6D32-485C-90AC-6F94B9AC03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 aanbesteding</vt:lpstr>
      <vt:lpstr>Noord</vt:lpstr>
      <vt:lpstr>Noord-West</vt:lpstr>
      <vt:lpstr>Oost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2023-08-14T08:29:04Z</dcterms:created>
  <dcterms:modified xsi:type="dcterms:W3CDTF">2024-03-13T10:35:51Z</dcterms:modified>
</cp:coreProperties>
</file>