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tStoekenbroek\Downloads\"/>
    </mc:Choice>
  </mc:AlternateContent>
  <xr:revisionPtr revIDLastSave="22" documentId="8_{63F8EB84-E178-48EB-B24A-8D578D4CC3BD}" xr6:coauthVersionLast="47" xr6:coauthVersionMax="47" xr10:uidLastSave="{68952033-E6C9-45A1-85A7-429611AF44F5}"/>
  <bookViews>
    <workbookView xWindow="-108" yWindow="-108" windowWidth="23256" windowHeight="12576" xr2:uid="{8F96F6B9-2415-4A77-9C1F-215E2262FAB6}"/>
  </bookViews>
  <sheets>
    <sheet name="Koo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1" l="1"/>
  <c r="I63" i="1"/>
  <c r="I58" i="1"/>
  <c r="I70" i="1"/>
  <c r="I71" i="1"/>
  <c r="I72" i="1"/>
  <c r="I73" i="1"/>
  <c r="I74" i="1"/>
  <c r="I75" i="1"/>
  <c r="I76" i="1"/>
  <c r="I77" i="1"/>
  <c r="I78" i="1"/>
  <c r="I69" i="1"/>
  <c r="G17" i="1"/>
  <c r="G16" i="1"/>
  <c r="G53" i="1"/>
  <c r="H53" i="1" s="1"/>
  <c r="I53" i="1" s="1"/>
  <c r="G52" i="1"/>
  <c r="H52" i="1" s="1"/>
  <c r="I52" i="1" s="1"/>
  <c r="G47" i="1"/>
  <c r="G46" i="1"/>
  <c r="G45" i="1"/>
  <c r="G44" i="1"/>
  <c r="H44" i="1" s="1"/>
  <c r="I44" i="1" s="1"/>
  <c r="G43" i="1"/>
  <c r="G38" i="1"/>
  <c r="G37" i="1"/>
  <c r="G36" i="1"/>
  <c r="G35" i="1"/>
  <c r="G30" i="1"/>
  <c r="G23" i="1"/>
  <c r="G24" i="1"/>
  <c r="G25" i="1"/>
  <c r="G26" i="1"/>
  <c r="G27" i="1"/>
  <c r="G28" i="1"/>
  <c r="G29" i="1"/>
  <c r="G22" i="1"/>
  <c r="B12" i="1"/>
  <c r="B11" i="1"/>
  <c r="B10" i="1"/>
  <c r="B9" i="1"/>
  <c r="B8" i="1"/>
  <c r="H25" i="1"/>
  <c r="I25" i="1"/>
  <c r="H26" i="1"/>
  <c r="I26" i="1"/>
  <c r="H27" i="1"/>
  <c r="I27" i="1"/>
  <c r="H28" i="1"/>
  <c r="I28" i="1"/>
  <c r="H29" i="1"/>
  <c r="I29" i="1"/>
  <c r="H30" i="1"/>
  <c r="I30" i="1"/>
  <c r="H38" i="1"/>
  <c r="I38" i="1"/>
  <c r="I54" i="1"/>
  <c r="C90" i="1" s="1"/>
  <c r="H37" i="1"/>
  <c r="I37" i="1" s="1"/>
  <c r="H47" i="1"/>
  <c r="I47" i="1" s="1"/>
  <c r="H46" i="1"/>
  <c r="I46" i="1" s="1"/>
  <c r="I65" i="1" l="1"/>
  <c r="C92" i="1" s="1"/>
  <c r="I79" i="1" l="1"/>
  <c r="C95" i="1" s="1"/>
  <c r="H45" i="1"/>
  <c r="I45" i="1" s="1"/>
  <c r="H43" i="1"/>
  <c r="I43" i="1" s="1"/>
  <c r="H36" i="1"/>
  <c r="I36" i="1" s="1"/>
  <c r="H35" i="1"/>
  <c r="I35" i="1" s="1"/>
  <c r="H24" i="1"/>
  <c r="I24" i="1" s="1"/>
  <c r="H23" i="1"/>
  <c r="I23" i="1" s="1"/>
  <c r="H22" i="1"/>
  <c r="I22" i="1" s="1"/>
  <c r="H17" i="1"/>
  <c r="I17" i="1" s="1"/>
  <c r="H16" i="1"/>
  <c r="I16" i="1" s="1"/>
  <c r="I59" i="1"/>
  <c r="C91" i="1" s="1"/>
  <c r="I48" i="1" l="1"/>
  <c r="C89" i="1" s="1"/>
  <c r="I39" i="1"/>
  <c r="C88" i="1" s="1"/>
  <c r="I31" i="1"/>
  <c r="C87" i="1" s="1"/>
  <c r="I18" i="1"/>
  <c r="C86" i="1" s="1"/>
  <c r="C93" i="1" l="1"/>
</calcChain>
</file>

<file path=xl/sharedStrings.xml><?xml version="1.0" encoding="utf-8"?>
<sst xmlns="http://schemas.openxmlformats.org/spreadsheetml/2006/main" count="185" uniqueCount="101">
  <si>
    <t>Bijlage Prijsblad 1.2</t>
  </si>
  <si>
    <t>Invulinstructie:</t>
  </si>
  <si>
    <r>
      <rPr>
        <sz val="9.5"/>
        <color rgb="FF000000"/>
        <rFont val="Arial"/>
      </rPr>
      <t xml:space="preserve">Inschrijver dient alleen de </t>
    </r>
    <r>
      <rPr>
        <u/>
        <sz val="9.5"/>
        <color rgb="FF000000"/>
        <rFont val="Arial"/>
      </rPr>
      <t>licht groene</t>
    </r>
    <r>
      <rPr>
        <sz val="9.5"/>
        <color rgb="FF000000"/>
        <rFont val="Arial"/>
      </rPr>
      <t xml:space="preserve"> cellen van het Prijsblad in te vullen</t>
    </r>
  </si>
  <si>
    <t xml:space="preserve">Het door de inschrijver opgegeven opslagpercentage is voor alle producten beperkt tot een minimum van 1% en maximaal 6%. Een inschrijving met een geoffreerd opslagpercentage onder de 1% wordt beoordeeld als een inschrijving met een opslagpercentage van 1%. Een opslagpercentage hoger dan 6% wordt als ongeldig beschouwd en zal terzijde worden gelegd. </t>
  </si>
  <si>
    <t>Het opslagpercentage per productgroep betreft:</t>
  </si>
  <si>
    <t>I</t>
  </si>
  <si>
    <t>Laptops</t>
  </si>
  <si>
    <t xml:space="preserve">Beschrijving product </t>
  </si>
  <si>
    <t>Eenheid</t>
  </si>
  <si>
    <t>Aantal</t>
  </si>
  <si>
    <t xml:space="preserve">Inkoopprijs inschrijver ex. btw per eenheid </t>
  </si>
  <si>
    <t>Opslagpercentage</t>
  </si>
  <si>
    <t xml:space="preserve">Prijs ex. btw per eenheid </t>
  </si>
  <si>
    <t xml:space="preserve">Kosten ex. btw </t>
  </si>
  <si>
    <t>Aangeboden Product</t>
  </si>
  <si>
    <t>Link naar specs product</t>
  </si>
  <si>
    <t xml:space="preserve">Regulier </t>
  </si>
  <si>
    <t>Zie spec blad</t>
  </si>
  <si>
    <t>Per stuk</t>
  </si>
  <si>
    <t>Multimedia laptops</t>
  </si>
  <si>
    <t>I Totaal</t>
  </si>
  <si>
    <r>
      <t>Schermdiagonaal:</t>
    </r>
    <r>
      <rPr>
        <sz val="11"/>
        <color theme="1"/>
        <rFont val="Calibri"/>
        <family val="2"/>
        <scheme val="minor"/>
      </rPr>
      <t xml:space="preserve"> 27 inch</t>
    </r>
  </si>
  <si>
    <t>Flexplek hardware</t>
  </si>
  <si>
    <t>Docking station</t>
  </si>
  <si>
    <t>2x HDMI, USB-A Poorten: 4 of meer, USB Type-C: 1 of 2 poorten, Ethernet: 1 x Gigabit Ethernet, Power Delivery: Tot 100W</t>
  </si>
  <si>
    <t>Toetsenbord</t>
  </si>
  <si>
    <t>Membraan, QWERTY US-International, Laag profiel toetsenbord, Chiclet-stijl toetsen, Bedraad (USB), Volledig toetsenbord (104/105 toetsen), Verstelbare hoogte</t>
  </si>
  <si>
    <t>Muis</t>
  </si>
  <si>
    <t>Bedraad (USB), 2 knoppen en een scrollwiel met klikfunctie, Ambidexter ontwerp, Type Sensor: Optisch</t>
  </si>
  <si>
    <t>Monitoren</t>
  </si>
  <si>
    <t>Schermdiagonaal: 27 inch, Resolutie: 2560 x 1440 pixels (1440p), Beeldverhouding: 16:9, Verversingssnelheid: 60 Hz, Helderheid: minimaal 300 cd/m², Bezel: Dunne rand</t>
  </si>
  <si>
    <t>Muismat</t>
  </si>
  <si>
    <t>met opdruk GGDrU logo</t>
  </si>
  <si>
    <t xml:space="preserve">Per stuk </t>
  </si>
  <si>
    <t>Jabra headsets</t>
  </si>
  <si>
    <t>Engage 65 Stereo Headset</t>
  </si>
  <si>
    <t>USB-C Hub</t>
  </si>
  <si>
    <t>USB-C Input: 1 poort (voor aansluiting op de host), USB-A Poorten: 2 of meer, HDMI: 1 poort</t>
  </si>
  <si>
    <t>Oplader (Laptops vervanging defecten)</t>
  </si>
  <si>
    <t>60W USB - C</t>
  </si>
  <si>
    <t xml:space="preserve">Zebra printer </t>
  </si>
  <si>
    <t>GK421D - Printer</t>
  </si>
  <si>
    <t>II Totaal</t>
  </si>
  <si>
    <t>III</t>
  </si>
  <si>
    <t xml:space="preserve">Mobiele telefoons </t>
  </si>
  <si>
    <t>Samsung A-klasse (Enterprise)</t>
  </si>
  <si>
    <t xml:space="preserve">Mobiele telefoon hoesjes </t>
  </si>
  <si>
    <t>Bijpassend</t>
  </si>
  <si>
    <t>Screen protectors</t>
  </si>
  <si>
    <t>Oplader</t>
  </si>
  <si>
    <t>III Totaal</t>
  </si>
  <si>
    <t>IV</t>
  </si>
  <si>
    <t>AV-middelen</t>
  </si>
  <si>
    <t>TV schermen</t>
  </si>
  <si>
    <t>Schermdiagonaal: 65 inch; Resolutie: 3840 x 2160 pixels (4K Ultra HD); Touchscreen Functionaliteit: Multi-touch, Beeldkwaliteit: LED, IPS paneel, helderheid minimaal 350 cd/m²; Verbindingsmogelijkheden: Minimaal 3 x HDMI (HDMI 2.0 of hoger), 1 x Ethernet, ingebouwd Wi-Fi; Audio: Ingebouwde luidsprekers met minimaal 20W totaal uitgangsvermogen; Energieverbruik: voldoet aan Energy Star-normen; Behuizing en Design: hoogwaardige materialen (aluminium of versterkt kunststof), VESA-montage compatibel (bijv. 400x400 mm)</t>
  </si>
  <si>
    <t>Poly Studio Klein (max 10P)</t>
  </si>
  <si>
    <t>Poly mounting set</t>
  </si>
  <si>
    <t>Standaard (staand)</t>
  </si>
  <si>
    <t>Standaard (muur)</t>
  </si>
  <si>
    <t xml:space="preserve">IV Totaal </t>
  </si>
  <si>
    <t>V</t>
  </si>
  <si>
    <t>Netwerkapparatuur</t>
  </si>
  <si>
    <t>Switches</t>
  </si>
  <si>
    <t>Managed, 16 poort, 1Gbit, Rackmount</t>
  </si>
  <si>
    <t>Draytek Vigor</t>
  </si>
  <si>
    <t>LTE 200n LTE- 4G Router</t>
  </si>
  <si>
    <t xml:space="preserve">V Totaal </t>
  </si>
  <si>
    <t>VI</t>
  </si>
  <si>
    <t>Onderhoud Audiovisuele Middelen</t>
  </si>
  <si>
    <t>Prijs ex. btw</t>
  </si>
  <si>
    <t>Totaalprijs per jaar</t>
  </si>
  <si>
    <t xml:space="preserve">VI Totaal </t>
  </si>
  <si>
    <t>VII</t>
  </si>
  <si>
    <t>Inname en afvoeren</t>
  </si>
  <si>
    <t xml:space="preserve">Opbrengsten per eenheid ex. btw </t>
  </si>
  <si>
    <t xml:space="preserve">Opbrengsten ex. btw </t>
  </si>
  <si>
    <t xml:space="preserve">Inname en afvoeren laptops </t>
  </si>
  <si>
    <t>Inname en afvoeren mobiele telefoons</t>
  </si>
  <si>
    <t xml:space="preserve">VII Totaal </t>
  </si>
  <si>
    <t>VIII (OPTIONEEL AF TE NEMEN, WORDT NIET MEEGENOMEN IN DE TOTAALPRIJS)</t>
  </si>
  <si>
    <t>Dienstverlening (optioneel af te nemen dienstverlening)</t>
  </si>
  <si>
    <t>Prijs per product / dienst ex. btw</t>
  </si>
  <si>
    <t>Image installeren</t>
  </si>
  <si>
    <t>Uitrol van devices</t>
  </si>
  <si>
    <t>Totaalprijs</t>
  </si>
  <si>
    <t>Uitlevering aan de medewerker bij in dienst/uit dienst en bij defecten</t>
  </si>
  <si>
    <t>Per medewerker</t>
  </si>
  <si>
    <t xml:space="preserve">Installatie van hardware on site </t>
  </si>
  <si>
    <t xml:space="preserve">Training 2 in 1 device </t>
  </si>
  <si>
    <t>Training smartphone</t>
  </si>
  <si>
    <t>Installeren mobiele telefoon</t>
  </si>
  <si>
    <t>Aanhouden SWAP-voorraad</t>
  </si>
  <si>
    <t xml:space="preserve">Plaatsen asset-tags </t>
  </si>
  <si>
    <t>Per apparaat</t>
  </si>
  <si>
    <t xml:space="preserve">Bijwerken CMDB </t>
  </si>
  <si>
    <t xml:space="preserve">VIII Totaal </t>
  </si>
  <si>
    <t xml:space="preserve">Inschrijfprijs </t>
  </si>
  <si>
    <t xml:space="preserve">Omschrijving </t>
  </si>
  <si>
    <t xml:space="preserve">III Totaal </t>
  </si>
  <si>
    <t>IV Totaal</t>
  </si>
  <si>
    <t xml:space="preserve">Totale inschrijfprijs initiele levering ex. btw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</si>
</sst>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4"/>
      <color rgb="FFFF0000"/>
      <name val="Arial"/>
      <family val="2"/>
    </font>
    <font>
      <b/>
      <sz val="10"/>
      <color indexed="8"/>
      <name val="Arial"/>
      <family val="2"/>
    </font>
    <font>
      <b/>
      <sz val="9.5"/>
      <color indexed="8"/>
      <name val="Arial"/>
      <family val="2"/>
    </font>
    <font>
      <sz val="9.5"/>
      <color indexed="8"/>
      <name val="Arial"/>
      <family val="2"/>
    </font>
    <font>
      <sz val="9.5"/>
      <color theme="1"/>
      <name val="Arial"/>
      <family val="2"/>
    </font>
    <font>
      <b/>
      <sz val="14"/>
      <color indexed="8"/>
      <name val="Calibri"/>
      <scheme val="minor"/>
    </font>
    <font>
      <sz val="9.5"/>
      <color rgb="FF000000"/>
      <name val="Arial"/>
    </font>
    <font>
      <u/>
      <sz val="9.5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539361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1" xfId="0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3" borderId="9" xfId="0" applyFont="1" applyFill="1" applyBorder="1" applyAlignment="1">
      <alignment vertical="top"/>
    </xf>
    <xf numFmtId="0" fontId="2" fillId="3" borderId="9" xfId="0" applyFont="1" applyFill="1" applyBorder="1" applyAlignment="1">
      <alignment vertical="top" wrapText="1"/>
    </xf>
    <xf numFmtId="0" fontId="2" fillId="3" borderId="10" xfId="0" applyFont="1" applyFill="1" applyBorder="1" applyAlignment="1">
      <alignment vertical="top"/>
    </xf>
    <xf numFmtId="0" fontId="0" fillId="0" borderId="1" xfId="0" applyBorder="1"/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/>
    <xf numFmtId="0" fontId="0" fillId="0" borderId="9" xfId="0" applyBorder="1" applyAlignment="1">
      <alignment vertical="top"/>
    </xf>
    <xf numFmtId="9" fontId="0" fillId="0" borderId="1" xfId="2" applyFont="1" applyBorder="1"/>
    <xf numFmtId="9" fontId="0" fillId="0" borderId="9" xfId="2" applyFont="1" applyBorder="1"/>
    <xf numFmtId="44" fontId="0" fillId="0" borderId="1" xfId="1" applyFont="1" applyBorder="1"/>
    <xf numFmtId="44" fontId="0" fillId="2" borderId="1" xfId="1" applyFont="1" applyFill="1" applyBorder="1"/>
    <xf numFmtId="44" fontId="0" fillId="2" borderId="9" xfId="1" applyFont="1" applyFill="1" applyBorder="1"/>
    <xf numFmtId="44" fontId="0" fillId="0" borderId="1" xfId="0" applyNumberFormat="1" applyBorder="1"/>
    <xf numFmtId="44" fontId="0" fillId="0" borderId="12" xfId="0" applyNumberFormat="1" applyBorder="1"/>
    <xf numFmtId="44" fontId="0" fillId="0" borderId="7" xfId="0" applyNumberFormat="1" applyBorder="1"/>
    <xf numFmtId="0" fontId="0" fillId="0" borderId="15" xfId="0" applyBorder="1"/>
    <xf numFmtId="164" fontId="0" fillId="0" borderId="12" xfId="0" applyNumberFormat="1" applyBorder="1"/>
    <xf numFmtId="0" fontId="2" fillId="3" borderId="1" xfId="0" applyFont="1" applyFill="1" applyBorder="1" applyAlignment="1">
      <alignment vertical="top"/>
    </xf>
    <xf numFmtId="0" fontId="0" fillId="3" borderId="11" xfId="0" applyFill="1" applyBorder="1"/>
    <xf numFmtId="0" fontId="0" fillId="3" borderId="12" xfId="0" applyFill="1" applyBorder="1"/>
    <xf numFmtId="0" fontId="2" fillId="0" borderId="5" xfId="0" applyFont="1" applyBorder="1"/>
    <xf numFmtId="44" fontId="0" fillId="0" borderId="17" xfId="0" applyNumberFormat="1" applyBorder="1"/>
    <xf numFmtId="164" fontId="0" fillId="0" borderId="17" xfId="0" applyNumberFormat="1" applyBorder="1"/>
    <xf numFmtId="0" fontId="2" fillId="0" borderId="0" xfId="0" applyFont="1" applyAlignment="1">
      <alignment horizontal="left"/>
    </xf>
    <xf numFmtId="44" fontId="0" fillId="0" borderId="0" xfId="0" applyNumberFormat="1"/>
    <xf numFmtId="0" fontId="0" fillId="0" borderId="16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9" xfId="0" applyBorder="1"/>
    <xf numFmtId="0" fontId="2" fillId="3" borderId="20" xfId="0" applyFont="1" applyFill="1" applyBorder="1" applyAlignment="1">
      <alignment vertical="top"/>
    </xf>
    <xf numFmtId="0" fontId="2" fillId="3" borderId="21" xfId="0" applyFont="1" applyFill="1" applyBorder="1" applyAlignment="1">
      <alignment vertical="top"/>
    </xf>
    <xf numFmtId="0" fontId="2" fillId="3" borderId="21" xfId="0" applyFont="1" applyFill="1" applyBorder="1" applyAlignment="1">
      <alignment vertical="top" wrapText="1"/>
    </xf>
    <xf numFmtId="0" fontId="2" fillId="3" borderId="22" xfId="0" applyFont="1" applyFill="1" applyBorder="1" applyAlignment="1">
      <alignment vertical="top"/>
    </xf>
    <xf numFmtId="0" fontId="0" fillId="0" borderId="23" xfId="0" applyBorder="1"/>
    <xf numFmtId="44" fontId="0" fillId="0" borderId="24" xfId="0" applyNumberFormat="1" applyBorder="1"/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6" xfId="0" applyBorder="1"/>
    <xf numFmtId="44" fontId="0" fillId="0" borderId="27" xfId="0" applyNumberFormat="1" applyBorder="1"/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10" fontId="8" fillId="2" borderId="19" xfId="1" applyNumberFormat="1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>
      <alignment vertical="top"/>
    </xf>
    <xf numFmtId="0" fontId="2" fillId="4" borderId="10" xfId="0" applyFont="1" applyFill="1" applyBorder="1" applyAlignment="1">
      <alignment vertical="top"/>
    </xf>
    <xf numFmtId="0" fontId="9" fillId="0" borderId="0" xfId="0" applyFont="1"/>
    <xf numFmtId="0" fontId="10" fillId="0" borderId="0" xfId="0" applyFont="1"/>
    <xf numFmtId="0" fontId="2" fillId="3" borderId="28" xfId="0" applyFont="1" applyFill="1" applyBorder="1" applyAlignment="1">
      <alignment horizontal="left"/>
    </xf>
    <xf numFmtId="0" fontId="2" fillId="3" borderId="29" xfId="0" applyFont="1" applyFill="1" applyBorder="1" applyAlignment="1">
      <alignment horizontal="left"/>
    </xf>
    <xf numFmtId="0" fontId="0" fillId="0" borderId="9" xfId="0" applyBorder="1" applyAlignment="1">
      <alignment wrapText="1"/>
    </xf>
    <xf numFmtId="0" fontId="2" fillId="0" borderId="0" xfId="0" applyFont="1"/>
    <xf numFmtId="0" fontId="0" fillId="0" borderId="1" xfId="0" applyBorder="1" applyAlignment="1">
      <alignment wrapText="1"/>
    </xf>
    <xf numFmtId="0" fontId="0" fillId="0" borderId="19" xfId="0" applyBorder="1" applyAlignment="1">
      <alignment wrapText="1"/>
    </xf>
    <xf numFmtId="44" fontId="0" fillId="2" borderId="13" xfId="1" applyFont="1" applyFill="1" applyBorder="1" applyAlignment="1">
      <alignment horizontal="center"/>
    </xf>
    <xf numFmtId="44" fontId="0" fillId="2" borderId="14" xfId="1" applyFont="1" applyFill="1" applyBorder="1" applyAlignment="1">
      <alignment horizontal="center"/>
    </xf>
    <xf numFmtId="44" fontId="0" fillId="2" borderId="15" xfId="1" applyFont="1" applyFill="1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3" borderId="13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/>
    </xf>
    <xf numFmtId="0" fontId="2" fillId="3" borderId="15" xfId="0" applyFont="1" applyFill="1" applyBorder="1" applyAlignment="1">
      <alignment horizontal="left" vertical="top"/>
    </xf>
    <xf numFmtId="0" fontId="0" fillId="0" borderId="13" xfId="0" applyBorder="1" applyAlignment="1">
      <alignment horizontal="left"/>
    </xf>
    <xf numFmtId="0" fontId="2" fillId="3" borderId="1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2" fillId="4" borderId="13" xfId="0" applyFont="1" applyFill="1" applyBorder="1" applyAlignment="1">
      <alignment horizontal="left" vertical="top" wrapText="1"/>
    </xf>
    <xf numFmtId="0" fontId="2" fillId="4" borderId="14" xfId="0" applyFont="1" applyFill="1" applyBorder="1" applyAlignment="1">
      <alignment horizontal="left" vertical="top" wrapText="1"/>
    </xf>
    <xf numFmtId="0" fontId="2" fillId="4" borderId="15" xfId="0" applyFont="1" applyFill="1" applyBorder="1" applyAlignment="1">
      <alignment horizontal="left" vertical="top" wrapText="1"/>
    </xf>
    <xf numFmtId="0" fontId="2" fillId="4" borderId="16" xfId="0" applyFont="1" applyFill="1" applyBorder="1" applyAlignment="1">
      <alignment horizontal="left" vertical="top"/>
    </xf>
    <xf numFmtId="0" fontId="2" fillId="4" borderId="15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right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5393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703F6-197A-47ED-B530-D68E4CCB8142}">
  <dimension ref="B1:L95"/>
  <sheetViews>
    <sheetView showGridLines="0" tabSelected="1" topLeftCell="A15" zoomScaleNormal="100" workbookViewId="0">
      <selection activeCell="A23" sqref="A23:XFD23"/>
    </sheetView>
  </sheetViews>
  <sheetFormatPr defaultRowHeight="14.45"/>
  <cols>
    <col min="2" max="2" width="61.42578125" bestFit="1" customWidth="1"/>
    <col min="3" max="3" width="31.7109375" customWidth="1"/>
    <col min="4" max="4" width="16.28515625" bestFit="1" customWidth="1"/>
    <col min="6" max="6" width="22.7109375" customWidth="1"/>
    <col min="7" max="7" width="22.5703125" bestFit="1" customWidth="1"/>
    <col min="8" max="8" width="13.7109375" customWidth="1"/>
    <col min="9" max="9" width="22.140625" bestFit="1" customWidth="1"/>
    <col min="11" max="11" width="26.5703125" customWidth="1"/>
    <col min="12" max="12" width="37.7109375" customWidth="1"/>
  </cols>
  <sheetData>
    <row r="1" spans="2:12" ht="18">
      <c r="B1" s="53" t="s">
        <v>0</v>
      </c>
      <c r="C1" s="1"/>
      <c r="D1" s="2"/>
      <c r="E1" s="1"/>
      <c r="F1" s="1"/>
      <c r="G1" s="1"/>
      <c r="H1" s="1"/>
      <c r="I1" s="1"/>
    </row>
    <row r="2" spans="2:12" ht="17.45">
      <c r="B2" s="3"/>
      <c r="C2" s="3"/>
      <c r="D2" s="1"/>
      <c r="E2" s="1"/>
      <c r="F2" s="1"/>
      <c r="G2" s="1"/>
      <c r="H2" s="1"/>
      <c r="I2" s="1"/>
    </row>
    <row r="3" spans="2:12">
      <c r="B3" s="4" t="s">
        <v>1</v>
      </c>
      <c r="C3" s="4"/>
      <c r="D3" s="4"/>
      <c r="E3" s="4"/>
      <c r="F3" s="4"/>
      <c r="G3" s="4"/>
      <c r="H3" s="4"/>
      <c r="I3" s="4"/>
    </row>
    <row r="4" spans="2:12">
      <c r="B4" s="54" t="s">
        <v>2</v>
      </c>
      <c r="C4" s="5"/>
      <c r="D4" s="4"/>
      <c r="E4" s="4"/>
      <c r="F4" s="4"/>
      <c r="G4" s="4"/>
      <c r="H4" s="4"/>
      <c r="I4" s="4"/>
    </row>
    <row r="5" spans="2:12">
      <c r="B5" s="5"/>
      <c r="C5" s="5"/>
      <c r="D5" s="4"/>
      <c r="E5" s="4"/>
      <c r="F5" s="4"/>
      <c r="G5" s="4"/>
      <c r="H5" s="4"/>
      <c r="I5" s="4"/>
    </row>
    <row r="6" spans="2:12" ht="27" customHeight="1">
      <c r="B6" s="90" t="s">
        <v>3</v>
      </c>
      <c r="C6" s="90"/>
      <c r="D6" s="90"/>
      <c r="E6" s="90"/>
      <c r="F6" s="90"/>
      <c r="G6" s="90"/>
      <c r="H6" s="90"/>
      <c r="I6" s="90"/>
    </row>
    <row r="7" spans="2:12" ht="18" customHeight="1">
      <c r="B7" s="91" t="s">
        <v>4</v>
      </c>
      <c r="C7" s="91"/>
      <c r="E7" s="4"/>
      <c r="F7" s="4"/>
      <c r="G7" s="4"/>
      <c r="H7" s="4"/>
      <c r="I7" s="4"/>
    </row>
    <row r="8" spans="2:12">
      <c r="B8" s="48" t="str">
        <f>B15</f>
        <v>Laptops</v>
      </c>
      <c r="C8" s="50"/>
      <c r="D8" s="4"/>
      <c r="E8" s="4"/>
      <c r="F8" s="4"/>
      <c r="G8" s="4"/>
      <c r="H8" s="4"/>
      <c r="I8" s="4"/>
    </row>
    <row r="9" spans="2:12">
      <c r="B9" s="48" t="str">
        <f>B21</f>
        <v>Flexplek hardware</v>
      </c>
      <c r="C9" s="50"/>
      <c r="D9" s="4"/>
      <c r="E9" s="4"/>
      <c r="F9" s="4"/>
      <c r="G9" s="4"/>
      <c r="H9" s="4"/>
      <c r="I9" s="4"/>
    </row>
    <row r="10" spans="2:12">
      <c r="B10" s="48" t="str">
        <f>B34</f>
        <v xml:space="preserve">Mobiele telefoons </v>
      </c>
      <c r="C10" s="50"/>
      <c r="D10" s="4"/>
      <c r="E10" s="4"/>
      <c r="F10" s="4"/>
      <c r="G10" s="4"/>
      <c r="H10" s="4"/>
      <c r="I10" s="4"/>
    </row>
    <row r="11" spans="2:12">
      <c r="B11" s="49" t="str">
        <f>B42</f>
        <v>AV-middelen</v>
      </c>
      <c r="C11" s="50"/>
      <c r="D11" s="4"/>
      <c r="E11" s="4"/>
      <c r="F11" s="4"/>
      <c r="G11" s="4"/>
      <c r="H11" s="4"/>
      <c r="I11" s="4"/>
    </row>
    <row r="12" spans="2:12">
      <c r="B12" s="48" t="str">
        <f>B51</f>
        <v>Netwerkapparatuur</v>
      </c>
      <c r="C12" s="50"/>
      <c r="D12" s="4"/>
      <c r="E12" s="4"/>
      <c r="F12" s="4"/>
      <c r="G12" s="4"/>
      <c r="H12" s="4"/>
      <c r="I12" s="4"/>
    </row>
    <row r="13" spans="2:12" ht="15" thickBot="1"/>
    <row r="14" spans="2:12">
      <c r="B14" s="71" t="s">
        <v>5</v>
      </c>
      <c r="C14" s="72"/>
      <c r="D14" s="72"/>
      <c r="E14" s="72"/>
      <c r="F14" s="72"/>
      <c r="G14" s="72"/>
      <c r="H14" s="72"/>
      <c r="I14" s="73"/>
    </row>
    <row r="15" spans="2:12" ht="28.9">
      <c r="B15" s="7" t="s">
        <v>6</v>
      </c>
      <c r="C15" s="8" t="s">
        <v>7</v>
      </c>
      <c r="D15" s="8" t="s">
        <v>8</v>
      </c>
      <c r="E15" s="8" t="s">
        <v>9</v>
      </c>
      <c r="F15" s="9" t="s">
        <v>10</v>
      </c>
      <c r="G15" s="8" t="s">
        <v>11</v>
      </c>
      <c r="H15" s="9" t="s">
        <v>12</v>
      </c>
      <c r="I15" s="10" t="s">
        <v>13</v>
      </c>
      <c r="K15" s="9" t="s">
        <v>14</v>
      </c>
      <c r="L15" s="9" t="s">
        <v>15</v>
      </c>
    </row>
    <row r="16" spans="2:12">
      <c r="B16" s="13" t="s">
        <v>16</v>
      </c>
      <c r="C16" s="11" t="s">
        <v>17</v>
      </c>
      <c r="D16" s="6" t="s">
        <v>18</v>
      </c>
      <c r="E16" s="11">
        <v>950</v>
      </c>
      <c r="F16" s="20"/>
      <c r="G16" s="17">
        <f>$C$8</f>
        <v>0</v>
      </c>
      <c r="H16" s="19">
        <f>F16+(F16*G16)</f>
        <v>0</v>
      </c>
      <c r="I16" s="23">
        <f>E16*H16</f>
        <v>0</v>
      </c>
      <c r="K16" s="20"/>
      <c r="L16" s="20"/>
    </row>
    <row r="17" spans="2:12">
      <c r="B17" s="13" t="s">
        <v>19</v>
      </c>
      <c r="C17" s="11" t="s">
        <v>17</v>
      </c>
      <c r="D17" s="6" t="s">
        <v>18</v>
      </c>
      <c r="E17" s="11">
        <v>15</v>
      </c>
      <c r="F17" s="20"/>
      <c r="G17" s="17">
        <f>$C$8</f>
        <v>0</v>
      </c>
      <c r="H17" s="19">
        <f>F17+(F17*G17)</f>
        <v>0</v>
      </c>
      <c r="I17" s="23">
        <f>E17*H17</f>
        <v>0</v>
      </c>
      <c r="K17" s="20"/>
      <c r="L17" s="20"/>
    </row>
    <row r="18" spans="2:12" ht="15" thickBot="1">
      <c r="B18" s="74" t="s">
        <v>20</v>
      </c>
      <c r="C18" s="75"/>
      <c r="D18" s="75"/>
      <c r="E18" s="75"/>
      <c r="F18" s="75"/>
      <c r="G18" s="75"/>
      <c r="H18" s="76"/>
      <c r="I18" s="31">
        <f>SUM(I16:I17)</f>
        <v>0</v>
      </c>
    </row>
    <row r="20" spans="2:12">
      <c r="B20" s="58" t="s">
        <v>21</v>
      </c>
      <c r="C20" s="55"/>
      <c r="D20" s="55"/>
      <c r="E20" s="55"/>
      <c r="F20" s="55"/>
      <c r="G20" s="55"/>
      <c r="H20" s="55"/>
      <c r="I20" s="56"/>
    </row>
    <row r="21" spans="2:12" ht="28.9">
      <c r="B21" s="38" t="s">
        <v>22</v>
      </c>
      <c r="C21" s="39" t="s">
        <v>7</v>
      </c>
      <c r="D21" s="39" t="s">
        <v>8</v>
      </c>
      <c r="E21" s="39" t="s">
        <v>9</v>
      </c>
      <c r="F21" s="40" t="s">
        <v>10</v>
      </c>
      <c r="G21" s="39" t="s">
        <v>11</v>
      </c>
      <c r="H21" s="40" t="s">
        <v>12</v>
      </c>
      <c r="I21" s="41" t="s">
        <v>13</v>
      </c>
      <c r="K21" s="9" t="s">
        <v>14</v>
      </c>
      <c r="L21" s="9" t="s">
        <v>15</v>
      </c>
    </row>
    <row r="22" spans="2:12" ht="57.6">
      <c r="B22" s="42" t="s">
        <v>23</v>
      </c>
      <c r="C22" s="59" t="s">
        <v>24</v>
      </c>
      <c r="D22" s="11" t="s">
        <v>18</v>
      </c>
      <c r="E22" s="11">
        <v>438</v>
      </c>
      <c r="F22" s="20"/>
      <c r="G22" s="18">
        <f>$C$9</f>
        <v>0</v>
      </c>
      <c r="H22" s="19">
        <f>F22+(F22*G22)</f>
        <v>0</v>
      </c>
      <c r="I22" s="43">
        <f>E22*H22</f>
        <v>0</v>
      </c>
      <c r="K22" s="20"/>
      <c r="L22" s="20"/>
    </row>
    <row r="23" spans="2:12" ht="86.45">
      <c r="B23" s="44" t="s">
        <v>25</v>
      </c>
      <c r="C23" s="57" t="s">
        <v>26</v>
      </c>
      <c r="D23" s="16" t="s">
        <v>18</v>
      </c>
      <c r="E23" s="15">
        <v>438</v>
      </c>
      <c r="F23" s="21"/>
      <c r="G23" s="18">
        <f t="shared" ref="G23:G29" si="0">$C$9</f>
        <v>0</v>
      </c>
      <c r="H23" s="19">
        <f t="shared" ref="H23:H24" si="1">F23+(F23*G23)</f>
        <v>0</v>
      </c>
      <c r="I23" s="43">
        <f t="shared" ref="I23:I24" si="2">E23*H23</f>
        <v>0</v>
      </c>
      <c r="K23" s="20"/>
      <c r="L23" s="20"/>
    </row>
    <row r="24" spans="2:12" ht="57.6">
      <c r="B24" s="44" t="s">
        <v>27</v>
      </c>
      <c r="C24" s="57" t="s">
        <v>28</v>
      </c>
      <c r="D24" s="16" t="s">
        <v>18</v>
      </c>
      <c r="E24" s="15">
        <v>438</v>
      </c>
      <c r="F24" s="21"/>
      <c r="G24" s="18">
        <f t="shared" si="0"/>
        <v>0</v>
      </c>
      <c r="H24" s="19">
        <f t="shared" si="1"/>
        <v>0</v>
      </c>
      <c r="I24" s="43">
        <f t="shared" si="2"/>
        <v>0</v>
      </c>
      <c r="K24" s="20"/>
      <c r="L24" s="20"/>
    </row>
    <row r="25" spans="2:12" ht="91.5">
      <c r="B25" s="44" t="s">
        <v>29</v>
      </c>
      <c r="C25" s="57" t="s">
        <v>30</v>
      </c>
      <c r="D25" s="16" t="s">
        <v>18</v>
      </c>
      <c r="E25" s="15">
        <v>438</v>
      </c>
      <c r="F25" s="21"/>
      <c r="G25" s="18">
        <f t="shared" si="0"/>
        <v>0</v>
      </c>
      <c r="H25" s="19">
        <f t="shared" ref="H25:H30" si="3">F25+(F25*G25)</f>
        <v>0</v>
      </c>
      <c r="I25" s="43">
        <f t="shared" ref="I25:I30" si="4">E25*H25</f>
        <v>0</v>
      </c>
      <c r="K25" s="20"/>
      <c r="L25" s="20"/>
    </row>
    <row r="26" spans="2:12">
      <c r="B26" s="44" t="s">
        <v>31</v>
      </c>
      <c r="C26" s="57" t="s">
        <v>32</v>
      </c>
      <c r="D26" s="16" t="s">
        <v>33</v>
      </c>
      <c r="E26" s="15">
        <v>438</v>
      </c>
      <c r="F26" s="21"/>
      <c r="G26" s="18">
        <f t="shared" si="0"/>
        <v>0</v>
      </c>
      <c r="H26" s="19">
        <f t="shared" si="3"/>
        <v>0</v>
      </c>
      <c r="I26" s="43">
        <f t="shared" si="4"/>
        <v>0</v>
      </c>
      <c r="K26" s="20"/>
      <c r="L26" s="20"/>
    </row>
    <row r="27" spans="2:12">
      <c r="B27" s="44" t="s">
        <v>34</v>
      </c>
      <c r="C27" s="57" t="s">
        <v>35</v>
      </c>
      <c r="D27" s="16" t="s">
        <v>33</v>
      </c>
      <c r="E27" s="15">
        <v>438</v>
      </c>
      <c r="F27" s="21"/>
      <c r="G27" s="18">
        <f t="shared" si="0"/>
        <v>0</v>
      </c>
      <c r="H27" s="19">
        <f t="shared" si="3"/>
        <v>0</v>
      </c>
      <c r="I27" s="43">
        <f t="shared" si="4"/>
        <v>0</v>
      </c>
      <c r="K27" s="20"/>
      <c r="L27" s="20"/>
    </row>
    <row r="28" spans="2:12" ht="43.15">
      <c r="B28" s="45" t="s">
        <v>36</v>
      </c>
      <c r="C28" s="60" t="s">
        <v>37</v>
      </c>
      <c r="D28" s="16" t="s">
        <v>33</v>
      </c>
      <c r="E28" s="37">
        <v>40</v>
      </c>
      <c r="F28" s="21"/>
      <c r="G28" s="18">
        <f t="shared" si="0"/>
        <v>0</v>
      </c>
      <c r="H28" s="19">
        <f t="shared" si="3"/>
        <v>0</v>
      </c>
      <c r="I28" s="43">
        <f t="shared" si="4"/>
        <v>0</v>
      </c>
      <c r="K28" s="20"/>
      <c r="L28" s="20"/>
    </row>
    <row r="29" spans="2:12">
      <c r="B29" s="46" t="s">
        <v>38</v>
      </c>
      <c r="C29" s="60" t="s">
        <v>39</v>
      </c>
      <c r="D29" s="16" t="s">
        <v>33</v>
      </c>
      <c r="E29" s="37">
        <v>50</v>
      </c>
      <c r="F29" s="21"/>
      <c r="G29" s="18">
        <f t="shared" si="0"/>
        <v>0</v>
      </c>
      <c r="H29" s="19">
        <f t="shared" si="3"/>
        <v>0</v>
      </c>
      <c r="I29" s="43">
        <f t="shared" si="4"/>
        <v>0</v>
      </c>
      <c r="K29" s="20"/>
      <c r="L29" s="20"/>
    </row>
    <row r="30" spans="2:12">
      <c r="B30" s="46" t="s">
        <v>40</v>
      </c>
      <c r="C30" s="60" t="s">
        <v>41</v>
      </c>
      <c r="D30" s="37" t="s">
        <v>33</v>
      </c>
      <c r="E30" s="37">
        <v>40</v>
      </c>
      <c r="F30" s="21"/>
      <c r="G30" s="18">
        <f>$C$9</f>
        <v>0</v>
      </c>
      <c r="H30" s="19">
        <f t="shared" si="3"/>
        <v>0</v>
      </c>
      <c r="I30" s="43">
        <f t="shared" si="4"/>
        <v>0</v>
      </c>
      <c r="K30" s="20"/>
      <c r="L30" s="20"/>
    </row>
    <row r="31" spans="2:12" ht="15" thickBot="1">
      <c r="B31" s="74" t="s">
        <v>42</v>
      </c>
      <c r="C31" s="75"/>
      <c r="D31" s="75"/>
      <c r="E31" s="75"/>
      <c r="F31" s="75"/>
      <c r="G31" s="75"/>
      <c r="H31" s="76"/>
      <c r="I31" s="47">
        <f>SUM(I22:I26)</f>
        <v>0</v>
      </c>
    </row>
    <row r="32" spans="2:12" ht="15" thickBot="1"/>
    <row r="33" spans="2:12">
      <c r="B33" s="71" t="s">
        <v>43</v>
      </c>
      <c r="C33" s="72"/>
      <c r="D33" s="72"/>
      <c r="E33" s="72"/>
      <c r="F33" s="72"/>
      <c r="G33" s="72"/>
      <c r="H33" s="72"/>
      <c r="I33" s="73"/>
    </row>
    <row r="34" spans="2:12" ht="28.9">
      <c r="B34" s="7" t="s">
        <v>44</v>
      </c>
      <c r="C34" s="8" t="s">
        <v>7</v>
      </c>
      <c r="D34" s="8" t="s">
        <v>8</v>
      </c>
      <c r="E34" s="8" t="s">
        <v>9</v>
      </c>
      <c r="F34" s="9" t="s">
        <v>10</v>
      </c>
      <c r="G34" s="8" t="s">
        <v>11</v>
      </c>
      <c r="H34" s="9" t="s">
        <v>12</v>
      </c>
      <c r="I34" s="10" t="s">
        <v>13</v>
      </c>
      <c r="K34" s="9" t="s">
        <v>14</v>
      </c>
      <c r="L34" s="9" t="s">
        <v>15</v>
      </c>
    </row>
    <row r="35" spans="2:12">
      <c r="B35" s="12" t="s">
        <v>44</v>
      </c>
      <c r="C35" s="11" t="s">
        <v>45</v>
      </c>
      <c r="D35" s="11" t="s">
        <v>18</v>
      </c>
      <c r="E35" s="11">
        <v>475</v>
      </c>
      <c r="F35" s="20"/>
      <c r="G35" s="17">
        <f>$C$10</f>
        <v>0</v>
      </c>
      <c r="H35" s="22">
        <f>F35+(F35*G35)</f>
        <v>0</v>
      </c>
      <c r="I35" s="23">
        <f>E35*H35</f>
        <v>0</v>
      </c>
      <c r="K35" s="20"/>
      <c r="L35" s="20"/>
    </row>
    <row r="36" spans="2:12">
      <c r="B36" s="13" t="s">
        <v>46</v>
      </c>
      <c r="C36" s="11" t="s">
        <v>47</v>
      </c>
      <c r="D36" s="6" t="s">
        <v>18</v>
      </c>
      <c r="E36" s="11">
        <v>475</v>
      </c>
      <c r="F36" s="20"/>
      <c r="G36" s="17">
        <f>$C$10</f>
        <v>0</v>
      </c>
      <c r="H36" s="22">
        <f>F36+(F36*G36)</f>
        <v>0</v>
      </c>
      <c r="I36" s="23">
        <f>E36*H36</f>
        <v>0</v>
      </c>
      <c r="K36" s="20"/>
      <c r="L36" s="20"/>
    </row>
    <row r="37" spans="2:12">
      <c r="B37" s="14" t="s">
        <v>48</v>
      </c>
      <c r="C37" s="15" t="s">
        <v>47</v>
      </c>
      <c r="D37" s="16" t="s">
        <v>18</v>
      </c>
      <c r="E37" s="15">
        <v>475</v>
      </c>
      <c r="F37" s="21"/>
      <c r="G37" s="17">
        <f>$C$10</f>
        <v>0</v>
      </c>
      <c r="H37" s="22">
        <f>F37+(F37*G37)</f>
        <v>0</v>
      </c>
      <c r="I37" s="23">
        <f>E37*H37</f>
        <v>0</v>
      </c>
      <c r="K37" s="20"/>
      <c r="L37" s="20"/>
    </row>
    <row r="38" spans="2:12">
      <c r="B38" s="14" t="s">
        <v>49</v>
      </c>
      <c r="C38" s="15" t="s">
        <v>47</v>
      </c>
      <c r="D38" s="16" t="s">
        <v>18</v>
      </c>
      <c r="E38" s="15">
        <v>475</v>
      </c>
      <c r="F38" s="21"/>
      <c r="G38" s="17">
        <f>$C$10</f>
        <v>0</v>
      </c>
      <c r="H38" s="22">
        <f>F38+(F38*G38)</f>
        <v>0</v>
      </c>
      <c r="I38" s="23">
        <f>E38*H38</f>
        <v>0</v>
      </c>
      <c r="K38" s="20"/>
      <c r="L38" s="20"/>
    </row>
    <row r="39" spans="2:12" ht="15" thickBot="1">
      <c r="B39" s="74" t="s">
        <v>50</v>
      </c>
      <c r="C39" s="75"/>
      <c r="D39" s="75"/>
      <c r="E39" s="75"/>
      <c r="F39" s="75"/>
      <c r="G39" s="75"/>
      <c r="H39" s="76"/>
      <c r="I39" s="31">
        <f>SUM(I35:I36)</f>
        <v>0</v>
      </c>
    </row>
    <row r="40" spans="2:12" ht="15" thickBot="1"/>
    <row r="41" spans="2:12">
      <c r="B41" s="71" t="s">
        <v>51</v>
      </c>
      <c r="C41" s="72"/>
      <c r="D41" s="72"/>
      <c r="E41" s="72"/>
      <c r="F41" s="72"/>
      <c r="G41" s="72"/>
      <c r="H41" s="72"/>
      <c r="I41" s="73"/>
    </row>
    <row r="42" spans="2:12" ht="28.9">
      <c r="B42" s="7" t="s">
        <v>52</v>
      </c>
      <c r="C42" s="8" t="s">
        <v>7</v>
      </c>
      <c r="D42" s="8" t="s">
        <v>8</v>
      </c>
      <c r="E42" s="8" t="s">
        <v>9</v>
      </c>
      <c r="F42" s="9" t="s">
        <v>10</v>
      </c>
      <c r="G42" s="8" t="s">
        <v>11</v>
      </c>
      <c r="H42" s="9" t="s">
        <v>12</v>
      </c>
      <c r="I42" s="10" t="s">
        <v>13</v>
      </c>
      <c r="K42" s="9" t="s">
        <v>14</v>
      </c>
      <c r="L42" s="9" t="s">
        <v>15</v>
      </c>
    </row>
    <row r="43" spans="2:12" ht="230.45">
      <c r="B43" s="12" t="s">
        <v>53</v>
      </c>
      <c r="C43" s="57" t="s">
        <v>54</v>
      </c>
      <c r="D43" s="11" t="s">
        <v>18</v>
      </c>
      <c r="E43" s="15">
        <v>10</v>
      </c>
      <c r="F43" s="20"/>
      <c r="G43" s="17">
        <f>$C$11</f>
        <v>0</v>
      </c>
      <c r="H43" s="22">
        <f>F43+(F43*G43)</f>
        <v>0</v>
      </c>
      <c r="I43" s="22">
        <f>E43*H43</f>
        <v>0</v>
      </c>
      <c r="K43" s="20"/>
      <c r="L43" s="20"/>
    </row>
    <row r="44" spans="2:12">
      <c r="B44" s="12" t="s">
        <v>55</v>
      </c>
      <c r="C44" s="15"/>
      <c r="D44" s="11" t="s">
        <v>18</v>
      </c>
      <c r="E44" s="15">
        <v>2</v>
      </c>
      <c r="F44" s="20"/>
      <c r="G44" s="17">
        <f>$C$11</f>
        <v>0</v>
      </c>
      <c r="H44" s="22">
        <f>F44+(F44*G44)</f>
        <v>0</v>
      </c>
      <c r="I44" s="22">
        <f>E44*H44</f>
        <v>0</v>
      </c>
      <c r="K44" s="20"/>
      <c r="L44" s="20"/>
    </row>
    <row r="45" spans="2:12">
      <c r="B45" s="12" t="s">
        <v>56</v>
      </c>
      <c r="C45" s="15"/>
      <c r="D45" s="11" t="s">
        <v>33</v>
      </c>
      <c r="E45" s="15">
        <v>2</v>
      </c>
      <c r="F45" s="20"/>
      <c r="G45" s="17">
        <f>$C$11</f>
        <v>0</v>
      </c>
      <c r="H45" s="22">
        <f t="shared" ref="H44:H45" si="5">F45+(F45*G45)</f>
        <v>0</v>
      </c>
      <c r="I45" s="22">
        <f t="shared" ref="I44:I45" si="6">E45*H45</f>
        <v>0</v>
      </c>
      <c r="K45" s="20"/>
      <c r="L45" s="20"/>
    </row>
    <row r="46" spans="2:12">
      <c r="B46" s="12" t="s">
        <v>57</v>
      </c>
      <c r="C46" s="15"/>
      <c r="D46" s="11" t="s">
        <v>18</v>
      </c>
      <c r="E46" s="15">
        <v>4</v>
      </c>
      <c r="F46" s="20"/>
      <c r="G46" s="17">
        <f>$C$11</f>
        <v>0</v>
      </c>
      <c r="H46" s="22">
        <f t="shared" ref="H46:H47" si="7">F46+(F46*G46)</f>
        <v>0</v>
      </c>
      <c r="I46" s="22">
        <f t="shared" ref="I46:I47" si="8">E46*H46</f>
        <v>0</v>
      </c>
      <c r="K46" s="20"/>
      <c r="L46" s="20"/>
    </row>
    <row r="47" spans="2:12">
      <c r="B47" s="14" t="s">
        <v>58</v>
      </c>
      <c r="C47" s="15"/>
      <c r="D47" s="16" t="s">
        <v>33</v>
      </c>
      <c r="E47" s="15">
        <v>6</v>
      </c>
      <c r="F47" s="20"/>
      <c r="G47" s="17">
        <f>$C$11</f>
        <v>0</v>
      </c>
      <c r="H47" s="22">
        <f t="shared" si="7"/>
        <v>0</v>
      </c>
      <c r="I47" s="22">
        <f t="shared" si="8"/>
        <v>0</v>
      </c>
      <c r="K47" s="20"/>
      <c r="L47" s="20"/>
    </row>
    <row r="48" spans="2:12" ht="15" thickBot="1">
      <c r="B48" s="74" t="s">
        <v>59</v>
      </c>
      <c r="C48" s="75"/>
      <c r="D48" s="75"/>
      <c r="E48" s="75"/>
      <c r="F48" s="75"/>
      <c r="G48" s="75"/>
      <c r="H48" s="76"/>
      <c r="I48" s="31">
        <f>SUM(I43:I47)</f>
        <v>0</v>
      </c>
    </row>
    <row r="49" spans="2:12" ht="15" thickBot="1">
      <c r="B49" s="33"/>
      <c r="C49" s="33"/>
      <c r="D49" s="33"/>
      <c r="E49" s="33"/>
      <c r="F49" s="33"/>
      <c r="G49" s="33"/>
      <c r="H49" s="33"/>
      <c r="I49" s="34"/>
    </row>
    <row r="50" spans="2:12">
      <c r="B50" s="71" t="s">
        <v>60</v>
      </c>
      <c r="C50" s="72"/>
      <c r="D50" s="72"/>
      <c r="E50" s="72"/>
      <c r="F50" s="72"/>
      <c r="G50" s="72"/>
      <c r="H50" s="72"/>
      <c r="I50" s="73"/>
    </row>
    <row r="51" spans="2:12" ht="28.9">
      <c r="B51" s="7" t="s">
        <v>61</v>
      </c>
      <c r="C51" s="8" t="s">
        <v>7</v>
      </c>
      <c r="D51" s="8" t="s">
        <v>8</v>
      </c>
      <c r="E51" s="8" t="s">
        <v>9</v>
      </c>
      <c r="F51" s="9" t="s">
        <v>10</v>
      </c>
      <c r="G51" s="8" t="s">
        <v>11</v>
      </c>
      <c r="H51" s="9" t="s">
        <v>12</v>
      </c>
      <c r="I51" s="10" t="s">
        <v>13</v>
      </c>
      <c r="K51" s="9" t="s">
        <v>14</v>
      </c>
      <c r="L51" s="9" t="s">
        <v>15</v>
      </c>
    </row>
    <row r="52" spans="2:12">
      <c r="B52" s="12" t="s">
        <v>62</v>
      </c>
      <c r="C52" s="11" t="s">
        <v>63</v>
      </c>
      <c r="D52" s="11" t="s">
        <v>18</v>
      </c>
      <c r="E52" s="11">
        <v>61</v>
      </c>
      <c r="F52" s="20"/>
      <c r="G52" s="17">
        <f>$C$12</f>
        <v>0</v>
      </c>
      <c r="H52" s="22">
        <f>F52+(F52*G52)</f>
        <v>0</v>
      </c>
      <c r="I52" s="22">
        <f>E52*H52</f>
        <v>0</v>
      </c>
      <c r="K52" s="20"/>
      <c r="L52" s="20"/>
    </row>
    <row r="53" spans="2:12">
      <c r="B53" s="12" t="s">
        <v>64</v>
      </c>
      <c r="C53" s="11" t="s">
        <v>65</v>
      </c>
      <c r="D53" s="11" t="s">
        <v>18</v>
      </c>
      <c r="E53" s="11">
        <v>30</v>
      </c>
      <c r="F53" s="20"/>
      <c r="G53" s="17">
        <f>$C$12</f>
        <v>0</v>
      </c>
      <c r="H53" s="22">
        <f>F53+(F53*G53)</f>
        <v>0</v>
      </c>
      <c r="I53" s="22">
        <f>E53*H53</f>
        <v>0</v>
      </c>
      <c r="K53" s="20"/>
      <c r="L53" s="20"/>
    </row>
    <row r="54" spans="2:12">
      <c r="B54" s="74" t="s">
        <v>66</v>
      </c>
      <c r="C54" s="75"/>
      <c r="D54" s="75"/>
      <c r="E54" s="75"/>
      <c r="F54" s="75"/>
      <c r="G54" s="75"/>
      <c r="H54" s="76"/>
      <c r="I54" s="31">
        <f>SUM(I49:I53)</f>
        <v>0</v>
      </c>
    </row>
    <row r="55" spans="2:12" ht="15" thickBot="1"/>
    <row r="56" spans="2:12">
      <c r="B56" s="71" t="s">
        <v>67</v>
      </c>
      <c r="C56" s="72"/>
      <c r="D56" s="72"/>
      <c r="E56" s="72"/>
      <c r="F56" s="72"/>
      <c r="G56" s="72"/>
      <c r="H56" s="72"/>
      <c r="I56" s="73"/>
    </row>
    <row r="57" spans="2:12" ht="28.9" customHeight="1">
      <c r="B57" s="83" t="s">
        <v>68</v>
      </c>
      <c r="C57" s="84"/>
      <c r="D57" s="80" t="s">
        <v>8</v>
      </c>
      <c r="E57" s="81"/>
      <c r="F57" s="77" t="s">
        <v>69</v>
      </c>
      <c r="G57" s="78"/>
      <c r="H57" s="79"/>
      <c r="I57" s="10" t="s">
        <v>13</v>
      </c>
    </row>
    <row r="58" spans="2:12">
      <c r="B58" s="69" t="s">
        <v>68</v>
      </c>
      <c r="C58" s="70"/>
      <c r="D58" s="82" t="s">
        <v>70</v>
      </c>
      <c r="E58" s="65"/>
      <c r="F58" s="61"/>
      <c r="G58" s="62"/>
      <c r="H58" s="63"/>
      <c r="I58" s="23">
        <f>F58*4</f>
        <v>0</v>
      </c>
    </row>
    <row r="59" spans="2:12" ht="15" thickBot="1">
      <c r="B59" s="74" t="s">
        <v>71</v>
      </c>
      <c r="C59" s="75"/>
      <c r="D59" s="75"/>
      <c r="E59" s="75"/>
      <c r="F59" s="75"/>
      <c r="G59" s="75"/>
      <c r="H59" s="76"/>
      <c r="I59" s="31">
        <f>I58</f>
        <v>0</v>
      </c>
    </row>
    <row r="60" spans="2:12">
      <c r="B60" s="33"/>
      <c r="C60" s="33"/>
      <c r="D60" s="33"/>
      <c r="E60" s="33"/>
      <c r="F60" s="33"/>
      <c r="G60" s="33"/>
      <c r="H60" s="33"/>
      <c r="I60" s="34"/>
    </row>
    <row r="61" spans="2:12">
      <c r="B61" s="71" t="s">
        <v>72</v>
      </c>
      <c r="C61" s="72"/>
      <c r="D61" s="72"/>
      <c r="E61" s="72"/>
      <c r="F61" s="72"/>
      <c r="G61" s="72"/>
      <c r="H61" s="72"/>
      <c r="I61" s="73"/>
    </row>
    <row r="62" spans="2:12">
      <c r="B62" s="83" t="s">
        <v>73</v>
      </c>
      <c r="C62" s="84"/>
      <c r="D62" s="27" t="s">
        <v>8</v>
      </c>
      <c r="E62" s="27" t="s">
        <v>9</v>
      </c>
      <c r="F62" s="77" t="s">
        <v>74</v>
      </c>
      <c r="G62" s="78"/>
      <c r="H62" s="79"/>
      <c r="I62" s="10" t="s">
        <v>75</v>
      </c>
    </row>
    <row r="63" spans="2:12">
      <c r="B63" s="69" t="s">
        <v>76</v>
      </c>
      <c r="C63" s="70"/>
      <c r="D63" s="11" t="s">
        <v>18</v>
      </c>
      <c r="E63" s="25">
        <v>500</v>
      </c>
      <c r="F63" s="61"/>
      <c r="G63" s="62"/>
      <c r="H63" s="63"/>
      <c r="I63" s="23">
        <f>E63*F63</f>
        <v>0</v>
      </c>
    </row>
    <row r="64" spans="2:12">
      <c r="B64" s="69" t="s">
        <v>77</v>
      </c>
      <c r="C64" s="70"/>
      <c r="D64" s="11" t="s">
        <v>18</v>
      </c>
      <c r="E64" s="25">
        <v>500</v>
      </c>
      <c r="F64" s="61"/>
      <c r="G64" s="62"/>
      <c r="H64" s="63"/>
      <c r="I64" s="23">
        <f>E64*F64</f>
        <v>0</v>
      </c>
    </row>
    <row r="65" spans="2:9">
      <c r="B65" s="74" t="s">
        <v>78</v>
      </c>
      <c r="C65" s="75"/>
      <c r="D65" s="75"/>
      <c r="E65" s="75"/>
      <c r="F65" s="75"/>
      <c r="G65" s="75"/>
      <c r="H65" s="76"/>
      <c r="I65" s="31">
        <f>I63</f>
        <v>0</v>
      </c>
    </row>
    <row r="66" spans="2:9">
      <c r="B66" s="33"/>
      <c r="C66" s="33"/>
      <c r="D66" s="33"/>
      <c r="E66" s="33"/>
      <c r="F66" s="33"/>
      <c r="G66" s="33"/>
      <c r="H66" s="33"/>
      <c r="I66" s="34"/>
    </row>
    <row r="67" spans="2:9">
      <c r="B67" s="66" t="s">
        <v>79</v>
      </c>
      <c r="C67" s="67"/>
      <c r="D67" s="67"/>
      <c r="E67" s="67"/>
      <c r="F67" s="67"/>
      <c r="G67" s="67"/>
      <c r="H67" s="67"/>
      <c r="I67" s="68"/>
    </row>
    <row r="68" spans="2:9" ht="15" customHeight="1">
      <c r="B68" s="88" t="s">
        <v>80</v>
      </c>
      <c r="C68" s="89"/>
      <c r="D68" s="51" t="s">
        <v>8</v>
      </c>
      <c r="E68" s="51" t="s">
        <v>9</v>
      </c>
      <c r="F68" s="85" t="s">
        <v>81</v>
      </c>
      <c r="G68" s="86"/>
      <c r="H68" s="87"/>
      <c r="I68" s="52" t="s">
        <v>13</v>
      </c>
    </row>
    <row r="69" spans="2:9">
      <c r="B69" s="64" t="s">
        <v>82</v>
      </c>
      <c r="C69" s="65"/>
      <c r="D69" s="11" t="s">
        <v>18</v>
      </c>
      <c r="E69" s="11">
        <v>965</v>
      </c>
      <c r="F69" s="61"/>
      <c r="G69" s="62"/>
      <c r="H69" s="63"/>
      <c r="I69" s="26">
        <f>F69*E69</f>
        <v>0</v>
      </c>
    </row>
    <row r="70" spans="2:9">
      <c r="B70" s="35" t="s">
        <v>83</v>
      </c>
      <c r="C70" s="36"/>
      <c r="D70" s="11" t="s">
        <v>84</v>
      </c>
      <c r="E70" s="11">
        <v>1</v>
      </c>
      <c r="F70" s="61"/>
      <c r="G70" s="62"/>
      <c r="H70" s="63"/>
      <c r="I70" s="26">
        <f t="shared" ref="I70:I78" si="9">F70*E70</f>
        <v>0</v>
      </c>
    </row>
    <row r="71" spans="2:9" ht="13.5" customHeight="1">
      <c r="B71" s="35" t="s">
        <v>85</v>
      </c>
      <c r="C71" s="36"/>
      <c r="D71" s="11" t="s">
        <v>86</v>
      </c>
      <c r="E71" s="11">
        <v>965</v>
      </c>
      <c r="F71" s="61"/>
      <c r="G71" s="62"/>
      <c r="H71" s="63"/>
      <c r="I71" s="26">
        <f t="shared" si="9"/>
        <v>0</v>
      </c>
    </row>
    <row r="72" spans="2:9">
      <c r="B72" s="35" t="s">
        <v>87</v>
      </c>
      <c r="C72" s="36"/>
      <c r="D72" s="11" t="s">
        <v>84</v>
      </c>
      <c r="E72" s="11">
        <v>1</v>
      </c>
      <c r="F72" s="61"/>
      <c r="G72" s="62"/>
      <c r="H72" s="63"/>
      <c r="I72" s="26">
        <f t="shared" si="9"/>
        <v>0</v>
      </c>
    </row>
    <row r="73" spans="2:9">
      <c r="B73" s="35" t="s">
        <v>88</v>
      </c>
      <c r="C73" s="36"/>
      <c r="D73" s="11" t="s">
        <v>86</v>
      </c>
      <c r="E73" s="11">
        <v>965</v>
      </c>
      <c r="F73" s="61"/>
      <c r="G73" s="62"/>
      <c r="H73" s="63"/>
      <c r="I73" s="26">
        <f t="shared" si="9"/>
        <v>0</v>
      </c>
    </row>
    <row r="74" spans="2:9">
      <c r="B74" s="35" t="s">
        <v>89</v>
      </c>
      <c r="C74" s="36"/>
      <c r="D74" s="11" t="s">
        <v>86</v>
      </c>
      <c r="E74" s="11">
        <v>965</v>
      </c>
      <c r="F74" s="61"/>
      <c r="G74" s="62"/>
      <c r="H74" s="63"/>
      <c r="I74" s="26">
        <f t="shared" si="9"/>
        <v>0</v>
      </c>
    </row>
    <row r="75" spans="2:9">
      <c r="B75" s="35" t="s">
        <v>90</v>
      </c>
      <c r="C75" s="36"/>
      <c r="D75" s="11" t="s">
        <v>33</v>
      </c>
      <c r="E75" s="11">
        <v>965</v>
      </c>
      <c r="F75" s="61"/>
      <c r="G75" s="62"/>
      <c r="H75" s="63"/>
      <c r="I75" s="26">
        <f t="shared" si="9"/>
        <v>0</v>
      </c>
    </row>
    <row r="76" spans="2:9">
      <c r="B76" s="35" t="s">
        <v>91</v>
      </c>
      <c r="C76" s="36"/>
      <c r="D76" s="11" t="s">
        <v>33</v>
      </c>
      <c r="E76" s="11">
        <v>965</v>
      </c>
      <c r="F76" s="61"/>
      <c r="G76" s="62"/>
      <c r="H76" s="63"/>
      <c r="I76" s="26">
        <f t="shared" si="9"/>
        <v>0</v>
      </c>
    </row>
    <row r="77" spans="2:9">
      <c r="B77" s="35" t="s">
        <v>92</v>
      </c>
      <c r="C77" s="36"/>
      <c r="D77" s="11" t="s">
        <v>93</v>
      </c>
      <c r="E77" s="11">
        <v>965</v>
      </c>
      <c r="F77" s="61"/>
      <c r="G77" s="62"/>
      <c r="H77" s="63"/>
      <c r="I77" s="26">
        <f t="shared" si="9"/>
        <v>0</v>
      </c>
    </row>
    <row r="78" spans="2:9">
      <c r="B78" s="35" t="s">
        <v>94</v>
      </c>
      <c r="C78" s="36"/>
      <c r="D78" s="11" t="s">
        <v>93</v>
      </c>
      <c r="E78" s="11">
        <v>965</v>
      </c>
      <c r="F78" s="61"/>
      <c r="G78" s="62"/>
      <c r="H78" s="63"/>
      <c r="I78" s="26">
        <f t="shared" si="9"/>
        <v>0</v>
      </c>
    </row>
    <row r="79" spans="2:9">
      <c r="B79" s="74" t="s">
        <v>95</v>
      </c>
      <c r="C79" s="75"/>
      <c r="D79" s="75"/>
      <c r="E79" s="75"/>
      <c r="F79" s="75"/>
      <c r="G79" s="75"/>
      <c r="H79" s="76"/>
      <c r="I79" s="32">
        <f>SUM(I69:I78)</f>
        <v>0</v>
      </c>
    </row>
    <row r="83" spans="2:3" ht="15" thickBot="1"/>
    <row r="84" spans="2:3">
      <c r="B84" s="71" t="s">
        <v>96</v>
      </c>
      <c r="C84" s="73"/>
    </row>
    <row r="85" spans="2:3">
      <c r="B85" s="28" t="s">
        <v>97</v>
      </c>
      <c r="C85" s="29" t="s">
        <v>13</v>
      </c>
    </row>
    <row r="86" spans="2:3">
      <c r="B86" s="12" t="s">
        <v>20</v>
      </c>
      <c r="C86" s="23">
        <f>I18</f>
        <v>0</v>
      </c>
    </row>
    <row r="87" spans="2:3">
      <c r="B87" s="12" t="s">
        <v>42</v>
      </c>
      <c r="C87" s="23">
        <f>I31</f>
        <v>0</v>
      </c>
    </row>
    <row r="88" spans="2:3">
      <c r="B88" s="12" t="s">
        <v>98</v>
      </c>
      <c r="C88" s="23">
        <f>I39</f>
        <v>0</v>
      </c>
    </row>
    <row r="89" spans="2:3">
      <c r="B89" s="12" t="s">
        <v>99</v>
      </c>
      <c r="C89" s="23">
        <f>I48</f>
        <v>0</v>
      </c>
    </row>
    <row r="90" spans="2:3">
      <c r="B90" s="12" t="s">
        <v>66</v>
      </c>
      <c r="C90" s="23">
        <f>I54</f>
        <v>0</v>
      </c>
    </row>
    <row r="91" spans="2:3">
      <c r="B91" s="12" t="s">
        <v>71</v>
      </c>
      <c r="C91" s="23">
        <f>I59</f>
        <v>0</v>
      </c>
    </row>
    <row r="92" spans="2:3">
      <c r="B92" s="12" t="s">
        <v>78</v>
      </c>
      <c r="C92" s="26">
        <f>I65</f>
        <v>0</v>
      </c>
    </row>
    <row r="93" spans="2:3" ht="15" thickBot="1">
      <c r="B93" s="30" t="s">
        <v>100</v>
      </c>
      <c r="C93" s="24">
        <f>SUM(C86:C91)-C92</f>
        <v>0</v>
      </c>
    </row>
    <row r="95" spans="2:3">
      <c r="B95" s="12" t="s">
        <v>95</v>
      </c>
      <c r="C95" s="23">
        <f>I79</f>
        <v>0</v>
      </c>
    </row>
  </sheetData>
  <mergeCells count="43">
    <mergeCell ref="B6:I6"/>
    <mergeCell ref="B31:H31"/>
    <mergeCell ref="B33:I33"/>
    <mergeCell ref="B39:H39"/>
    <mergeCell ref="B14:I14"/>
    <mergeCell ref="B18:H18"/>
    <mergeCell ref="B7:C7"/>
    <mergeCell ref="B79:H79"/>
    <mergeCell ref="B84:C84"/>
    <mergeCell ref="B65:H65"/>
    <mergeCell ref="B57:C57"/>
    <mergeCell ref="B61:I61"/>
    <mergeCell ref="B62:C62"/>
    <mergeCell ref="F62:H62"/>
    <mergeCell ref="B63:C63"/>
    <mergeCell ref="F63:H63"/>
    <mergeCell ref="B58:C58"/>
    <mergeCell ref="F69:H69"/>
    <mergeCell ref="F70:H70"/>
    <mergeCell ref="F68:H68"/>
    <mergeCell ref="F71:H71"/>
    <mergeCell ref="F58:H58"/>
    <mergeCell ref="B68:C68"/>
    <mergeCell ref="B69:C69"/>
    <mergeCell ref="B67:I67"/>
    <mergeCell ref="B64:C64"/>
    <mergeCell ref="F64:H64"/>
    <mergeCell ref="B41:I41"/>
    <mergeCell ref="B48:H48"/>
    <mergeCell ref="B56:I56"/>
    <mergeCell ref="B59:H59"/>
    <mergeCell ref="F57:H57"/>
    <mergeCell ref="D57:E57"/>
    <mergeCell ref="D58:E58"/>
    <mergeCell ref="B54:H54"/>
    <mergeCell ref="B50:I50"/>
    <mergeCell ref="F74:H74"/>
    <mergeCell ref="F73:H73"/>
    <mergeCell ref="F72:H72"/>
    <mergeCell ref="F78:H78"/>
    <mergeCell ref="F77:H77"/>
    <mergeCell ref="F76:H76"/>
    <mergeCell ref="F75:H75"/>
  </mergeCells>
  <dataValidations disablePrompts="1" count="1">
    <dataValidation type="decimal" operator="greaterThan" allowBlank="1" showInputMessage="1" showErrorMessage="1" sqref="C8:C12" xr:uid="{EC5626AD-B689-4CAB-8418-5AF926186882}">
      <formula1>0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F8E6EF32A597478EA5A10289BFA18A" ma:contentTypeVersion="6" ma:contentTypeDescription="Een nieuw document maken." ma:contentTypeScope="" ma:versionID="e0abb67a97da6262035c07975f3e2d73">
  <xsd:schema xmlns:xsd="http://www.w3.org/2001/XMLSchema" xmlns:xs="http://www.w3.org/2001/XMLSchema" xmlns:p="http://schemas.microsoft.com/office/2006/metadata/properties" xmlns:ns2="97fc371d-a7a5-4bea-b7a8-9302dfcd5ddd" xmlns:ns3="48f1ae9d-5a87-437d-a2f6-882479a5d381" targetNamespace="http://schemas.microsoft.com/office/2006/metadata/properties" ma:root="true" ma:fieldsID="7370b1a2552da2e1a538f32aee3d1310" ns2:_="" ns3:_="">
    <xsd:import namespace="97fc371d-a7a5-4bea-b7a8-9302dfcd5ddd"/>
    <xsd:import namespace="48f1ae9d-5a87-437d-a2f6-882479a5d3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c371d-a7a5-4bea-b7a8-9302dfcd5d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1ae9d-5a87-437d-a2f6-882479a5d38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f1ae9d-5a87-437d-a2f6-882479a5d381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5F55B8A-4855-43CC-9237-633993B3234A}"/>
</file>

<file path=customXml/itemProps2.xml><?xml version="1.0" encoding="utf-8"?>
<ds:datastoreItem xmlns:ds="http://schemas.openxmlformats.org/officeDocument/2006/customXml" ds:itemID="{396D4A2C-3F99-4053-BEF2-C670FBF2C666}"/>
</file>

<file path=customXml/itemProps3.xml><?xml version="1.0" encoding="utf-8"?>
<ds:datastoreItem xmlns:ds="http://schemas.openxmlformats.org/officeDocument/2006/customXml" ds:itemID="{2FA2E009-B7B6-487E-BDA7-F2209590FD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Esmée de Smet</dc:creator>
  <cp:keywords/>
  <dc:description/>
  <cp:lastModifiedBy>ivar.debruijn@hetnic.nl</cp:lastModifiedBy>
  <cp:revision/>
  <dcterms:created xsi:type="dcterms:W3CDTF">2022-03-16T08:04:36Z</dcterms:created>
  <dcterms:modified xsi:type="dcterms:W3CDTF">2024-07-25T05:25:42Z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4472700</vt:r8>
  </property>
  <property fmtid="{D5CDD505-2E9C-101B-9397-08002B2CF9AE}" pid="3" name="ContentTypeId">
    <vt:lpwstr>0x01010061F8E6EF32A597478EA5A10289BFA18A</vt:lpwstr>
  </property>
  <property fmtid="{D5CDD505-2E9C-101B-9397-08002B2CF9AE}" pid="4" name="_dlc_DocIdItemGuid">
    <vt:lpwstr>d100f37a-77c8-4f72-be2b-3210de9fd107</vt:lpwstr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