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amenwerken.rechtspraak.minjus.nl/sites/landelijk_online_zitten/Lists/Projectdocumenten OLZ/"/>
    </mc:Choice>
  </mc:AlternateContent>
  <xr:revisionPtr revIDLastSave="0" documentId="13_ncr:1_{4185D7FE-DBF3-4B47-967C-1039668C5660}" xr6:coauthVersionLast="47" xr6:coauthVersionMax="47" xr10:uidLastSave="{00000000-0000-0000-0000-000000000000}"/>
  <bookViews>
    <workbookView xWindow="-120" yWindow="-120" windowWidth="51840" windowHeight="21240" xr2:uid="{A2E41867-E7E5-4E37-8196-8B4D9DB423E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 l="1"/>
  <c r="J38" i="1"/>
  <c r="J39" i="1"/>
  <c r="J40" i="1"/>
  <c r="J41" i="1"/>
  <c r="J43" i="1"/>
  <c r="J30" i="1"/>
  <c r="I56" i="1" s="1"/>
  <c r="J44" i="1" l="1"/>
  <c r="I55" i="1" s="1"/>
  <c r="J55" i="1" s="1"/>
  <c r="J56" i="1"/>
  <c r="J57" i="1" l="1"/>
  <c r="I61" i="1" s="1"/>
  <c r="I62" i="1" s="1"/>
</calcChain>
</file>

<file path=xl/sharedStrings.xml><?xml version="1.0" encoding="utf-8"?>
<sst xmlns="http://schemas.openxmlformats.org/spreadsheetml/2006/main" count="64" uniqueCount="54">
  <si>
    <t xml:space="preserve">Inschrijvers wordt verzocht dit Prijzenblad in te vullen met inachtneming van de voorschriften opgenomen in het Beschrijvend Document. 
Prijzen dienen te worden afgegeven in euro (€), exclusief omzetbelasting (btw) en inclusief alle overige kosten. Kosten die Inschrijvers maken maar niet verdisconteren in de door hen opgegeven tarieven komen niet separaat voor vergoeding in aanmerking. 
Inschrijvers wordt verzocht alle geel gemarkeerde verlden in dit Prijzenblad in te vullen. 
Het is niet toegestaan aanpassingen te verrichten in dit document, anders dan het invullen van de geel gemarkeerde velden. Indien Inschrijvers andersoortige wijzigingen verrichten kan dit leiden tot ongeldigheid van de Inschrijving. Indien de Inschrijving als ongeldig wordt gekenmerkt door Opdrachtgever, komt de Inschrijver niet langer voor gunning van de Opdracht in aanmerking. </t>
  </si>
  <si>
    <t>Gebruikskosten</t>
  </si>
  <si>
    <t>Laag</t>
  </si>
  <si>
    <t>Midden</t>
  </si>
  <si>
    <t>Hoog</t>
  </si>
  <si>
    <t>van</t>
  </si>
  <si>
    <t>tot</t>
  </si>
  <si>
    <t xml:space="preserve">van </t>
  </si>
  <si>
    <t>gemiddeld</t>
  </si>
  <si>
    <t>Gem. aantal unieke rechtspraak gebruikers</t>
  </si>
  <si>
    <t>Bedrag "scenario Laag"</t>
  </si>
  <si>
    <t>Bedrag "scenario Midden"</t>
  </si>
  <si>
    <t>Bedrag "scenario Hoog"</t>
  </si>
  <si>
    <t>conform formule</t>
  </si>
  <si>
    <t>geldig in deze bandbreedte</t>
  </si>
  <si>
    <t>Prijselement</t>
  </si>
  <si>
    <t>Uw aangeboden prijs</t>
  </si>
  <si>
    <t>Gemiddelde jaarlijkse gebruikskosten</t>
  </si>
  <si>
    <t>Configuratiekosten</t>
  </si>
  <si>
    <t>Functietitel</t>
  </si>
  <si>
    <t>Projectleider / Senior consultant</t>
  </si>
  <si>
    <t>Architect</t>
  </si>
  <si>
    <t>Analist</t>
  </si>
  <si>
    <t>Trainer</t>
  </si>
  <si>
    <t>Totale kosten voor Rechtspraak specifieke Configuratie</t>
  </si>
  <si>
    <t>Bepaling van uw score voor Gunningscriterium Prijs</t>
  </si>
  <si>
    <t>Uw score voor Gunningscriterium Prijs wordt bepaald door de totale prijs van uw aanbod te bepalen. Deze wordt bepaald door de hierboven uitgevraagde kostprijselementen bij elkaar op te tellen. De som van bovenstaande kostprijselementen geldt als uw "fictieve totaalprijs". Op basis van de volgende formule wordt uw score berekend.</t>
  </si>
  <si>
    <t>Kostprijselementen</t>
  </si>
  <si>
    <t>Aantal</t>
  </si>
  <si>
    <t>Totaal:</t>
  </si>
  <si>
    <t>← Dit is uw "fictieve totaalprijs" en wordt gebruikt als waarde om de door u behaalde score voor Gunningscriterium 1 Prijs te berekenen.</t>
  </si>
  <si>
    <r>
      <t xml:space="preserve">Uw </t>
    </r>
    <r>
      <rPr>
        <b/>
        <u/>
        <sz val="14"/>
        <color theme="0"/>
        <rFont val="Calibri"/>
        <family val="2"/>
        <scheme val="minor"/>
      </rPr>
      <t>ongewogen</t>
    </r>
    <r>
      <rPr>
        <b/>
        <sz val="14"/>
        <color theme="0"/>
        <rFont val="Calibri"/>
        <family val="2"/>
        <scheme val="minor"/>
      </rPr>
      <t xml:space="preserve"> score voor Gunningscriterium Prijs</t>
    </r>
  </si>
  <si>
    <r>
      <t xml:space="preserve">Uw </t>
    </r>
    <r>
      <rPr>
        <b/>
        <u/>
        <sz val="14"/>
        <color theme="0"/>
        <rFont val="Calibri"/>
        <family val="2"/>
        <scheme val="minor"/>
      </rPr>
      <t>gewogen</t>
    </r>
    <r>
      <rPr>
        <b/>
        <sz val="14"/>
        <color theme="0"/>
        <rFont val="Calibri"/>
        <family val="2"/>
        <scheme val="minor"/>
      </rPr>
      <t xml:space="preserve"> score voor Gunningscriterium Prijs</t>
    </r>
  </si>
  <si>
    <t>Basis bedrag</t>
  </si>
  <si>
    <t>Tarief per uur</t>
  </si>
  <si>
    <t>Aantal uur</t>
  </si>
  <si>
    <t>Gemiddeld aantal deelnemers per sessie</t>
  </si>
  <si>
    <t>Maximaal aantal deelnemers per sessie</t>
  </si>
  <si>
    <t>Maximaal aantal  gelijktijdige online sessie per dag</t>
  </si>
  <si>
    <t>Gemiddeld aantal rechtspraak gebruikers per sessie*</t>
  </si>
  <si>
    <t>vanaf</t>
  </si>
  <si>
    <t>Formule</t>
  </si>
  <si>
    <t>Uw dienstverlening</t>
  </si>
  <si>
    <t>Uw fictieve totalen</t>
  </si>
  <si>
    <t>Ongewogen score voor Gunningscriterium Prijs = (-1/75000) X uw fictieve totaalprijs + 300</t>
  </si>
  <si>
    <t>Uw aangeboden fictieve prijs</t>
  </si>
  <si>
    <r>
      <t xml:space="preserve">Bijlage J: Prijzenblad Online Zitten - IVO rechtspraak
met TenderNed-kenmerk: </t>
    </r>
    <r>
      <rPr>
        <sz val="11"/>
        <color rgb="FFFF0000"/>
        <rFont val="Calibri"/>
        <family val="2"/>
        <scheme val="minor"/>
      </rPr>
      <t>XXXXXXXX</t>
    </r>
  </si>
  <si>
    <t xml:space="preserve">Opdrachtgever verzoekt u de jaarlijkse gebruikskosten voor het gebruik van uw oplossing op te geven op basis van de hieronder opgenomen tabel. Voor het berekenen van de jaarlijkse gebruikskosten gaat Opdrachtgever uit van een vast basisbedrag voor het platform en een variabel bedrag voor de kosten van het gebruik afhankelijk van het aantal gelijktijdige sessies oplopend in aantallen met drie tredes  (staffel). 
Per trede zijn kengetallen aangegeven waarmee binnen die trede kan worden gerekend. Opdrachtgever verwacht dat het gemiddeld aantal gebruikers per sessie relatief stabiel blijft en dat het gemiddeld aantal deelnemers (inclusief endpoints) zou kunnen toenemen indien meer gebruik gemaakt wordt van de oplossing voor Online Zitten. Opdrachtgever mag zelf bepalen welke kengetallen worden gebruikt bij het bepalen van de kosten binnen de betreffende trede. Uitgegaan dient te worden van het aangegeven gemiddelde aantal  gelijktijdige sessies. Het aantal sessies per trede betreft omvat sessies binnen én buiten kantoortijden. 
Het bedrag dat wordt gebruikt voor het bepalen van de gebruikskosten is de optelling van het vaste basisbedrag en het gemiddeld van de bedragen van de drie tredes voor de variable gebruikskosten. 
U wordt verzocht alle jaarlijkse kosten op te geven, waarmee bedoeld wordt dat alle kosten behorend bij de levering van uw oplossing gedurende een periode van 12 maanden inbegrepen dienen te zijn, met uitzondering van kosten voor Rechtspraak specifieke configuratie.  Inschrijver wordt verzocht aan te geven uit welke elementen het basisbedrag en de variabele kosten, zoals uitgevraagd in de tredes, zijn opgebouwd.  Denk hierbij aan (niet limitatief): kosten voor onderhoud, support, hosting, beheer, database updates, uw overhead, alle gangbare jaarlijkse kosten die verband houden met een "Software-as-a-Service"-oplossing. Bovendien geldt dat u rekening dient te houden met de eisen aan de oplossing zoals Opdrachtgever die stelt in het Programma van Eisen behorend bij de onderhavige aanbestedingsprocedure. Gevraagd wordt deze kosten uit te splitsen naar welke vallen onder het vaste basisbedrag en welke vallen onder de variabele gebruikskosten.
</t>
  </si>
  <si>
    <t>LET OP! Indien Opdrachtgever in de praktijk bijvoorbeeld 340 gelijktijdige sessies afneemt en dus voor wat betreft het gebruik valt in staffeltrede 3, betaalt Opdrachtgever het tarief dat Inschrijvers hebben afgegeven bij staffeltrede 3, voor alle 340 gelijktijdige sessies. Daarbij vindt er dus geen vergoeding plaats voor de gelijktijdige sessies  0 - 128 op basis van het bij staffeltrede 1 aangeboden tarief, enzovoorts. </t>
  </si>
  <si>
    <t xml:space="preserve">In de formule waarmee de kosten per scenario worden bepaald zit een logisch verband. Strategisch prijzen is niet toegestaan. De opgegeven formules voor de berekening van de (fictieve) gebruikskosten zijn voorschrijvend voor de berekening van de daadwerkelijke gebruikskosten. Deze worden achteraf per maand berekend. 
  </t>
  </si>
  <si>
    <t>* inclusief SIP device(s) van de Rechtspraak</t>
  </si>
  <si>
    <t>Tester</t>
  </si>
  <si>
    <t>Developers</t>
  </si>
  <si>
    <t>Bij aanvang van de gevraagde dienstverlening verwacht Opdrachtgever Configuratiekosten, waaronder kosten voor ontsluiting van de dienstverlening aan de doelgroep, het trainen van gebruikers en feitelijke configuratie van de aangeboden oplossing, technische configuratie en optimalisatie van aansluitingen en/of koppelingen met aanpalende functionaliteiten om de oplossing aan Opdrachtgever beschikbaar te stellen. Daarnaast is het mogelijk dat u overige activiteiten verricht bij aanvang van de gevraagde dienstverlening. In dit onderdeel van het Prijzenblad wordt Inschrijvers verzocht een opgave te doen van deze Configuratiekosten. 
Inschrijvers wordt verzocht kosten op te geven die betrekking hebben op training en opleiding voor een beperkt aantal (max 25) Heavy Users welke op het platform rollen en rechten hebben zoals die van administrator en/of in staat moeten zijn om online zittingen te beheren, organiseren en/of begeleiden. Voor de beoordeling hanteert Opdrachtgever een fictieve behoefte aan training en opleiding.
Daarnaast wordt Inschrijvers verzocht kosten die verband houden met consultancy die betrekking heeft op Rechtspraak specifieke configuratie apart op te geven. Hiervoor hanteert Opdrachtgever een fictieve behoefte aan configuratie, uitgedrukt in de inzet van diverse functieprofielen gedurende een fictief aantal uren. De door u aangeboden uurtarieven bij dit prijselement heeft betrekking op configuratie die benodigd is bij aanvang van uw dienstverlening om uw SaaS-oplossing Rechtspraak specifiek te configureren. De Configuratiekosten hebben betrekking op alle activiteiten die uitgevoerd moeten worden om de gevraagde dienstverlening zodanig voor te bereiden dat deze de acceptatietest van Opdrachtgever kan doorstaan. Inschrijver wordt verzocht om kort (max. 600 woorden) de activiteiten op te sommen en te beschrijven die daarvoor nodig zijn.  
Wanneer er in de toekomst specifieke functies ontwikkeld moeten worden ten behoeve van de door de Rechtspraak specifiek vereiste functies, worden de hieronder genoemde tarieven gehanteerd. Dit geldt ook voor de inspanning die aan de orde is indien Opdrachtgever besluit de Overeenkomst na de initiële termijn van de Overeenkomst niet te verlengen of bijvoorbeeld vroegtijdig te beëindigen.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</si>
</sst>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1"/>
      <color rgb="FF006100"/>
      <name val="Calibri"/>
      <family val="2"/>
      <scheme val="minor"/>
    </font>
    <font>
      <sz val="11"/>
      <color rgb="FFFF0000"/>
      <name val="Calibri"/>
      <family val="2"/>
      <scheme val="minor"/>
    </font>
    <font>
      <sz val="11"/>
      <name val="Calibri"/>
      <family val="2"/>
      <scheme val="minor"/>
    </font>
    <font>
      <b/>
      <sz val="11"/>
      <name val="Calibri"/>
      <family val="2"/>
      <scheme val="minor"/>
    </font>
    <font>
      <b/>
      <sz val="16"/>
      <name val="Calibri"/>
      <family val="2"/>
      <scheme val="minor"/>
    </font>
    <font>
      <b/>
      <sz val="16"/>
      <color theme="1"/>
      <name val="Calibri"/>
      <family val="2"/>
      <scheme val="minor"/>
    </font>
    <font>
      <sz val="8"/>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u/>
      <sz val="14"/>
      <color theme="0"/>
      <name val="Calibri"/>
      <family val="2"/>
      <scheme val="minor"/>
    </font>
    <font>
      <b/>
      <sz val="14"/>
      <name val="Calibri"/>
      <family val="2"/>
      <scheme val="minor"/>
    </font>
    <font>
      <i/>
      <sz val="11"/>
      <color theme="1"/>
      <name val="Calibri"/>
      <family val="2"/>
      <scheme val="minor"/>
    </font>
    <font>
      <b/>
      <sz val="12"/>
      <color theme="1"/>
      <name val="Calibri"/>
      <family val="2"/>
      <scheme val="minor"/>
    </font>
    <font>
      <strike/>
      <sz val="11"/>
      <name val="Calibri"/>
      <family val="2"/>
      <scheme val="minor"/>
    </font>
    <font>
      <strike/>
      <sz val="11"/>
      <color rgb="FFFF0000"/>
      <name val="Calibri"/>
      <family val="2"/>
      <scheme val="minor"/>
    </font>
    <font>
      <i/>
      <strike/>
      <sz val="11"/>
      <color theme="1"/>
      <name val="Calibri"/>
      <family val="2"/>
      <scheme val="minor"/>
    </font>
    <font>
      <b/>
      <sz val="12"/>
      <color theme="0"/>
      <name val="Calibri"/>
      <family val="2"/>
      <scheme val="minor"/>
    </font>
  </fonts>
  <fills count="8">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s>
  <cellStyleXfs count="4">
    <xf numFmtId="0" fontId="0" fillId="0" borderId="0"/>
    <xf numFmtId="0" fontId="1" fillId="2" borderId="0" applyNumberFormat="0" applyBorder="0" applyAlignment="0" applyProtection="0"/>
    <xf numFmtId="9" fontId="9" fillId="0" borderId="0" applyFont="0" applyFill="0" applyBorder="0" applyAlignment="0" applyProtection="0"/>
    <xf numFmtId="44" fontId="9" fillId="0" borderId="0" applyFont="0" applyFill="0" applyBorder="0" applyAlignment="0" applyProtection="0"/>
  </cellStyleXfs>
  <cellXfs count="122">
    <xf numFmtId="0" fontId="0" fillId="0" borderId="0" xfId="0"/>
    <xf numFmtId="44" fontId="3" fillId="3" borderId="1" xfId="1" applyNumberFormat="1" applyFont="1" applyFill="1" applyBorder="1"/>
    <xf numFmtId="0" fontId="3" fillId="4" borderId="0" xfId="1" applyFont="1" applyFill="1"/>
    <xf numFmtId="0" fontId="3" fillId="4" borderId="0" xfId="1" applyFont="1" applyFill="1" applyAlignment="1">
      <alignment horizontal="left" vertical="center"/>
    </xf>
    <xf numFmtId="0" fontId="3" fillId="4" borderId="0" xfId="1" applyFont="1" applyFill="1" applyAlignment="1">
      <alignment horizontal="center"/>
    </xf>
    <xf numFmtId="44" fontId="3" fillId="4" borderId="0" xfId="1" applyNumberFormat="1" applyFont="1" applyFill="1"/>
    <xf numFmtId="0" fontId="10" fillId="4" borderId="0" xfId="0" applyFont="1" applyFill="1" applyAlignment="1">
      <alignment horizontal="right"/>
    </xf>
    <xf numFmtId="0" fontId="10" fillId="0" borderId="1" xfId="0" applyFont="1" applyBorder="1" applyAlignment="1">
      <alignment horizontal="right"/>
    </xf>
    <xf numFmtId="0" fontId="8" fillId="4" borderId="0" xfId="0" applyFont="1" applyFill="1"/>
    <xf numFmtId="0" fontId="11" fillId="4" borderId="0" xfId="0" applyFont="1" applyFill="1"/>
    <xf numFmtId="2" fontId="14" fillId="5" borderId="4" xfId="0" applyNumberFormat="1" applyFont="1" applyFill="1" applyBorder="1" applyAlignment="1">
      <alignment horizontal="center" vertical="center"/>
    </xf>
    <xf numFmtId="0" fontId="2" fillId="0" borderId="0" xfId="0" applyFont="1" applyAlignment="1">
      <alignment horizontal="left" vertical="top" wrapText="1"/>
    </xf>
    <xf numFmtId="0" fontId="15" fillId="0" borderId="0" xfId="0" applyFont="1"/>
    <xf numFmtId="0" fontId="15" fillId="0" borderId="0" xfId="0" applyFont="1" applyAlignment="1">
      <alignment wrapText="1"/>
    </xf>
    <xf numFmtId="0" fontId="3" fillId="0" borderId="0" xfId="1" applyFont="1" applyFill="1"/>
    <xf numFmtId="0" fontId="15" fillId="4" borderId="0" xfId="0" applyFont="1" applyFill="1"/>
    <xf numFmtId="0" fontId="15" fillId="4" borderId="0" xfId="0" applyFont="1" applyFill="1" applyAlignment="1">
      <alignment horizontal="center" vertical="center"/>
    </xf>
    <xf numFmtId="44" fontId="3" fillId="0" borderId="3" xfId="3" applyFont="1" applyFill="1" applyBorder="1"/>
    <xf numFmtId="0" fontId="3" fillId="0" borderId="4" xfId="1" applyFont="1" applyFill="1" applyBorder="1" applyAlignment="1">
      <alignment horizontal="center"/>
    </xf>
    <xf numFmtId="0" fontId="17" fillId="4" borderId="0" xfId="1" applyFont="1" applyFill="1"/>
    <xf numFmtId="0" fontId="19" fillId="0" borderId="0" xfId="0" applyFont="1" applyAlignment="1">
      <alignment wrapText="1"/>
    </xf>
    <xf numFmtId="0" fontId="19" fillId="0" borderId="0" xfId="0" applyFont="1"/>
    <xf numFmtId="0" fontId="18" fillId="0" borderId="0" xfId="0" applyFont="1"/>
    <xf numFmtId="0" fontId="19" fillId="6" borderId="0" xfId="0" applyFont="1" applyFill="1" applyAlignment="1">
      <alignment horizontal="center" vertical="center"/>
    </xf>
    <xf numFmtId="44" fontId="3" fillId="3" borderId="20" xfId="1" applyNumberFormat="1" applyFont="1" applyFill="1" applyBorder="1"/>
    <xf numFmtId="44" fontId="3" fillId="3" borderId="26" xfId="1" applyNumberFormat="1" applyFont="1" applyFill="1" applyBorder="1"/>
    <xf numFmtId="44" fontId="4" fillId="4" borderId="0" xfId="1" applyNumberFormat="1" applyFont="1" applyFill="1" applyAlignment="1">
      <alignment horizontal="right"/>
    </xf>
    <xf numFmtId="44" fontId="4" fillId="4" borderId="0" xfId="1" applyNumberFormat="1" applyFont="1" applyFill="1"/>
    <xf numFmtId="0" fontId="3" fillId="0" borderId="5" xfId="1" applyFont="1" applyFill="1" applyBorder="1" applyAlignment="1">
      <alignment vertical="center" wrapText="1"/>
    </xf>
    <xf numFmtId="0" fontId="3" fillId="0" borderId="6" xfId="1" applyFont="1" applyFill="1" applyBorder="1" applyAlignment="1">
      <alignment vertical="center" wrapText="1"/>
    </xf>
    <xf numFmtId="0" fontId="3" fillId="0" borderId="7" xfId="1" applyFont="1" applyFill="1" applyBorder="1" applyAlignment="1">
      <alignment vertical="center" wrapText="1"/>
    </xf>
    <xf numFmtId="0" fontId="3" fillId="0" borderId="8" xfId="1" applyFont="1" applyFill="1" applyBorder="1" applyAlignment="1">
      <alignment vertical="center" wrapText="1"/>
    </xf>
    <xf numFmtId="0" fontId="3" fillId="0" borderId="9" xfId="1" applyFont="1" applyFill="1" applyBorder="1" applyAlignment="1">
      <alignment vertical="center" wrapText="1"/>
    </xf>
    <xf numFmtId="0" fontId="3" fillId="0" borderId="10" xfId="1" applyFont="1" applyFill="1" applyBorder="1" applyAlignment="1">
      <alignment vertical="center" wrapText="1"/>
    </xf>
    <xf numFmtId="0" fontId="3" fillId="0" borderId="2" xfId="1" applyFont="1" applyFill="1" applyBorder="1" applyAlignment="1">
      <alignment vertical="center" wrapText="1"/>
    </xf>
    <xf numFmtId="0" fontId="3" fillId="0" borderId="11" xfId="1" applyFont="1" applyFill="1" applyBorder="1" applyAlignment="1">
      <alignment vertical="center" wrapText="1"/>
    </xf>
    <xf numFmtId="9" fontId="0" fillId="0" borderId="0" xfId="2" applyFont="1" applyBorder="1" applyAlignment="1">
      <alignment horizontal="center" vertical="center"/>
    </xf>
    <xf numFmtId="0" fontId="2" fillId="0" borderId="0" xfId="0" applyFont="1"/>
    <xf numFmtId="0" fontId="3" fillId="0" borderId="1" xfId="1" applyFont="1" applyFill="1" applyBorder="1" applyAlignment="1">
      <alignment horizontal="center"/>
    </xf>
    <xf numFmtId="0" fontId="3" fillId="4" borderId="0" xfId="1" applyFont="1" applyFill="1" applyBorder="1" applyAlignment="1">
      <alignment horizontal="left" vertical="top" wrapText="1"/>
    </xf>
    <xf numFmtId="0" fontId="3" fillId="0" borderId="0" xfId="1" applyFont="1" applyFill="1" applyBorder="1" applyAlignment="1">
      <alignment vertical="center" wrapText="1"/>
    </xf>
    <xf numFmtId="0" fontId="3" fillId="4" borderId="10" xfId="1" applyFont="1" applyFill="1" applyBorder="1"/>
    <xf numFmtId="0" fontId="3" fillId="4" borderId="2" xfId="1" applyFont="1" applyFill="1" applyBorder="1"/>
    <xf numFmtId="0" fontId="8" fillId="6" borderId="28" xfId="0" applyFont="1" applyFill="1" applyBorder="1" applyAlignment="1">
      <alignment horizontal="center"/>
    </xf>
    <xf numFmtId="0" fontId="8" fillId="6" borderId="28" xfId="0" applyFont="1" applyFill="1" applyBorder="1" applyAlignment="1">
      <alignment horizontal="center" wrapText="1"/>
    </xf>
    <xf numFmtId="0" fontId="8" fillId="6" borderId="29" xfId="0" applyFont="1" applyFill="1" applyBorder="1" applyAlignment="1">
      <alignment wrapText="1"/>
    </xf>
    <xf numFmtId="0" fontId="8" fillId="6" borderId="27" xfId="1" applyFont="1" applyFill="1" applyBorder="1" applyAlignment="1"/>
    <xf numFmtId="0" fontId="8" fillId="6" borderId="28" xfId="1" applyFont="1" applyFill="1" applyBorder="1" applyAlignment="1"/>
    <xf numFmtId="0" fontId="8" fillId="6" borderId="28" xfId="1" applyFont="1" applyFill="1" applyBorder="1"/>
    <xf numFmtId="0" fontId="3" fillId="6" borderId="29" xfId="1" applyFont="1" applyFill="1" applyBorder="1"/>
    <xf numFmtId="0" fontId="16" fillId="7" borderId="30" xfId="0" applyFont="1" applyFill="1" applyBorder="1" applyAlignment="1">
      <alignment horizontal="center" vertical="center" wrapText="1"/>
    </xf>
    <xf numFmtId="0" fontId="10" fillId="7" borderId="31" xfId="0" applyFont="1" applyFill="1" applyBorder="1" applyAlignment="1">
      <alignment horizontal="center"/>
    </xf>
    <xf numFmtId="0" fontId="10" fillId="3" borderId="32" xfId="0" applyFont="1" applyFill="1" applyBorder="1" applyAlignment="1">
      <alignment horizontal="center"/>
    </xf>
    <xf numFmtId="0" fontId="10" fillId="7" borderId="33" xfId="0" applyFont="1" applyFill="1" applyBorder="1" applyAlignment="1">
      <alignment horizont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0" fontId="0" fillId="4" borderId="0" xfId="0" applyFill="1"/>
    <xf numFmtId="0" fontId="0" fillId="4" borderId="0" xfId="0" applyFill="1" applyAlignment="1">
      <alignment vertical="top" wrapText="1"/>
    </xf>
    <xf numFmtId="0" fontId="0" fillId="4" borderId="0" xfId="0" applyFill="1" applyAlignment="1">
      <alignment horizontal="left" vertical="top" wrapText="1"/>
    </xf>
    <xf numFmtId="0" fontId="0" fillId="0" borderId="0" xfId="0" applyAlignment="1">
      <alignment wrapText="1"/>
    </xf>
    <xf numFmtId="0" fontId="0" fillId="4" borderId="0" xfId="0" applyFill="1" applyAlignment="1">
      <alignment horizontal="center" vertical="center"/>
    </xf>
    <xf numFmtId="0" fontId="0" fillId="7" borderId="13" xfId="0" applyFill="1" applyBorder="1" applyAlignment="1">
      <alignment horizontal="center" vertical="center"/>
    </xf>
    <xf numFmtId="0" fontId="0" fillId="7" borderId="1" xfId="0" applyFill="1" applyBorder="1" applyAlignment="1">
      <alignment horizontal="center" vertical="center"/>
    </xf>
    <xf numFmtId="0" fontId="0" fillId="7" borderId="14" xfId="0" applyFill="1" applyBorder="1" applyAlignment="1">
      <alignment horizontal="center" vertical="center"/>
    </xf>
    <xf numFmtId="0" fontId="0" fillId="7" borderId="4" xfId="0" applyFill="1" applyBorder="1" applyAlignment="1">
      <alignment horizontal="center" vertical="center"/>
    </xf>
    <xf numFmtId="0" fontId="0" fillId="7" borderId="3" xfId="0" applyFill="1" applyBorder="1" applyAlignment="1">
      <alignment horizontal="center" vertical="center"/>
    </xf>
    <xf numFmtId="0" fontId="0" fillId="7" borderId="22" xfId="0" applyFill="1" applyBorder="1"/>
    <xf numFmtId="3" fontId="0" fillId="7" borderId="13" xfId="0" applyNumberFormat="1" applyFill="1" applyBorder="1" applyAlignment="1">
      <alignment horizontal="center" vertical="center"/>
    </xf>
    <xf numFmtId="3" fontId="0" fillId="7" borderId="1" xfId="0" applyNumberFormat="1" applyFill="1" applyBorder="1" applyAlignment="1">
      <alignment horizontal="center" vertical="center"/>
    </xf>
    <xf numFmtId="3" fontId="0" fillId="7" borderId="14" xfId="0" applyNumberFormat="1" applyFill="1" applyBorder="1" applyAlignment="1">
      <alignment horizontal="center" vertical="center"/>
    </xf>
    <xf numFmtId="3" fontId="0" fillId="7" borderId="4" xfId="0" applyNumberFormat="1" applyFill="1" applyBorder="1" applyAlignment="1">
      <alignment horizontal="center" vertical="center"/>
    </xf>
    <xf numFmtId="3" fontId="0" fillId="7" borderId="3" xfId="0" applyNumberFormat="1" applyFill="1" applyBorder="1" applyAlignment="1">
      <alignment horizontal="center" vertical="center"/>
    </xf>
    <xf numFmtId="0" fontId="0" fillId="7" borderId="21" xfId="0" applyFill="1" applyBorder="1"/>
    <xf numFmtId="3" fontId="0" fillId="7" borderId="15" xfId="0" applyNumberFormat="1" applyFill="1" applyBorder="1" applyAlignment="1">
      <alignment horizontal="center" vertical="center"/>
    </xf>
    <xf numFmtId="3" fontId="0" fillId="7" borderId="16" xfId="0" applyNumberFormat="1" applyFill="1" applyBorder="1" applyAlignment="1">
      <alignment horizontal="center" vertical="center"/>
    </xf>
    <xf numFmtId="3" fontId="0" fillId="7" borderId="17" xfId="0" applyNumberFormat="1" applyFill="1" applyBorder="1" applyAlignment="1">
      <alignment horizontal="center" vertical="center"/>
    </xf>
    <xf numFmtId="3" fontId="0" fillId="7" borderId="18" xfId="0" applyNumberFormat="1" applyFill="1" applyBorder="1" applyAlignment="1">
      <alignment horizontal="center" vertical="center"/>
    </xf>
    <xf numFmtId="3" fontId="0" fillId="7" borderId="19" xfId="0" applyNumberFormat="1" applyFill="1" applyBorder="1" applyAlignment="1">
      <alignment horizontal="center" vertical="center"/>
    </xf>
    <xf numFmtId="0" fontId="0" fillId="7" borderId="17" xfId="0" applyFill="1" applyBorder="1" applyAlignment="1">
      <alignment horizontal="center" vertical="center"/>
    </xf>
    <xf numFmtId="0" fontId="0" fillId="4" borderId="24" xfId="0" applyFill="1" applyBorder="1" applyAlignment="1">
      <alignment horizontal="center" vertical="center"/>
    </xf>
    <xf numFmtId="0" fontId="0" fillId="4" borderId="24" xfId="0" applyFill="1" applyBorder="1" applyAlignment="1">
      <alignment wrapText="1"/>
    </xf>
    <xf numFmtId="0" fontId="0" fillId="4" borderId="25" xfId="0" applyFill="1" applyBorder="1" applyAlignment="1">
      <alignment horizontal="center" vertical="center"/>
    </xf>
    <xf numFmtId="44" fontId="0" fillId="5" borderId="20" xfId="0" applyNumberFormat="1" applyFill="1" applyBorder="1" applyAlignment="1">
      <alignment horizontal="center" vertical="center"/>
    </xf>
    <xf numFmtId="0" fontId="0" fillId="0" borderId="3" xfId="1" applyFont="1" applyFill="1" applyBorder="1"/>
    <xf numFmtId="0" fontId="0" fillId="0" borderId="1" xfId="0" applyBorder="1" applyAlignment="1">
      <alignment horizontal="center"/>
    </xf>
    <xf numFmtId="44" fontId="0" fillId="0" borderId="1" xfId="0" applyNumberFormat="1" applyBorder="1"/>
    <xf numFmtId="44" fontId="0" fillId="4" borderId="0" xfId="0" applyNumberFormat="1" applyFill="1"/>
    <xf numFmtId="0" fontId="0" fillId="6" borderId="25" xfId="0" applyFill="1" applyBorder="1" applyAlignment="1">
      <alignment vertical="top" wrapText="1"/>
    </xf>
    <xf numFmtId="0" fontId="8" fillId="6" borderId="35" xfId="0" applyFont="1" applyFill="1" applyBorder="1" applyAlignment="1">
      <alignment horizontal="center"/>
    </xf>
    <xf numFmtId="0" fontId="8" fillId="6" borderId="36" xfId="0" applyFont="1" applyFill="1" applyBorder="1" applyAlignment="1">
      <alignment horizontal="center"/>
    </xf>
    <xf numFmtId="0" fontId="20" fillId="6" borderId="34" xfId="0" applyFont="1" applyFill="1" applyBorder="1" applyAlignment="1">
      <alignment horizontal="center" vertical="center" wrapText="1"/>
    </xf>
    <xf numFmtId="0" fontId="12" fillId="6" borderId="38" xfId="0" applyFont="1" applyFill="1" applyBorder="1" applyAlignment="1">
      <alignment horizontal="right" vertical="center" wrapText="1"/>
    </xf>
    <xf numFmtId="0" fontId="10" fillId="4" borderId="0" xfId="0" applyFont="1" applyFill="1" applyAlignment="1">
      <alignment horizontal="left" vertical="top" wrapText="1"/>
    </xf>
    <xf numFmtId="0" fontId="6" fillId="4" borderId="0" xfId="0" applyFont="1" applyFill="1" applyAlignment="1">
      <alignment horizontal="center"/>
    </xf>
    <xf numFmtId="0" fontId="0" fillId="4" borderId="0" xfId="0" applyFill="1" applyAlignment="1">
      <alignment horizontal="left" vertical="top" wrapText="1"/>
    </xf>
    <xf numFmtId="0" fontId="0" fillId="4" borderId="0" xfId="0" applyFill="1" applyAlignment="1">
      <alignment horizontal="center"/>
    </xf>
    <xf numFmtId="0" fontId="8" fillId="6" borderId="27" xfId="0" applyFont="1" applyFill="1" applyBorder="1" applyAlignment="1">
      <alignment horizontal="left"/>
    </xf>
    <xf numFmtId="0" fontId="8" fillId="6" borderId="28" xfId="0" applyFont="1" applyFill="1" applyBorder="1" applyAlignment="1">
      <alignment horizontal="left"/>
    </xf>
    <xf numFmtId="0" fontId="0" fillId="0" borderId="3" xfId="0" applyBorder="1" applyAlignment="1">
      <alignment horizontal="left"/>
    </xf>
    <xf numFmtId="0" fontId="0" fillId="0" borderId="12" xfId="0" applyBorder="1" applyAlignment="1">
      <alignment horizontal="left"/>
    </xf>
    <xf numFmtId="0" fontId="0" fillId="0" borderId="4" xfId="0" applyBorder="1" applyAlignment="1">
      <alignment horizontal="left"/>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5" fillId="4" borderId="0" xfId="1" applyFont="1" applyFill="1" applyAlignment="1">
      <alignment horizontal="center"/>
    </xf>
    <xf numFmtId="0" fontId="9" fillId="4" borderId="0" xfId="1" applyFont="1" applyFill="1" applyAlignment="1">
      <alignment horizontal="left" vertical="top" wrapText="1"/>
    </xf>
    <xf numFmtId="0" fontId="3" fillId="4" borderId="0" xfId="0" applyFont="1" applyFill="1" applyAlignment="1">
      <alignment horizontal="left" vertical="top" wrapText="1"/>
    </xf>
    <xf numFmtId="0" fontId="8" fillId="6" borderId="23" xfId="0" applyFont="1" applyFill="1" applyBorder="1" applyAlignment="1">
      <alignment horizontal="center" vertical="top" wrapText="1"/>
    </xf>
    <xf numFmtId="0" fontId="8" fillId="6" borderId="24" xfId="0" applyFont="1" applyFill="1" applyBorder="1" applyAlignment="1">
      <alignment horizontal="center" vertical="top" wrapText="1"/>
    </xf>
    <xf numFmtId="44" fontId="4" fillId="0" borderId="23" xfId="1" applyNumberFormat="1" applyFont="1" applyFill="1" applyBorder="1" applyAlignment="1">
      <alignment horizontal="center"/>
    </xf>
    <xf numFmtId="44" fontId="4" fillId="0" borderId="24" xfId="1" applyNumberFormat="1" applyFont="1" applyFill="1" applyBorder="1" applyAlignment="1">
      <alignment horizontal="center"/>
    </xf>
    <xf numFmtId="0" fontId="10" fillId="4" borderId="0" xfId="0" applyFont="1" applyFill="1"/>
    <xf numFmtId="0" fontId="0" fillId="4" borderId="0" xfId="0" applyFill="1"/>
    <xf numFmtId="0" fontId="20" fillId="6" borderId="34" xfId="0" applyFont="1" applyFill="1" applyBorder="1" applyAlignment="1">
      <alignment horizontal="center" vertical="center"/>
    </xf>
    <xf numFmtId="0" fontId="20" fillId="6" borderId="35" xfId="0" applyFont="1" applyFill="1" applyBorder="1" applyAlignment="1">
      <alignment horizontal="center" vertical="center"/>
    </xf>
    <xf numFmtId="0" fontId="20" fillId="6" borderId="36" xfId="0" applyFont="1" applyFill="1" applyBorder="1" applyAlignment="1">
      <alignment horizontal="center" vertical="center"/>
    </xf>
    <xf numFmtId="0" fontId="3" fillId="4" borderId="0" xfId="1" applyFont="1" applyFill="1" applyAlignment="1">
      <alignment horizontal="left"/>
    </xf>
    <xf numFmtId="0" fontId="3" fillId="0" borderId="1" xfId="0" applyFont="1" applyBorder="1" applyAlignment="1">
      <alignment horizontal="center"/>
    </xf>
    <xf numFmtId="0" fontId="12" fillId="6" borderId="37" xfId="0" applyFont="1" applyFill="1" applyBorder="1" applyAlignment="1">
      <alignment horizontal="right" vertical="center" wrapText="1"/>
    </xf>
    <xf numFmtId="0" fontId="4" fillId="0" borderId="1" xfId="1" applyFont="1" applyFill="1" applyBorder="1" applyAlignment="1">
      <alignment horizontal="right"/>
    </xf>
  </cellXfs>
  <cellStyles count="4">
    <cellStyle name="Goed" xfId="1" builtinId="26"/>
    <cellStyle name="Procent" xfId="2" builtinId="5"/>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AC01-F33C-49E1-97F6-3FEB85F78F55}">
  <dimension ref="A1:Q63"/>
  <sheetViews>
    <sheetView showGridLines="0" tabSelected="1" topLeftCell="A5" zoomScaleNormal="100" workbookViewId="0">
      <selection activeCell="I38" sqref="I38"/>
    </sheetView>
  </sheetViews>
  <sheetFormatPr defaultColWidth="55" defaultRowHeight="15" x14ac:dyDescent="0.25"/>
  <cols>
    <col min="1" max="1" width="3.28515625" customWidth="1"/>
    <col min="2" max="2" width="50.28515625" customWidth="1"/>
    <col min="3" max="8" width="15.7109375" customWidth="1"/>
    <col min="9" max="9" width="17.7109375" customWidth="1"/>
    <col min="10" max="11" width="15.7109375" customWidth="1"/>
    <col min="12" max="12" width="3.7109375" customWidth="1"/>
    <col min="13" max="13" width="4.5703125" customWidth="1"/>
    <col min="14" max="16" width="34.42578125" customWidth="1"/>
  </cols>
  <sheetData>
    <row r="1" spans="1:14" ht="33" customHeight="1" x14ac:dyDescent="0.25">
      <c r="B1" s="102" t="s">
        <v>46</v>
      </c>
      <c r="C1" s="103"/>
      <c r="D1" s="103"/>
      <c r="E1" s="103"/>
      <c r="F1" s="103"/>
      <c r="G1" s="103"/>
      <c r="H1" s="103"/>
      <c r="I1" s="103"/>
      <c r="J1" s="103"/>
      <c r="K1" s="103"/>
    </row>
    <row r="2" spans="1:14" ht="15" customHeight="1" x14ac:dyDescent="0.25">
      <c r="B2" s="54"/>
      <c r="C2" s="55"/>
      <c r="D2" s="55"/>
      <c r="E2" s="55"/>
      <c r="F2" s="55"/>
      <c r="G2" s="55"/>
      <c r="H2" s="55"/>
      <c r="I2" s="55"/>
      <c r="J2" s="55"/>
      <c r="K2" s="55"/>
      <c r="L2" s="55"/>
    </row>
    <row r="3" spans="1:14" ht="121.15" customHeight="1" x14ac:dyDescent="0.25">
      <c r="B3" s="104" t="s">
        <v>0</v>
      </c>
      <c r="C3" s="105"/>
      <c r="D3" s="105"/>
      <c r="E3" s="105"/>
      <c r="F3" s="105"/>
      <c r="G3" s="105"/>
      <c r="H3" s="105"/>
      <c r="I3" s="105"/>
      <c r="J3" s="105"/>
      <c r="K3" s="105"/>
    </row>
    <row r="5" spans="1:14" x14ac:dyDescent="0.25">
      <c r="B5" s="14"/>
      <c r="C5" s="14"/>
      <c r="D5" s="14"/>
      <c r="E5" s="14"/>
      <c r="F5" s="14"/>
      <c r="G5" s="14"/>
      <c r="H5" s="14"/>
      <c r="I5" s="14"/>
      <c r="J5" s="14"/>
      <c r="K5" s="14"/>
      <c r="L5" s="14"/>
    </row>
    <row r="6" spans="1:14" s="21" customFormat="1" x14ac:dyDescent="0.25">
      <c r="A6" s="57"/>
      <c r="B6" s="23"/>
      <c r="C6" s="23"/>
      <c r="D6" s="23"/>
      <c r="E6" s="23"/>
      <c r="F6" s="23"/>
      <c r="G6" s="23"/>
      <c r="H6" s="23"/>
      <c r="I6" s="23"/>
      <c r="J6" s="23"/>
      <c r="K6" s="23"/>
      <c r="L6" s="19"/>
      <c r="M6" s="20"/>
      <c r="N6" s="22"/>
    </row>
    <row r="7" spans="1:14" ht="21" x14ac:dyDescent="0.35">
      <c r="A7" s="57"/>
      <c r="B7" s="94" t="s">
        <v>1</v>
      </c>
      <c r="C7" s="94"/>
      <c r="D7" s="94"/>
      <c r="E7" s="94"/>
      <c r="F7" s="94"/>
      <c r="G7" s="94"/>
      <c r="H7" s="94"/>
      <c r="I7" s="94"/>
      <c r="J7" s="94"/>
      <c r="K7" s="94"/>
      <c r="L7" s="58"/>
    </row>
    <row r="8" spans="1:14" ht="220.5" customHeight="1" x14ac:dyDescent="0.25">
      <c r="A8" s="57"/>
      <c r="B8" s="108" t="s">
        <v>47</v>
      </c>
      <c r="C8" s="108"/>
      <c r="D8" s="108"/>
      <c r="E8" s="108"/>
      <c r="F8" s="108"/>
      <c r="G8" s="108"/>
      <c r="H8" s="108"/>
      <c r="I8" s="108"/>
      <c r="J8" s="108"/>
      <c r="K8" s="58"/>
      <c r="L8" s="58"/>
      <c r="M8" s="11"/>
    </row>
    <row r="9" spans="1:14" ht="49.5" customHeight="1" x14ac:dyDescent="0.25">
      <c r="A9" s="57"/>
      <c r="B9" s="95" t="s">
        <v>48</v>
      </c>
      <c r="C9" s="95"/>
      <c r="D9" s="95"/>
      <c r="E9" s="95"/>
      <c r="F9" s="95"/>
      <c r="G9" s="95"/>
      <c r="H9" s="95"/>
      <c r="I9" s="95"/>
      <c r="J9" s="95"/>
      <c r="K9" s="58"/>
      <c r="L9" s="58"/>
      <c r="M9" s="11"/>
    </row>
    <row r="10" spans="1:14" ht="38.25" customHeight="1" x14ac:dyDescent="0.25">
      <c r="A10" s="57"/>
      <c r="B10" s="108" t="s">
        <v>49</v>
      </c>
      <c r="C10" s="108"/>
      <c r="D10" s="108"/>
      <c r="E10" s="108"/>
      <c r="F10" s="108"/>
      <c r="G10" s="108"/>
      <c r="H10" s="108"/>
      <c r="I10" s="108"/>
      <c r="J10" s="108"/>
      <c r="K10" s="58"/>
      <c r="L10" s="58"/>
      <c r="M10" s="11"/>
    </row>
    <row r="11" spans="1:14" ht="15" customHeight="1" thickBot="1" x14ac:dyDescent="0.3">
      <c r="A11" s="57"/>
      <c r="B11" s="59"/>
      <c r="C11" s="59"/>
      <c r="D11" s="59"/>
      <c r="E11" s="59"/>
      <c r="F11" s="59"/>
      <c r="G11" s="59"/>
      <c r="H11" s="59"/>
      <c r="I11" s="59"/>
      <c r="J11" s="59"/>
      <c r="K11" s="58"/>
      <c r="L11" s="58"/>
      <c r="M11" s="11"/>
    </row>
    <row r="12" spans="1:14" ht="15" customHeight="1" thickBot="1" x14ac:dyDescent="0.3">
      <c r="A12" s="57"/>
      <c r="B12" s="109" t="s">
        <v>42</v>
      </c>
      <c r="C12" s="110"/>
      <c r="D12" s="110"/>
      <c r="E12" s="110"/>
      <c r="F12" s="110"/>
      <c r="G12" s="110"/>
      <c r="H12" s="110"/>
      <c r="I12" s="110"/>
      <c r="J12" s="110"/>
      <c r="K12" s="88"/>
      <c r="L12" s="58"/>
    </row>
    <row r="13" spans="1:14" ht="15" customHeight="1" thickBot="1" x14ac:dyDescent="0.3">
      <c r="A13" s="57"/>
      <c r="B13" s="3"/>
      <c r="C13" s="3"/>
      <c r="D13" s="3"/>
      <c r="E13" s="3"/>
      <c r="F13" s="2"/>
      <c r="G13" s="4"/>
      <c r="H13" s="26"/>
      <c r="I13" s="26"/>
      <c r="J13" s="27"/>
      <c r="K13" s="57"/>
      <c r="L13" s="57"/>
    </row>
    <row r="14" spans="1:14" ht="15" customHeight="1" thickBot="1" x14ac:dyDescent="0.3">
      <c r="A14" s="57"/>
      <c r="B14" s="57"/>
      <c r="C14" s="115" t="s">
        <v>2</v>
      </c>
      <c r="D14" s="116"/>
      <c r="E14" s="116"/>
      <c r="F14" s="116" t="s">
        <v>3</v>
      </c>
      <c r="G14" s="116"/>
      <c r="H14" s="116"/>
      <c r="I14" s="116" t="s">
        <v>4</v>
      </c>
      <c r="J14" s="116"/>
      <c r="K14" s="117"/>
      <c r="L14" s="57"/>
      <c r="M14" s="60"/>
      <c r="N14" s="37"/>
    </row>
    <row r="15" spans="1:14" ht="15" customHeight="1" x14ac:dyDescent="0.25">
      <c r="A15" s="113"/>
      <c r="B15" s="61"/>
      <c r="C15" s="62" t="s">
        <v>5</v>
      </c>
      <c r="D15" s="63"/>
      <c r="E15" s="64" t="s">
        <v>6</v>
      </c>
      <c r="F15" s="65" t="s">
        <v>7</v>
      </c>
      <c r="G15" s="63"/>
      <c r="H15" s="66" t="s">
        <v>6</v>
      </c>
      <c r="I15" s="62" t="s">
        <v>40</v>
      </c>
      <c r="J15" s="63"/>
      <c r="K15" s="64"/>
      <c r="L15" s="57"/>
      <c r="M15" s="60"/>
    </row>
    <row r="16" spans="1:14" ht="15" customHeight="1" x14ac:dyDescent="0.25">
      <c r="A16" s="114"/>
      <c r="B16" s="61"/>
      <c r="C16" s="62"/>
      <c r="D16" s="63" t="s">
        <v>8</v>
      </c>
      <c r="E16" s="64"/>
      <c r="F16" s="65"/>
      <c r="G16" s="63" t="s">
        <v>8</v>
      </c>
      <c r="H16" s="66"/>
      <c r="I16" s="62"/>
      <c r="J16" s="63" t="s">
        <v>8</v>
      </c>
      <c r="K16" s="64"/>
      <c r="L16" s="57"/>
      <c r="M16" s="60"/>
    </row>
    <row r="17" spans="1:17" ht="15" customHeight="1" x14ac:dyDescent="0.25">
      <c r="A17" s="57"/>
      <c r="B17" s="67" t="s">
        <v>38</v>
      </c>
      <c r="C17" s="68">
        <v>0</v>
      </c>
      <c r="D17" s="69">
        <v>85</v>
      </c>
      <c r="E17" s="70">
        <v>127.5</v>
      </c>
      <c r="F17" s="71">
        <v>127.5</v>
      </c>
      <c r="G17" s="69">
        <v>170</v>
      </c>
      <c r="H17" s="70">
        <v>255</v>
      </c>
      <c r="I17" s="68">
        <v>255</v>
      </c>
      <c r="J17" s="69">
        <v>340</v>
      </c>
      <c r="K17" s="70"/>
      <c r="L17" s="57"/>
      <c r="M17" s="60"/>
    </row>
    <row r="18" spans="1:17" ht="15" customHeight="1" x14ac:dyDescent="0.25">
      <c r="A18" s="57"/>
      <c r="B18" s="67" t="s">
        <v>39</v>
      </c>
      <c r="C18" s="68"/>
      <c r="D18" s="69">
        <v>3</v>
      </c>
      <c r="E18" s="70"/>
      <c r="F18" s="71"/>
      <c r="G18" s="69">
        <v>4</v>
      </c>
      <c r="H18" s="72"/>
      <c r="I18" s="68"/>
      <c r="J18" s="69">
        <v>5</v>
      </c>
      <c r="K18" s="64"/>
      <c r="L18" s="57"/>
      <c r="M18" s="60"/>
    </row>
    <row r="19" spans="1:17" ht="15" customHeight="1" x14ac:dyDescent="0.25">
      <c r="A19" s="57"/>
      <c r="B19" s="67" t="s">
        <v>36</v>
      </c>
      <c r="C19" s="68"/>
      <c r="D19" s="69">
        <v>6</v>
      </c>
      <c r="E19" s="70"/>
      <c r="F19" s="71"/>
      <c r="G19" s="69">
        <v>6</v>
      </c>
      <c r="H19" s="72"/>
      <c r="I19" s="68"/>
      <c r="J19" s="69">
        <v>7</v>
      </c>
      <c r="K19" s="64"/>
      <c r="L19" s="57"/>
      <c r="M19" s="60"/>
    </row>
    <row r="20" spans="1:17" ht="15" customHeight="1" x14ac:dyDescent="0.25">
      <c r="A20" s="57"/>
      <c r="B20" s="67" t="s">
        <v>37</v>
      </c>
      <c r="C20" s="68"/>
      <c r="D20" s="69">
        <v>15</v>
      </c>
      <c r="E20" s="70"/>
      <c r="F20" s="71"/>
      <c r="G20" s="69">
        <v>20</v>
      </c>
      <c r="H20" s="72"/>
      <c r="I20" s="68"/>
      <c r="J20" s="69">
        <v>25</v>
      </c>
      <c r="K20" s="64"/>
      <c r="L20" s="57"/>
      <c r="M20" s="60"/>
    </row>
    <row r="21" spans="1:17" ht="15" customHeight="1" thickBot="1" x14ac:dyDescent="0.3">
      <c r="A21" s="57"/>
      <c r="B21" s="73" t="s">
        <v>9</v>
      </c>
      <c r="C21" s="74"/>
      <c r="D21" s="75">
        <v>780</v>
      </c>
      <c r="E21" s="76"/>
      <c r="F21" s="77"/>
      <c r="G21" s="75">
        <v>1560</v>
      </c>
      <c r="H21" s="78"/>
      <c r="I21" s="74"/>
      <c r="J21" s="75">
        <v>2340</v>
      </c>
      <c r="K21" s="79"/>
      <c r="L21" s="57"/>
      <c r="M21" s="60"/>
    </row>
    <row r="22" spans="1:17" ht="15" customHeight="1" x14ac:dyDescent="0.25">
      <c r="A22" s="57"/>
      <c r="B22" s="57" t="s">
        <v>50</v>
      </c>
      <c r="C22" s="57"/>
      <c r="D22" s="57"/>
      <c r="E22" s="57"/>
      <c r="F22" s="57"/>
      <c r="G22" s="57"/>
      <c r="H22" s="57"/>
      <c r="I22" s="57"/>
      <c r="J22" s="57"/>
      <c r="K22" s="57"/>
      <c r="L22" s="57"/>
    </row>
    <row r="23" spans="1:17" ht="15" customHeight="1" thickBot="1" x14ac:dyDescent="0.3">
      <c r="A23" s="57"/>
      <c r="B23" s="57"/>
      <c r="C23" s="57"/>
      <c r="D23" s="57"/>
      <c r="E23" s="57"/>
      <c r="F23" s="57"/>
      <c r="G23" s="57"/>
      <c r="H23" s="57"/>
      <c r="I23" s="57"/>
      <c r="J23" s="57"/>
      <c r="K23" s="57"/>
      <c r="L23" s="57"/>
      <c r="M23" s="60"/>
      <c r="O23" s="36"/>
    </row>
    <row r="24" spans="1:17" ht="15" customHeight="1" thickBot="1" x14ac:dyDescent="0.3">
      <c r="A24" s="57"/>
      <c r="B24" s="91" t="s">
        <v>33</v>
      </c>
      <c r="C24" s="89"/>
      <c r="D24" s="89" t="s">
        <v>10</v>
      </c>
      <c r="E24" s="89"/>
      <c r="F24" s="89"/>
      <c r="G24" s="89" t="s">
        <v>11</v>
      </c>
      <c r="H24" s="89"/>
      <c r="I24" s="89"/>
      <c r="J24" s="89" t="s">
        <v>12</v>
      </c>
      <c r="K24" s="90"/>
      <c r="L24" s="61"/>
      <c r="M24" s="60"/>
      <c r="N24" s="60"/>
      <c r="P24" s="12"/>
      <c r="Q24" s="12"/>
    </row>
    <row r="25" spans="1:17" ht="15" customHeight="1" thickBot="1" x14ac:dyDescent="0.3">
      <c r="A25" s="57"/>
      <c r="B25" s="50" t="s">
        <v>41</v>
      </c>
      <c r="C25" s="51"/>
      <c r="D25" s="52"/>
      <c r="E25" s="51"/>
      <c r="F25" s="51"/>
      <c r="G25" s="52"/>
      <c r="H25" s="51"/>
      <c r="I25" s="51"/>
      <c r="J25" s="52"/>
      <c r="K25" s="53"/>
      <c r="L25" s="61"/>
      <c r="M25" s="60"/>
      <c r="N25" s="60"/>
      <c r="P25" s="12"/>
      <c r="Q25" s="12"/>
    </row>
    <row r="26" spans="1:17" ht="15" customHeight="1" thickBot="1" x14ac:dyDescent="0.3">
      <c r="A26" s="57"/>
      <c r="B26" s="25"/>
      <c r="C26" s="80"/>
      <c r="D26" s="24"/>
      <c r="E26" s="80"/>
      <c r="F26" s="80"/>
      <c r="G26" s="24"/>
      <c r="H26" s="80"/>
      <c r="I26" s="81"/>
      <c r="J26" s="24"/>
      <c r="K26" s="82"/>
      <c r="L26" s="61"/>
      <c r="M26" s="60"/>
      <c r="P26" s="12"/>
      <c r="Q26" s="12"/>
    </row>
    <row r="27" spans="1:17" ht="15" customHeight="1" x14ac:dyDescent="0.25">
      <c r="A27" s="57"/>
      <c r="B27" s="57"/>
      <c r="C27" s="61"/>
      <c r="D27" s="61" t="s">
        <v>13</v>
      </c>
      <c r="E27" s="61"/>
      <c r="F27" s="61"/>
      <c r="G27" s="61" t="s">
        <v>13</v>
      </c>
      <c r="H27" s="61"/>
      <c r="I27" s="61"/>
      <c r="J27" s="61" t="s">
        <v>13</v>
      </c>
      <c r="K27" s="61"/>
      <c r="L27" s="61"/>
      <c r="M27" s="60"/>
      <c r="P27" s="12"/>
      <c r="Q27" s="12"/>
    </row>
    <row r="28" spans="1:17" ht="15" customHeight="1" x14ac:dyDescent="0.25">
      <c r="A28" s="57"/>
      <c r="B28" s="61"/>
      <c r="C28" s="61"/>
      <c r="D28" s="61" t="s">
        <v>14</v>
      </c>
      <c r="E28" s="61"/>
      <c r="F28" s="61"/>
      <c r="G28" s="61" t="s">
        <v>14</v>
      </c>
      <c r="H28" s="61"/>
      <c r="I28" s="61"/>
      <c r="J28" s="61" t="s">
        <v>14</v>
      </c>
      <c r="K28" s="61"/>
      <c r="L28" s="61"/>
      <c r="M28" s="60"/>
      <c r="P28" s="12"/>
      <c r="Q28" s="12"/>
    </row>
    <row r="29" spans="1:17" ht="15" customHeight="1" thickBot="1" x14ac:dyDescent="0.3">
      <c r="A29" s="57"/>
      <c r="B29" s="61"/>
      <c r="C29" s="61"/>
      <c r="D29" s="61"/>
      <c r="E29" s="61"/>
      <c r="F29" s="61"/>
      <c r="G29" s="61"/>
      <c r="H29" s="61"/>
      <c r="I29" s="61"/>
      <c r="J29" s="61"/>
      <c r="K29" s="61"/>
      <c r="L29" s="61"/>
      <c r="M29" s="60"/>
      <c r="P29" s="12"/>
      <c r="Q29" s="12"/>
    </row>
    <row r="30" spans="1:17" ht="15" customHeight="1" thickBot="1" x14ac:dyDescent="0.3">
      <c r="A30" s="57"/>
      <c r="B30" s="61"/>
      <c r="C30" s="61"/>
      <c r="D30" s="61"/>
      <c r="E30" s="61"/>
      <c r="F30" s="61"/>
      <c r="G30" s="111" t="s">
        <v>17</v>
      </c>
      <c r="H30" s="112"/>
      <c r="I30" s="112"/>
      <c r="J30" s="83">
        <f>B26+(D26+G26+J26)/3</f>
        <v>0</v>
      </c>
      <c r="K30" s="61"/>
      <c r="L30" s="61"/>
      <c r="M30" s="60"/>
      <c r="P30" s="12"/>
      <c r="Q30" s="12"/>
    </row>
    <row r="31" spans="1:17" s="12" customFormat="1" x14ac:dyDescent="0.25">
      <c r="A31" s="15"/>
      <c r="B31" s="16"/>
      <c r="C31" s="16"/>
      <c r="D31" s="16"/>
      <c r="E31" s="16"/>
      <c r="F31" s="16"/>
      <c r="G31" s="16"/>
      <c r="H31" s="16"/>
      <c r="I31" s="16"/>
      <c r="J31" s="16"/>
      <c r="K31" s="16"/>
      <c r="L31" s="16"/>
      <c r="M31" s="13"/>
    </row>
    <row r="32" spans="1:17" s="21" customFormat="1" x14ac:dyDescent="0.25">
      <c r="A32" s="57"/>
      <c r="B32" s="23"/>
      <c r="C32" s="23"/>
      <c r="D32" s="23"/>
      <c r="E32" s="23"/>
      <c r="F32" s="23"/>
      <c r="G32" s="23"/>
      <c r="H32" s="23"/>
      <c r="I32" s="23"/>
      <c r="J32" s="23"/>
      <c r="K32" s="23"/>
      <c r="L32" s="19"/>
      <c r="M32" s="20"/>
      <c r="N32" s="22"/>
    </row>
    <row r="33" spans="1:14" ht="21" x14ac:dyDescent="0.35">
      <c r="A33" s="57"/>
      <c r="B33" s="106" t="s">
        <v>18</v>
      </c>
      <c r="C33" s="106"/>
      <c r="D33" s="106"/>
      <c r="E33" s="106"/>
      <c r="F33" s="106"/>
      <c r="G33" s="106"/>
      <c r="H33" s="106"/>
      <c r="I33" s="106"/>
      <c r="J33" s="106"/>
      <c r="K33" s="106"/>
      <c r="L33" s="2"/>
    </row>
    <row r="34" spans="1:14" x14ac:dyDescent="0.25">
      <c r="A34" s="57"/>
      <c r="B34" s="107" t="s">
        <v>53</v>
      </c>
      <c r="C34" s="107"/>
      <c r="D34" s="107"/>
      <c r="E34" s="107"/>
      <c r="F34" s="107"/>
      <c r="G34" s="107"/>
      <c r="H34" s="107"/>
      <c r="I34" s="107"/>
      <c r="J34" s="107"/>
      <c r="K34" s="2"/>
      <c r="L34" s="2"/>
    </row>
    <row r="35" spans="1:14" ht="237" customHeight="1" x14ac:dyDescent="0.25">
      <c r="A35" s="57"/>
      <c r="B35" s="107"/>
      <c r="C35" s="107"/>
      <c r="D35" s="107"/>
      <c r="E35" s="107"/>
      <c r="F35" s="107"/>
      <c r="G35" s="107"/>
      <c r="H35" s="107"/>
      <c r="I35" s="107"/>
      <c r="J35" s="107"/>
      <c r="K35" s="2"/>
      <c r="L35" s="2"/>
      <c r="N35" s="56"/>
    </row>
    <row r="36" spans="1:14" ht="15" customHeight="1" x14ac:dyDescent="0.25">
      <c r="A36" s="57"/>
      <c r="B36" s="39"/>
      <c r="C36" s="39"/>
      <c r="D36" s="39"/>
      <c r="E36" s="39"/>
      <c r="F36" s="39"/>
      <c r="G36" s="39"/>
      <c r="H36" s="39"/>
      <c r="I36" s="39"/>
      <c r="J36" s="39"/>
      <c r="K36" s="2"/>
      <c r="L36" s="2"/>
    </row>
    <row r="37" spans="1:14" ht="15" customHeight="1" x14ac:dyDescent="0.25">
      <c r="A37" s="57"/>
      <c r="B37" s="46" t="s">
        <v>15</v>
      </c>
      <c r="C37" s="47"/>
      <c r="D37" s="47"/>
      <c r="E37" s="47"/>
      <c r="F37" s="48" t="s">
        <v>19</v>
      </c>
      <c r="G37" s="48"/>
      <c r="H37" s="48" t="s">
        <v>35</v>
      </c>
      <c r="I37" s="48" t="s">
        <v>34</v>
      </c>
      <c r="J37" s="48" t="s">
        <v>45</v>
      </c>
      <c r="K37" s="49"/>
      <c r="L37" s="2"/>
    </row>
    <row r="38" spans="1:14" ht="15" customHeight="1" x14ac:dyDescent="0.25">
      <c r="A38" s="57"/>
      <c r="B38" s="28" t="s">
        <v>18</v>
      </c>
      <c r="C38" s="29"/>
      <c r="D38" s="29"/>
      <c r="E38" s="30"/>
      <c r="F38" s="84" t="s">
        <v>20</v>
      </c>
      <c r="G38" s="18"/>
      <c r="H38" s="38">
        <v>120</v>
      </c>
      <c r="I38" s="1"/>
      <c r="J38" s="17">
        <f>H38*I38</f>
        <v>0</v>
      </c>
      <c r="K38" s="18"/>
      <c r="L38" s="2"/>
    </row>
    <row r="39" spans="1:14" ht="15" customHeight="1" x14ac:dyDescent="0.25">
      <c r="A39" s="57"/>
      <c r="B39" s="31"/>
      <c r="C39" s="40"/>
      <c r="D39" s="40"/>
      <c r="E39" s="32"/>
      <c r="F39" s="84" t="s">
        <v>21</v>
      </c>
      <c r="G39" s="18"/>
      <c r="H39" s="38">
        <v>60</v>
      </c>
      <c r="I39" s="1"/>
      <c r="J39" s="17">
        <f>H39*I39</f>
        <v>0</v>
      </c>
      <c r="K39" s="18"/>
      <c r="L39" s="2"/>
    </row>
    <row r="40" spans="1:14" ht="15" customHeight="1" x14ac:dyDescent="0.25">
      <c r="A40" s="57"/>
      <c r="B40" s="31"/>
      <c r="C40" s="40"/>
      <c r="D40" s="40"/>
      <c r="E40" s="32"/>
      <c r="F40" s="84" t="s">
        <v>52</v>
      </c>
      <c r="G40" s="18"/>
      <c r="H40" s="38">
        <v>300</v>
      </c>
      <c r="I40" s="1"/>
      <c r="J40" s="17">
        <f>I40*H40</f>
        <v>0</v>
      </c>
      <c r="K40" s="18"/>
      <c r="L40" s="2"/>
    </row>
    <row r="41" spans="1:14" ht="15" customHeight="1" x14ac:dyDescent="0.25">
      <c r="A41" s="57"/>
      <c r="B41" s="31"/>
      <c r="C41" s="40"/>
      <c r="D41" s="40"/>
      <c r="E41" s="32"/>
      <c r="F41" s="84" t="s">
        <v>22</v>
      </c>
      <c r="G41" s="18"/>
      <c r="H41" s="38">
        <v>80</v>
      </c>
      <c r="I41" s="1"/>
      <c r="J41" s="17">
        <f>I41*H41</f>
        <v>0</v>
      </c>
      <c r="K41" s="18"/>
      <c r="L41" s="2"/>
    </row>
    <row r="42" spans="1:14" ht="15" customHeight="1" x14ac:dyDescent="0.25">
      <c r="A42" s="57"/>
      <c r="B42" s="31"/>
      <c r="C42" s="40"/>
      <c r="D42" s="40"/>
      <c r="E42" s="32"/>
      <c r="F42" s="84" t="s">
        <v>51</v>
      </c>
      <c r="G42" s="18"/>
      <c r="H42" s="38">
        <v>160</v>
      </c>
      <c r="I42" s="1"/>
      <c r="J42" s="17">
        <f>H42*I42</f>
        <v>0</v>
      </c>
      <c r="K42" s="18"/>
      <c r="L42" s="2"/>
    </row>
    <row r="43" spans="1:14" ht="15" customHeight="1" x14ac:dyDescent="0.25">
      <c r="A43" s="57"/>
      <c r="B43" s="33"/>
      <c r="C43" s="34"/>
      <c r="D43" s="34"/>
      <c r="E43" s="35"/>
      <c r="F43" s="84" t="s">
        <v>23</v>
      </c>
      <c r="G43" s="18"/>
      <c r="H43" s="38">
        <v>100</v>
      </c>
      <c r="I43" s="1"/>
      <c r="J43" s="17">
        <f>I43*H43</f>
        <v>0</v>
      </c>
      <c r="K43" s="18"/>
      <c r="L43" s="2"/>
    </row>
    <row r="44" spans="1:14" ht="15" customHeight="1" x14ac:dyDescent="0.25">
      <c r="A44" s="57"/>
      <c r="B44" s="41"/>
      <c r="C44" s="42"/>
      <c r="D44" s="42"/>
      <c r="E44" s="42"/>
      <c r="F44" s="121" t="s">
        <v>24</v>
      </c>
      <c r="G44" s="121"/>
      <c r="H44" s="121"/>
      <c r="I44" s="121"/>
      <c r="J44" s="17">
        <f>SUM(J38:J43)</f>
        <v>0</v>
      </c>
      <c r="K44" s="18"/>
      <c r="L44" s="2"/>
    </row>
    <row r="45" spans="1:14" ht="15" customHeight="1" x14ac:dyDescent="0.25">
      <c r="A45" s="57"/>
      <c r="B45" s="2"/>
      <c r="C45" s="2"/>
      <c r="D45" s="2"/>
      <c r="E45" s="2"/>
      <c r="F45" s="2"/>
      <c r="G45" s="2"/>
      <c r="H45" s="2"/>
      <c r="I45" s="2"/>
      <c r="J45" s="2"/>
      <c r="K45" s="2"/>
      <c r="L45" s="2"/>
    </row>
    <row r="46" spans="1:14" s="21" customFormat="1" ht="15" customHeight="1" x14ac:dyDescent="0.25">
      <c r="A46" s="57"/>
      <c r="B46" s="23"/>
      <c r="C46" s="23"/>
      <c r="D46" s="23"/>
      <c r="E46" s="23"/>
      <c r="F46" s="23"/>
      <c r="G46" s="23"/>
      <c r="H46" s="23"/>
      <c r="I46" s="23"/>
      <c r="J46" s="23"/>
      <c r="K46" s="23"/>
      <c r="L46" s="19"/>
      <c r="M46" s="20"/>
      <c r="N46" s="22"/>
    </row>
    <row r="47" spans="1:14" ht="15" customHeight="1" x14ac:dyDescent="0.25">
      <c r="A47" s="57"/>
      <c r="B47" s="118"/>
      <c r="C47" s="118"/>
      <c r="D47" s="118"/>
      <c r="E47" s="118"/>
      <c r="F47" s="2"/>
      <c r="G47" s="4"/>
      <c r="H47" s="4"/>
      <c r="I47" s="5"/>
      <c r="J47" s="5"/>
      <c r="K47" s="57"/>
      <c r="L47" s="57"/>
    </row>
    <row r="48" spans="1:14" ht="21" customHeight="1" x14ac:dyDescent="0.35">
      <c r="A48" s="57"/>
      <c r="B48" s="94" t="s">
        <v>25</v>
      </c>
      <c r="C48" s="94"/>
      <c r="D48" s="94"/>
      <c r="E48" s="94"/>
      <c r="F48" s="94"/>
      <c r="G48" s="94"/>
      <c r="H48" s="94"/>
      <c r="I48" s="94"/>
      <c r="J48" s="94"/>
      <c r="K48" s="94"/>
      <c r="L48" s="57"/>
    </row>
    <row r="49" spans="1:12" ht="15" customHeight="1" x14ac:dyDescent="0.25">
      <c r="A49" s="57"/>
      <c r="B49" s="95" t="s">
        <v>26</v>
      </c>
      <c r="C49" s="95"/>
      <c r="D49" s="95"/>
      <c r="E49" s="95"/>
      <c r="F49" s="95"/>
      <c r="G49" s="95"/>
      <c r="H49" s="95"/>
      <c r="I49" s="95"/>
      <c r="J49" s="95"/>
      <c r="K49" s="57"/>
      <c r="L49" s="57"/>
    </row>
    <row r="50" spans="1:12" ht="15" customHeight="1" x14ac:dyDescent="0.25">
      <c r="A50" s="57"/>
      <c r="B50" s="95"/>
      <c r="C50" s="95"/>
      <c r="D50" s="95"/>
      <c r="E50" s="95"/>
      <c r="F50" s="95"/>
      <c r="G50" s="95"/>
      <c r="H50" s="95"/>
      <c r="I50" s="95"/>
      <c r="J50" s="95"/>
      <c r="K50" s="57"/>
      <c r="L50" s="57"/>
    </row>
    <row r="51" spans="1:12" ht="15" customHeight="1" x14ac:dyDescent="0.25">
      <c r="A51" s="57"/>
      <c r="B51" s="95"/>
      <c r="C51" s="95"/>
      <c r="D51" s="95"/>
      <c r="E51" s="95"/>
      <c r="F51" s="95"/>
      <c r="G51" s="95"/>
      <c r="H51" s="95"/>
      <c r="I51" s="95"/>
      <c r="J51" s="95"/>
      <c r="K51" s="57"/>
      <c r="L51" s="57"/>
    </row>
    <row r="52" spans="1:12" ht="15" customHeight="1" x14ac:dyDescent="0.25">
      <c r="A52" s="57"/>
      <c r="B52" s="119" t="s">
        <v>44</v>
      </c>
      <c r="C52" s="119"/>
      <c r="D52" s="119"/>
      <c r="E52" s="119"/>
      <c r="F52" s="119"/>
      <c r="G52" s="119"/>
      <c r="H52" s="119"/>
      <c r="I52" s="57"/>
      <c r="J52" s="57"/>
      <c r="K52" s="57"/>
      <c r="L52" s="57"/>
    </row>
    <row r="53" spans="1:12" ht="15" customHeight="1" x14ac:dyDescent="0.25">
      <c r="A53" s="57"/>
      <c r="B53" s="57"/>
      <c r="C53" s="57"/>
      <c r="D53" s="57"/>
      <c r="E53" s="57"/>
      <c r="F53" s="57"/>
      <c r="G53" s="57"/>
      <c r="H53" s="57"/>
      <c r="I53" s="57"/>
      <c r="J53" s="57"/>
      <c r="K53" s="57"/>
      <c r="L53" s="57"/>
    </row>
    <row r="54" spans="1:12" ht="30.75" customHeight="1" x14ac:dyDescent="0.25">
      <c r="A54" s="57"/>
      <c r="B54" s="97" t="s">
        <v>27</v>
      </c>
      <c r="C54" s="98"/>
      <c r="D54" s="98"/>
      <c r="E54" s="98"/>
      <c r="F54" s="98"/>
      <c r="G54" s="98"/>
      <c r="H54" s="43" t="s">
        <v>28</v>
      </c>
      <c r="I54" s="44" t="s">
        <v>16</v>
      </c>
      <c r="J54" s="45" t="s">
        <v>43</v>
      </c>
      <c r="K54" s="57"/>
      <c r="L54" s="57"/>
    </row>
    <row r="55" spans="1:12" ht="15" customHeight="1" x14ac:dyDescent="0.25">
      <c r="A55" s="57"/>
      <c r="B55" s="99" t="s">
        <v>18</v>
      </c>
      <c r="C55" s="100"/>
      <c r="D55" s="100"/>
      <c r="E55" s="100"/>
      <c r="F55" s="100"/>
      <c r="G55" s="101"/>
      <c r="H55" s="85">
        <v>1</v>
      </c>
      <c r="I55" s="86">
        <f>J44</f>
        <v>0</v>
      </c>
      <c r="J55" s="86">
        <f>I55*H55</f>
        <v>0</v>
      </c>
      <c r="K55" s="57"/>
      <c r="L55" s="57"/>
    </row>
    <row r="56" spans="1:12" ht="15" customHeight="1" x14ac:dyDescent="0.25">
      <c r="A56" s="57"/>
      <c r="B56" s="99" t="s">
        <v>1</v>
      </c>
      <c r="C56" s="100"/>
      <c r="D56" s="100"/>
      <c r="E56" s="100"/>
      <c r="F56" s="100"/>
      <c r="G56" s="101"/>
      <c r="H56" s="85">
        <v>4</v>
      </c>
      <c r="I56" s="86">
        <f>J30</f>
        <v>0</v>
      </c>
      <c r="J56" s="86">
        <f>I56*H56</f>
        <v>0</v>
      </c>
      <c r="K56" s="57"/>
      <c r="L56" s="57"/>
    </row>
    <row r="57" spans="1:12" x14ac:dyDescent="0.25">
      <c r="A57" s="57"/>
      <c r="B57" s="57"/>
      <c r="C57" s="57"/>
      <c r="D57" s="57"/>
      <c r="E57" s="57"/>
      <c r="F57" s="57"/>
      <c r="G57" s="57"/>
      <c r="H57" s="57"/>
      <c r="I57" s="7" t="s">
        <v>29</v>
      </c>
      <c r="J57" s="86">
        <f>J55+J56</f>
        <v>0</v>
      </c>
      <c r="K57" s="93" t="s">
        <v>30</v>
      </c>
      <c r="L57" s="93"/>
    </row>
    <row r="58" spans="1:12" x14ac:dyDescent="0.25">
      <c r="A58" s="57"/>
      <c r="B58" s="57"/>
      <c r="C58" s="57"/>
      <c r="D58" s="57"/>
      <c r="E58" s="57"/>
      <c r="F58" s="57"/>
      <c r="G58" s="57"/>
      <c r="H58" s="6"/>
      <c r="I58" s="87"/>
      <c r="J58" s="57"/>
      <c r="K58" s="93"/>
      <c r="L58" s="93"/>
    </row>
    <row r="59" spans="1:12" x14ac:dyDescent="0.25">
      <c r="A59" s="57"/>
      <c r="B59" s="57"/>
      <c r="C59" s="57"/>
      <c r="D59" s="57"/>
      <c r="E59" s="57"/>
      <c r="F59" s="57"/>
      <c r="G59" s="57"/>
      <c r="H59" s="6"/>
      <c r="I59" s="87"/>
      <c r="J59" s="57"/>
      <c r="K59" s="93"/>
      <c r="L59" s="93"/>
    </row>
    <row r="60" spans="1:12" x14ac:dyDescent="0.25">
      <c r="A60" s="57"/>
      <c r="B60" s="96"/>
      <c r="C60" s="96"/>
      <c r="D60" s="96"/>
      <c r="E60" s="96"/>
      <c r="F60" s="96"/>
      <c r="G60" s="96"/>
      <c r="H60" s="96"/>
      <c r="I60" s="57"/>
      <c r="J60" s="57"/>
      <c r="K60" s="93"/>
      <c r="L60" s="93"/>
    </row>
    <row r="61" spans="1:12" ht="45" customHeight="1" x14ac:dyDescent="0.25">
      <c r="A61" s="57"/>
      <c r="B61" s="8"/>
      <c r="C61" s="8"/>
      <c r="D61" s="8"/>
      <c r="E61" s="8"/>
      <c r="F61" s="120" t="s">
        <v>31</v>
      </c>
      <c r="G61" s="120"/>
      <c r="H61" s="120"/>
      <c r="I61" s="10">
        <f>IF(J57&gt;2250000,0,IF(J57&lt;1500000,100,((-1/7500)*J57)+300))</f>
        <v>100</v>
      </c>
      <c r="J61" s="57"/>
      <c r="K61" s="93"/>
      <c r="L61" s="93"/>
    </row>
    <row r="62" spans="1:12" ht="45" customHeight="1" x14ac:dyDescent="0.25">
      <c r="A62" s="57"/>
      <c r="B62" s="9"/>
      <c r="C62" s="9"/>
      <c r="D62" s="9"/>
      <c r="E62" s="9"/>
      <c r="F62" s="92" t="s">
        <v>32</v>
      </c>
      <c r="G62" s="92"/>
      <c r="H62" s="92"/>
      <c r="I62" s="10">
        <f>I61*30%</f>
        <v>30</v>
      </c>
      <c r="J62" s="57"/>
      <c r="K62" s="57"/>
      <c r="L62" s="57"/>
    </row>
    <row r="63" spans="1:12" x14ac:dyDescent="0.25">
      <c r="A63" s="57"/>
      <c r="B63" s="57"/>
      <c r="C63" s="57"/>
      <c r="D63" s="57"/>
      <c r="E63" s="57"/>
      <c r="F63" s="57"/>
      <c r="G63" s="57"/>
      <c r="H63" s="57"/>
      <c r="I63" s="57"/>
      <c r="J63" s="57"/>
      <c r="K63" s="57"/>
      <c r="L63" s="57"/>
    </row>
  </sheetData>
  <mergeCells count="27">
    <mergeCell ref="L57:L61"/>
    <mergeCell ref="G30:I30"/>
    <mergeCell ref="A15:A16"/>
    <mergeCell ref="C14:E14"/>
    <mergeCell ref="F14:H14"/>
    <mergeCell ref="I14:K14"/>
    <mergeCell ref="B47:E47"/>
    <mergeCell ref="B52:H52"/>
    <mergeCell ref="F61:H61"/>
    <mergeCell ref="F44:I44"/>
    <mergeCell ref="B1:K1"/>
    <mergeCell ref="B3:K3"/>
    <mergeCell ref="B33:K33"/>
    <mergeCell ref="B34:J35"/>
    <mergeCell ref="B10:J10"/>
    <mergeCell ref="B12:J12"/>
    <mergeCell ref="B7:K7"/>
    <mergeCell ref="B9:J9"/>
    <mergeCell ref="B8:J8"/>
    <mergeCell ref="F62:H62"/>
    <mergeCell ref="K57:K61"/>
    <mergeCell ref="B48:K48"/>
    <mergeCell ref="B49:J51"/>
    <mergeCell ref="B60:H60"/>
    <mergeCell ref="B54:G54"/>
    <mergeCell ref="B55:G55"/>
    <mergeCell ref="B56:G56"/>
  </mergeCells>
  <phoneticPr fontId="7" type="noConversion"/>
  <pageMargins left="0.7" right="0.7" top="0.75" bottom="0.75" header="0.3" footer="0.3"/>
  <pageSetup paperSize="9" orientation="portrait" r:id="rId1"/>
  <ignoredErrors>
    <ignoredError sqref="J4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rojectdocument" ma:contentTypeID="0x010100F08EA893B2444EE98490CE45D85B466E00492FEA9927204446A10D8FCFBDA924BD" ma:contentTypeVersion="" ma:contentTypeDescription="" ma:contentTypeScope="" ma:versionID="3e5fb6862c85782a1f9ec16b539f7c33">
  <xsd:schema xmlns:xsd="http://www.w3.org/2001/XMLSchema" xmlns:xs="http://www.w3.org/2001/XMLSchema" xmlns:p="http://schemas.microsoft.com/office/2006/metadata/properties" xmlns:ns1="http://schemas.microsoft.com/sharepoint/v3" xmlns:ns2="97D992C2-5E4B-4685-9CA9-0EBD4EFD774C" xmlns:ns3="2d09cbdf-6115-4e3a-ab64-b7b74c96c4bc" targetNamespace="http://schemas.microsoft.com/office/2006/metadata/properties" ma:root="true" ma:fieldsID="4387b4d1722362451f2523792c6b54b8" ns1:_="" ns2:_="" ns3:_="">
    <xsd:import namespace="http://schemas.microsoft.com/sharepoint/v3"/>
    <xsd:import namespace="97D992C2-5E4B-4685-9CA9-0EBD4EFD774C"/>
    <xsd:import namespace="2d09cbdf-6115-4e3a-ab64-b7b74c96c4bc"/>
    <xsd:element name="properties">
      <xsd:complexType>
        <xsd:sequence>
          <xsd:element name="documentManagement">
            <xsd:complexType>
              <xsd:all>
                <xsd:element ref="ns1:TemplateUrl" minOccurs="0"/>
                <xsd:element ref="ns1:xd_ProgID" minOccurs="0"/>
                <xsd:element ref="ns1:xd_Signature" minOccurs="0"/>
                <xsd:element ref="ns2:Categorie" minOccurs="0"/>
                <xsd:element ref="ns2:Kenmerke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emplateUrl" ma:index="2" nillable="true" ma:displayName="Sjabloonkoppeling" ma:hidden="true" ma:internalName="TemplateUrl">
      <xsd:simpleType>
        <xsd:restriction base="dms:Text"/>
      </xsd:simpleType>
    </xsd:element>
    <xsd:element name="xd_ProgID" ma:index="3" nillable="true" ma:displayName="HTML-bestandskoppeling" ma:hidden="true" ma:internalName="xd_ProgID">
      <xsd:simpleType>
        <xsd:restriction base="dms:Text"/>
      </xsd:simpleType>
    </xsd:element>
    <xsd:element name="xd_Signature" ma:index="4" nillable="true" ma:displayName="Is ondertekend"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7D992C2-5E4B-4685-9CA9-0EBD4EFD774C" elementFormDefault="qualified">
    <xsd:import namespace="http://schemas.microsoft.com/office/2006/documentManagement/types"/>
    <xsd:import namespace="http://schemas.microsoft.com/office/infopath/2007/PartnerControls"/>
    <xsd:element name="Categorie" ma:index="7" nillable="true" ma:displayName="Categorie" ma:list="{90F4D14B-E4A4-48C0-8AFE-B961B16EC3B2}" ma:internalName="Categorie" ma:showField="Title">
      <xsd:simpleType>
        <xsd:restriction base="dms:Lookup"/>
      </xsd:simpleType>
    </xsd:element>
    <xsd:element name="Kenmerken" ma:index="8" nillable="true" ma:displayName="Kenmerken" ma:list="{32248E69-EBA2-43E7-AB55-7D98FBC97233}" ma:internalName="Kenmerken"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2d09cbdf-6115-4e3a-ab64-b7b74c96c4bc"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Categorie xmlns="97D992C2-5E4B-4685-9CA9-0EBD4EFD774C">21</Categorie>
    <Kenmerken xmlns="97D992C2-5E4B-4685-9CA9-0EBD4EFD774C">17</Kenmerken>
    <xd_ProgID xmlns="http://schemas.microsoft.com/sharepoint/v3" xsi:nil="true"/>
  </documentManagement>
</p:properties>
</file>

<file path=customXml/itemProps1.xml><?xml version="1.0" encoding="utf-8"?>
<ds:datastoreItem xmlns:ds="http://schemas.openxmlformats.org/officeDocument/2006/customXml" ds:itemID="{FBC1CAA5-48CF-4DE4-B779-A636AC235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D992C2-5E4B-4685-9CA9-0EBD4EFD774C"/>
    <ds:schemaRef ds:uri="2d09cbdf-6115-4e3a-ab64-b7b74c96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D1AC48-D5AE-42FB-92A6-0C64507CC913}">
  <ds:schemaRefs>
    <ds:schemaRef ds:uri="97D992C2-5E4B-4685-9CA9-0EBD4EFD774C"/>
    <ds:schemaRef ds:uri="http://schemas.microsoft.com/office/infopath/2007/PartnerControls"/>
    <ds:schemaRef ds:uri="http://schemas.microsoft.com/office/2006/documentManagement/types"/>
    <ds:schemaRef ds:uri="http://purl.org/dc/dcmitype/"/>
    <ds:schemaRef ds:uri="2d09cbdf-6115-4e3a-ab64-b7b74c96c4bc"/>
    <ds:schemaRef ds:uri="http://purl.org/dc/elements/1.1/"/>
    <ds:schemaRef ds:uri="http://purl.org/dc/terms/"/>
    <ds:schemaRef ds:uri="http://schemas.microsoft.com/office/2006/metadata/properties"/>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J_Prijzenblad</dc:title>
  <dc:subject/>
  <dc:creator>Lopulalan, Nino (IVO Rechtspraak)</dc:creator>
  <cp:keywords/>
  <dc:description/>
  <cp:lastModifiedBy>Jansen, Menno (IVO Rechtspraak)</cp:lastModifiedBy>
  <cp:revision/>
  <dcterms:created xsi:type="dcterms:W3CDTF">2022-12-21T13:16:44Z</dcterms:created>
  <dcterms:modified xsi:type="dcterms:W3CDTF">2024-06-05T13:56:49Z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0x010100F08EA893B2444EE98490CE45D85B466E00492FEA9927204446A10D8FCFBDA924BD</vt:lpwstr>
  </property>
  <property fmtid="{D5CDD505-2E9C-101B-9397-08002B2CF9AE}" pid="3" name="MSIP_Label_b1e0e3f2-e1d2-4d64-96ed-2c56cf223811_Enabled">
    <vt:lpwstr>true</vt:lpwstr>
  </property>
  <property fmtid="{D5CDD505-2E9C-101B-9397-08002B2CF9AE}" pid="4" name="MSIP_Label_b1e0e3f2-e1d2-4d64-96ed-2c56cf223811_SetDate">
    <vt:lpwstr>2024-05-17T12:28:37Z</vt:lpwstr>
  </property>
  <property fmtid="{D5CDD505-2E9C-101B-9397-08002B2CF9AE}" pid="5" name="MSIP_Label_b1e0e3f2-e1d2-4d64-96ed-2c56cf223811_Method">
    <vt:lpwstr>Privileged</vt:lpwstr>
  </property>
  <property fmtid="{D5CDD505-2E9C-101B-9397-08002B2CF9AE}" pid="6" name="MSIP_Label_b1e0e3f2-e1d2-4d64-96ed-2c56cf223811_Name">
    <vt:lpwstr>Test label</vt:lpwstr>
  </property>
  <property fmtid="{D5CDD505-2E9C-101B-9397-08002B2CF9AE}" pid="7" name="MSIP_Label_b1e0e3f2-e1d2-4d64-96ed-2c56cf223811_SiteId">
    <vt:lpwstr>4a7f237b-3fd4-4839-8175-58ce30110251</vt:lpwstr>
  </property>
  <property fmtid="{D5CDD505-2E9C-101B-9397-08002B2CF9AE}" pid="8" name="MSIP_Label_b1e0e3f2-e1d2-4d64-96ed-2c56cf223811_ActionId">
    <vt:lpwstr>57a78324-f94e-4099-ae1d-1d390dda5fbc</vt:lpwstr>
  </property>
  <property fmtid="{D5CDD505-2E9C-101B-9397-08002B2CF9AE}" pid="9" name="MSIP_Label_b1e0e3f2-e1d2-4d64-96ed-2c56cf223811_ContentBits">
    <vt:lpwstr>0</vt:lpwstr>
  </property>
</Properties>
</file>