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4. Voeding\02. Voedingsadministratie\Alles m.b.t. Menu 8 dagen 2023\"/>
    </mc:Choice>
  </mc:AlternateContent>
  <bookViews>
    <workbookView xWindow="615" yWindow="765" windowWidth="14745" windowHeight="8130"/>
  </bookViews>
  <sheets>
    <sheet name="8 Herfst NIEUW 23" sheetId="18" r:id="rId1"/>
    <sheet name="Feestdagen" sheetId="9" r:id="rId2"/>
  </sheets>
  <definedNames>
    <definedName name="_xlnm.Print_Area" localSheetId="0">'8 Herfst NIEUW 23'!$A$1:$O$90</definedName>
  </definedNames>
  <calcPr calcId="162913"/>
</workbook>
</file>

<file path=xl/calcChain.xml><?xml version="1.0" encoding="utf-8"?>
<calcChain xmlns="http://schemas.openxmlformats.org/spreadsheetml/2006/main">
  <c r="J2" i="18" l="1"/>
  <c r="K13" i="18"/>
  <c r="K24" i="18" s="1"/>
  <c r="K35" i="18" s="1"/>
  <c r="K47" i="18" s="1"/>
  <c r="K58" i="18" s="1"/>
  <c r="K69" i="18" s="1"/>
  <c r="K80" i="18" s="1"/>
  <c r="K81" i="18" s="1"/>
  <c r="K82" i="18" s="1"/>
  <c r="K83" i="18" s="1"/>
  <c r="K84" i="18" s="1"/>
  <c r="K85" i="18" s="1"/>
  <c r="K86" i="18" s="1"/>
  <c r="K87" i="18" s="1"/>
  <c r="K88" i="18" s="1"/>
  <c r="K89" i="18" s="1"/>
  <c r="K90" i="18" s="1"/>
  <c r="N80" i="18" s="1"/>
  <c r="N81" i="18" s="1"/>
  <c r="N82" i="18" s="1"/>
  <c r="N83" i="18" s="1"/>
  <c r="N84" i="18" s="1"/>
  <c r="N85" i="18" s="1"/>
  <c r="N86" i="18" s="1"/>
  <c r="N87" i="18" s="1"/>
  <c r="K3" i="18"/>
  <c r="J3" i="18" s="1"/>
  <c r="J88" i="18" l="1"/>
  <c r="J84" i="18"/>
  <c r="J80" i="18"/>
  <c r="J35" i="18"/>
  <c r="M87" i="18"/>
  <c r="N88" i="18"/>
  <c r="M88" i="18" s="1"/>
  <c r="M80" i="18"/>
  <c r="M84" i="18"/>
  <c r="J87" i="18"/>
  <c r="J83" i="18"/>
  <c r="J47" i="18"/>
  <c r="M81" i="18"/>
  <c r="M85" i="18"/>
  <c r="J90" i="18"/>
  <c r="J86" i="18"/>
  <c r="J82" i="18"/>
  <c r="J58" i="18"/>
  <c r="J13" i="18"/>
  <c r="M82" i="18"/>
  <c r="M86" i="18"/>
  <c r="J89" i="18"/>
  <c r="J85" i="18"/>
  <c r="J81" i="18"/>
  <c r="J69" i="18"/>
  <c r="J24" i="18"/>
  <c r="M83" i="18"/>
  <c r="K36" i="18"/>
  <c r="K25" i="18"/>
  <c r="K14" i="18"/>
  <c r="K48" i="18"/>
  <c r="K70" i="18"/>
  <c r="K59" i="18"/>
  <c r="K4" i="18"/>
  <c r="J4" i="18" s="1"/>
  <c r="B80" i="18"/>
  <c r="B69" i="18"/>
  <c r="B58" i="18"/>
  <c r="B47" i="18"/>
  <c r="N89" i="18" l="1"/>
  <c r="K60" i="18"/>
  <c r="J59" i="18"/>
  <c r="K71" i="18"/>
  <c r="J70" i="18"/>
  <c r="K37" i="18"/>
  <c r="J36" i="18"/>
  <c r="K26" i="18"/>
  <c r="J25" i="18"/>
  <c r="K49" i="18"/>
  <c r="J48" i="18"/>
  <c r="K15" i="18"/>
  <c r="J14" i="18"/>
  <c r="N90" i="18"/>
  <c r="M90" i="18" s="1"/>
  <c r="M89" i="18"/>
  <c r="K5" i="18"/>
  <c r="J5" i="18" s="1"/>
  <c r="B35" i="18"/>
  <c r="B24" i="18"/>
  <c r="B13" i="18"/>
  <c r="K16" i="18" l="1"/>
  <c r="J15" i="18"/>
  <c r="K27" i="18"/>
  <c r="J26" i="18"/>
  <c r="K72" i="18"/>
  <c r="J71" i="18"/>
  <c r="K50" i="18"/>
  <c r="J49" i="18"/>
  <c r="K38" i="18"/>
  <c r="J37" i="18"/>
  <c r="K61" i="18"/>
  <c r="J60" i="18"/>
  <c r="K6" i="18"/>
  <c r="J6" i="18" s="1"/>
  <c r="K62" i="18" l="1"/>
  <c r="J61" i="18"/>
  <c r="K51" i="18"/>
  <c r="J50" i="18"/>
  <c r="K28" i="18"/>
  <c r="J27" i="18"/>
  <c r="K39" i="18"/>
  <c r="J38" i="18"/>
  <c r="K73" i="18"/>
  <c r="J72" i="18"/>
  <c r="K17" i="18"/>
  <c r="J16" i="18"/>
  <c r="K7" i="18"/>
  <c r="J7" i="18" s="1"/>
  <c r="K18" i="18" l="1"/>
  <c r="J17" i="18"/>
  <c r="K40" i="18"/>
  <c r="J39" i="18"/>
  <c r="K52" i="18"/>
  <c r="J51" i="18"/>
  <c r="K74" i="18"/>
  <c r="J73" i="18"/>
  <c r="K29" i="18"/>
  <c r="J28" i="18"/>
  <c r="K63" i="18"/>
  <c r="J62" i="18"/>
  <c r="K8" i="18"/>
  <c r="J8" i="18" s="1"/>
  <c r="A57" i="9"/>
  <c r="A49" i="9"/>
  <c r="A41" i="9"/>
  <c r="A33" i="9"/>
  <c r="A25" i="9"/>
  <c r="A17" i="9"/>
  <c r="K64" i="18" l="1"/>
  <c r="J63" i="18"/>
  <c r="K75" i="18"/>
  <c r="J74" i="18"/>
  <c r="K41" i="18"/>
  <c r="J40" i="18"/>
  <c r="K30" i="18"/>
  <c r="J29" i="18"/>
  <c r="K53" i="18"/>
  <c r="J52" i="18"/>
  <c r="K19" i="18"/>
  <c r="J18" i="18"/>
  <c r="K9" i="18"/>
  <c r="J9" i="18" s="1"/>
  <c r="K20" i="18" l="1"/>
  <c r="J19" i="18"/>
  <c r="K31" i="18"/>
  <c r="J30" i="18"/>
  <c r="K76" i="18"/>
  <c r="J75" i="18"/>
  <c r="K54" i="18"/>
  <c r="J53" i="18"/>
  <c r="K42" i="18"/>
  <c r="J41" i="18"/>
  <c r="K65" i="18"/>
  <c r="J64" i="18"/>
  <c r="K10" i="18"/>
  <c r="K66" i="18" l="1"/>
  <c r="J65" i="18"/>
  <c r="K55" i="18"/>
  <c r="J54" i="18"/>
  <c r="K32" i="18"/>
  <c r="J31" i="18"/>
  <c r="K43" i="18"/>
  <c r="J42" i="18"/>
  <c r="K77" i="18"/>
  <c r="J76" i="18"/>
  <c r="K21" i="18"/>
  <c r="J20" i="18"/>
  <c r="K11" i="18"/>
  <c r="J10" i="18"/>
  <c r="K22" i="18" l="1"/>
  <c r="J21" i="18"/>
  <c r="K44" i="18"/>
  <c r="J43" i="18"/>
  <c r="K56" i="18"/>
  <c r="J55" i="18"/>
  <c r="K78" i="18"/>
  <c r="J77" i="18"/>
  <c r="K33" i="18"/>
  <c r="J32" i="18"/>
  <c r="K67" i="18"/>
  <c r="J66" i="18"/>
  <c r="K12" i="18"/>
  <c r="N2" i="18" s="1"/>
  <c r="J11" i="18"/>
  <c r="K68" i="18" l="1"/>
  <c r="J67" i="18"/>
  <c r="K79" i="18"/>
  <c r="J78" i="18"/>
  <c r="K45" i="18"/>
  <c r="J44" i="18"/>
  <c r="K34" i="18"/>
  <c r="J33" i="18"/>
  <c r="K57" i="18"/>
  <c r="J56" i="18"/>
  <c r="K23" i="18"/>
  <c r="J22" i="18"/>
  <c r="J12" i="18"/>
  <c r="N13" i="18" l="1"/>
  <c r="J23" i="18"/>
  <c r="N24" i="18"/>
  <c r="J34" i="18"/>
  <c r="N69" i="18"/>
  <c r="J79" i="18"/>
  <c r="N47" i="18"/>
  <c r="J57" i="18"/>
  <c r="N35" i="18"/>
  <c r="J45" i="18"/>
  <c r="N58" i="18"/>
  <c r="J68" i="18"/>
  <c r="N3" i="18"/>
  <c r="M2" i="18"/>
  <c r="N59" i="18" l="1"/>
  <c r="M58" i="18"/>
  <c r="N48" i="18"/>
  <c r="M47" i="18"/>
  <c r="N25" i="18"/>
  <c r="M24" i="18"/>
  <c r="N36" i="18"/>
  <c r="M35" i="18"/>
  <c r="N70" i="18"/>
  <c r="M69" i="18"/>
  <c r="N14" i="18"/>
  <c r="M13" i="18"/>
  <c r="N4" i="18"/>
  <c r="M3" i="18"/>
  <c r="N15" i="18" l="1"/>
  <c r="M14" i="18"/>
  <c r="N37" i="18"/>
  <c r="M36" i="18"/>
  <c r="N49" i="18"/>
  <c r="M48" i="18"/>
  <c r="N71" i="18"/>
  <c r="M70" i="18"/>
  <c r="N26" i="18"/>
  <c r="M25" i="18"/>
  <c r="N60" i="18"/>
  <c r="M59" i="18"/>
  <c r="N5" i="18"/>
  <c r="M4" i="18"/>
  <c r="N61" i="18" l="1"/>
  <c r="M60" i="18"/>
  <c r="N72" i="18"/>
  <c r="M71" i="18"/>
  <c r="N38" i="18"/>
  <c r="M37" i="18"/>
  <c r="N27" i="18"/>
  <c r="M26" i="18"/>
  <c r="N50" i="18"/>
  <c r="M49" i="18"/>
  <c r="N16" i="18"/>
  <c r="M15" i="18"/>
  <c r="N6" i="18"/>
  <c r="M5" i="18"/>
  <c r="N17" i="18" l="1"/>
  <c r="M16" i="18"/>
  <c r="N28" i="18"/>
  <c r="M27" i="18"/>
  <c r="N73" i="18"/>
  <c r="M72" i="18"/>
  <c r="N51" i="18"/>
  <c r="M50" i="18"/>
  <c r="N39" i="18"/>
  <c r="M38" i="18"/>
  <c r="N62" i="18"/>
  <c r="M61" i="18"/>
  <c r="N7" i="18"/>
  <c r="M6" i="18"/>
  <c r="N63" i="18" l="1"/>
  <c r="M62" i="18"/>
  <c r="N52" i="18"/>
  <c r="M51" i="18"/>
  <c r="N29" i="18"/>
  <c r="M28" i="18"/>
  <c r="N40" i="18"/>
  <c r="M39" i="18"/>
  <c r="N74" i="18"/>
  <c r="M73" i="18"/>
  <c r="N18" i="18"/>
  <c r="M17" i="18"/>
  <c r="N8" i="18"/>
  <c r="M7" i="18"/>
  <c r="M18" i="18" l="1"/>
  <c r="N19" i="18"/>
  <c r="M40" i="18"/>
  <c r="N41" i="18"/>
  <c r="N53" i="18"/>
  <c r="M52" i="18"/>
  <c r="M8" i="18"/>
  <c r="N9" i="18"/>
  <c r="N75" i="18"/>
  <c r="M74" i="18"/>
  <c r="M29" i="18"/>
  <c r="N30" i="18"/>
  <c r="N64" i="18"/>
  <c r="M63" i="18"/>
  <c r="N42" i="18" l="1"/>
  <c r="M41" i="18"/>
  <c r="M9" i="18"/>
  <c r="N10" i="18"/>
  <c r="N20" i="18"/>
  <c r="M19" i="18"/>
  <c r="N31" i="18"/>
  <c r="M30" i="18"/>
  <c r="N65" i="18"/>
  <c r="M64" i="18"/>
  <c r="N76" i="18"/>
  <c r="M75" i="18"/>
  <c r="N54" i="18"/>
  <c r="M53" i="18"/>
  <c r="M76" i="18" l="1"/>
  <c r="N77" i="18"/>
  <c r="N32" i="18"/>
  <c r="M31" i="18"/>
  <c r="N11" i="18"/>
  <c r="M10" i="18"/>
  <c r="M54" i="18"/>
  <c r="N55" i="18"/>
  <c r="N66" i="18"/>
  <c r="M65" i="18"/>
  <c r="N21" i="18"/>
  <c r="M20" i="18"/>
  <c r="N43" i="18"/>
  <c r="M42" i="18"/>
  <c r="N22" i="18" l="1"/>
  <c r="M21" i="18"/>
  <c r="N56" i="18"/>
  <c r="M55" i="18"/>
  <c r="N33" i="18"/>
  <c r="M32" i="18"/>
  <c r="N78" i="18"/>
  <c r="M77" i="18"/>
  <c r="M43" i="18"/>
  <c r="N44" i="18"/>
  <c r="N67" i="18"/>
  <c r="M66" i="18"/>
  <c r="N12" i="18"/>
  <c r="M12" i="18" s="1"/>
  <c r="M11" i="18"/>
  <c r="M67" i="18" l="1"/>
  <c r="N68" i="18"/>
  <c r="M68" i="18" s="1"/>
  <c r="N79" i="18"/>
  <c r="M79" i="18" s="1"/>
  <c r="M78" i="18"/>
  <c r="M56" i="18"/>
  <c r="N57" i="18"/>
  <c r="M57" i="18" s="1"/>
  <c r="N45" i="18"/>
  <c r="M45" i="18" s="1"/>
  <c r="M44" i="18"/>
  <c r="M33" i="18"/>
  <c r="N34" i="18"/>
  <c r="M34" i="18" s="1"/>
  <c r="M22" i="18"/>
  <c r="N23" i="18"/>
  <c r="M23" i="18" s="1"/>
</calcChain>
</file>

<file path=xl/sharedStrings.xml><?xml version="1.0" encoding="utf-8"?>
<sst xmlns="http://schemas.openxmlformats.org/spreadsheetml/2006/main" count="453" uniqueCount="273">
  <si>
    <t>Witte rijst</t>
  </si>
  <si>
    <t>Gekookte aardappelen</t>
  </si>
  <si>
    <t>Havermoutpap</t>
  </si>
  <si>
    <t>Pindasaus</t>
  </si>
  <si>
    <t>Held. Groentesoep vega</t>
  </si>
  <si>
    <t>Custardpap</t>
  </si>
  <si>
    <t>Griesmeelpap</t>
  </si>
  <si>
    <t>Rijstebloempap</t>
  </si>
  <si>
    <t>Rjistebloempap</t>
  </si>
  <si>
    <t>Jus</t>
  </si>
  <si>
    <t xml:space="preserve">Jus </t>
  </si>
  <si>
    <t>Held. Madrileensesoep vega</t>
  </si>
  <si>
    <t>Held. Vermicellisoep vega</t>
  </si>
  <si>
    <t>Wortelen</t>
  </si>
  <si>
    <t>Remouladesaus</t>
  </si>
  <si>
    <t>Cocktailsaus</t>
  </si>
  <si>
    <t xml:space="preserve">        </t>
  </si>
  <si>
    <t>FEESTDAGEN</t>
  </si>
  <si>
    <t xml:space="preserve">Kabeljauw mosterd-dillesaus </t>
  </si>
  <si>
    <r>
      <t xml:space="preserve">Gemengde salade    </t>
    </r>
    <r>
      <rPr>
        <i/>
        <sz val="10"/>
        <rFont val="Calibri"/>
        <family val="2"/>
        <scheme val="minor"/>
      </rPr>
      <t xml:space="preserve"> Wortelen</t>
    </r>
  </si>
  <si>
    <t>4 Kazen lasagna spinazie</t>
  </si>
  <si>
    <r>
      <t xml:space="preserve">Spinazie     </t>
    </r>
    <r>
      <rPr>
        <i/>
        <sz val="10"/>
        <rFont val="Calibri"/>
        <family val="2"/>
        <scheme val="minor"/>
      </rPr>
      <t>Wortelen</t>
    </r>
  </si>
  <si>
    <t xml:space="preserve">Rijstebloempap </t>
  </si>
  <si>
    <r>
      <t xml:space="preserve">Bourguignonsaus    </t>
    </r>
    <r>
      <rPr>
        <i/>
        <sz val="10"/>
        <rFont val="Calibri"/>
        <family val="2"/>
        <scheme val="minor"/>
      </rPr>
      <t>Jus</t>
    </r>
  </si>
  <si>
    <r>
      <t xml:space="preserve">Witte wijnroomsaus    </t>
    </r>
    <r>
      <rPr>
        <i/>
        <sz val="10"/>
        <rFont val="Calibri"/>
        <family val="2"/>
        <scheme val="minor"/>
      </rPr>
      <t xml:space="preserve"> Roomsaus, Jus</t>
    </r>
  </si>
  <si>
    <t>Kabeljauw gestoofd + citroen</t>
  </si>
  <si>
    <t>Bieslooksaus</t>
  </si>
  <si>
    <t>Parijse wortelen</t>
  </si>
  <si>
    <r>
      <t xml:space="preserve">Zalm gestoofd    </t>
    </r>
    <r>
      <rPr>
        <i/>
        <sz val="10"/>
        <rFont val="Calibri"/>
        <family val="2"/>
        <scheme val="minor"/>
      </rPr>
      <t>Gestoofde kabeljauw</t>
    </r>
  </si>
  <si>
    <t>Witte wijn roomsaus</t>
  </si>
  <si>
    <t>Snijbonen</t>
  </si>
  <si>
    <r>
      <t xml:space="preserve">Wortelsalade met citrusdressing   </t>
    </r>
    <r>
      <rPr>
        <i/>
        <sz val="10"/>
        <rFont val="Calibri"/>
        <family val="2"/>
        <scheme val="minor"/>
      </rPr>
      <t>Wortelen</t>
    </r>
  </si>
  <si>
    <t>Custartpap</t>
  </si>
  <si>
    <t>Held. Minestronesoep vega</t>
  </si>
  <si>
    <r>
      <t xml:space="preserve">Kalfsvlees Napolitana     </t>
    </r>
    <r>
      <rPr>
        <i/>
        <sz val="10"/>
        <rFont val="Calibri"/>
        <family val="2"/>
        <scheme val="minor"/>
      </rPr>
      <t xml:space="preserve"> Napolitana vega, Kalfslapje, Lamstajin</t>
    </r>
  </si>
  <si>
    <r>
      <t xml:space="preserve">Zalm gestoofd     </t>
    </r>
    <r>
      <rPr>
        <i/>
        <sz val="10"/>
        <rFont val="Calibri"/>
        <family val="2"/>
        <scheme val="minor"/>
      </rPr>
      <t>Kabeljauw gestoofd</t>
    </r>
  </si>
  <si>
    <t>Tagliatelle</t>
  </si>
  <si>
    <t>Parmenzaanse kaas</t>
  </si>
  <si>
    <t>Held. Groentensoep vega</t>
  </si>
  <si>
    <r>
      <t xml:space="preserve">Zalm gestoofd    </t>
    </r>
    <r>
      <rPr>
        <i/>
        <sz val="10"/>
        <rFont val="Calibri"/>
        <family val="2"/>
        <scheme val="minor"/>
      </rPr>
      <t>Kabeljauw gestoofd</t>
    </r>
  </si>
  <si>
    <r>
      <t xml:space="preserve">Krab-Perzikcocktail </t>
    </r>
    <r>
      <rPr>
        <i/>
        <sz val="10"/>
        <rFont val="Calibri"/>
        <family val="2"/>
        <scheme val="minor"/>
      </rPr>
      <t>Capresecocktail, Groente-soep/bouillon</t>
    </r>
  </si>
  <si>
    <t>1 kerst-</t>
  </si>
  <si>
    <t>dag</t>
  </si>
  <si>
    <t>2 kerst-</t>
  </si>
  <si>
    <t>nieuw-</t>
  </si>
  <si>
    <t>jaars-</t>
  </si>
  <si>
    <t>1 paas-</t>
  </si>
  <si>
    <t>2 paas-</t>
  </si>
  <si>
    <t>konings-</t>
  </si>
  <si>
    <t>hemel-</t>
  </si>
  <si>
    <t>vaarts-</t>
  </si>
  <si>
    <t>1 pink-</t>
  </si>
  <si>
    <t>sterdag</t>
  </si>
  <si>
    <t>2 pink-</t>
  </si>
  <si>
    <r>
      <t xml:space="preserve">Kippendij sate   </t>
    </r>
    <r>
      <rPr>
        <i/>
        <sz val="10"/>
        <rFont val="Calibri"/>
        <family val="2"/>
        <scheme val="minor"/>
      </rPr>
      <t>Kippendij naturel, Kipfilet, Lamstajine Halal, Kipstuckjes spies vega,</t>
    </r>
  </si>
  <si>
    <t>Saucijzenbroodje</t>
  </si>
  <si>
    <t>vega</t>
  </si>
  <si>
    <t>Kaasbroodje vega</t>
  </si>
  <si>
    <t>Kipnuggets vega</t>
  </si>
  <si>
    <t>met currysaus</t>
  </si>
  <si>
    <t>(3 stuks p.p.)</t>
  </si>
  <si>
    <r>
      <rPr>
        <sz val="10"/>
        <rFont val="Calibri"/>
        <family val="2"/>
        <scheme val="minor"/>
      </rPr>
      <t>Gekookte aardappelen</t>
    </r>
    <r>
      <rPr>
        <i/>
        <sz val="10"/>
        <rFont val="Calibri"/>
        <family val="2"/>
        <scheme val="minor"/>
      </rPr>
      <t>, Knolpuree</t>
    </r>
  </si>
  <si>
    <r>
      <t>Peterseliekriel</t>
    </r>
    <r>
      <rPr>
        <i/>
        <sz val="10"/>
        <rFont val="Calibri"/>
        <family val="2"/>
        <scheme val="minor"/>
      </rPr>
      <t>, Aardappel gekookt, Aardappelpuree</t>
    </r>
  </si>
  <si>
    <r>
      <t xml:space="preserve">Zalm teriyaki, </t>
    </r>
    <r>
      <rPr>
        <i/>
        <sz val="10"/>
        <rFont val="Calibri"/>
        <family val="2"/>
        <scheme val="minor"/>
      </rPr>
      <t>Kabeljauw gestoofd</t>
    </r>
  </si>
  <si>
    <r>
      <t xml:space="preserve">Varkenshaasje  </t>
    </r>
    <r>
      <rPr>
        <i/>
        <sz val="10"/>
        <rFont val="Calibri"/>
        <family val="2"/>
        <scheme val="minor"/>
      </rPr>
      <t>Aubergine gevuld vega, Omelet kaas, Omelet naturel</t>
    </r>
  </si>
  <si>
    <t>Haricots verts  Wortelen</t>
  </si>
  <si>
    <t>Bieslook aardappelpuree Aardappelpuree</t>
  </si>
  <si>
    <t xml:space="preserve">Gegratineerde broccoli  </t>
  </si>
  <si>
    <r>
      <t xml:space="preserve">Sperziebonen </t>
    </r>
    <r>
      <rPr>
        <i/>
        <sz val="10"/>
        <rFont val="Calibri"/>
        <family val="2"/>
        <scheme val="minor"/>
      </rPr>
      <t>Snijbonen</t>
    </r>
  </si>
  <si>
    <r>
      <t xml:space="preserve">Paas Kiprollade   </t>
    </r>
    <r>
      <rPr>
        <i/>
        <sz val="10"/>
        <color theme="1"/>
        <rFont val="Calibri"/>
        <family val="2"/>
        <scheme val="minor"/>
      </rPr>
      <t>Kippendijrollade, Kippendij, Kipfilet,</t>
    </r>
  </si>
  <si>
    <r>
      <t xml:space="preserve">Jus    </t>
    </r>
    <r>
      <rPr>
        <i/>
        <sz val="10"/>
        <rFont val="Calibri"/>
        <family val="2"/>
        <scheme val="minor"/>
      </rPr>
      <t xml:space="preserve"> 4 Kazen lasagne spinazie, (Groentenspies), Kipfilet Halal</t>
    </r>
  </si>
  <si>
    <r>
      <t xml:space="preserve">Gekookte krielaardappelen  </t>
    </r>
    <r>
      <rPr>
        <i/>
        <sz val="10"/>
        <rFont val="Calibri"/>
        <family val="2"/>
        <scheme val="minor"/>
      </rPr>
      <t xml:space="preserve"> Aardappelen gekookt, aardappelpuree</t>
    </r>
  </si>
  <si>
    <t xml:space="preserve">Bloemkool </t>
  </si>
  <si>
    <r>
      <t xml:space="preserve">Aardappel gekookt   </t>
    </r>
    <r>
      <rPr>
        <i/>
        <sz val="10"/>
        <rFont val="Calibri"/>
        <family val="2"/>
        <scheme val="minor"/>
      </rPr>
      <t>Aardappelpuree</t>
    </r>
  </si>
  <si>
    <t xml:space="preserve">                            Groentenspies</t>
  </si>
  <si>
    <r>
      <t xml:space="preserve">Gebakken vis + citroen   </t>
    </r>
    <r>
      <rPr>
        <i/>
        <sz val="10"/>
        <rFont val="Calibri"/>
        <family val="2"/>
        <scheme val="minor"/>
      </rPr>
      <t>Kabeljauw gestoofd</t>
    </r>
  </si>
  <si>
    <r>
      <t xml:space="preserve">Napolitanasaus    </t>
    </r>
    <r>
      <rPr>
        <i/>
        <sz val="10"/>
        <rFont val="Calibri"/>
        <family val="2"/>
        <scheme val="minor"/>
      </rPr>
      <t xml:space="preserve"> Jus</t>
    </r>
  </si>
  <si>
    <r>
      <rPr>
        <sz val="10"/>
        <rFont val="Calibri"/>
        <family val="2"/>
        <scheme val="minor"/>
      </rPr>
      <t>Aardappel gekookt,</t>
    </r>
    <r>
      <rPr>
        <i/>
        <sz val="10"/>
        <rFont val="Calibri"/>
        <family val="2"/>
        <scheme val="minor"/>
      </rPr>
      <t xml:space="preserve"> Aardappelpuree</t>
    </r>
  </si>
  <si>
    <r>
      <t xml:space="preserve">Gemengde groenten   </t>
    </r>
    <r>
      <rPr>
        <i/>
        <sz val="10"/>
        <rFont val="Calibri"/>
        <family val="2"/>
        <scheme val="minor"/>
      </rPr>
      <t>Wortelen</t>
    </r>
  </si>
  <si>
    <r>
      <t xml:space="preserve">Kalfsrollade    </t>
    </r>
    <r>
      <rPr>
        <i/>
        <sz val="10"/>
        <rFont val="Calibri"/>
        <family val="2"/>
        <scheme val="minor"/>
      </rPr>
      <t>Kalfslapje, Broccoli kaastaart, Lamstajine Halal</t>
    </r>
  </si>
  <si>
    <r>
      <t xml:space="preserve">Pepersaus   </t>
    </r>
    <r>
      <rPr>
        <i/>
        <sz val="10"/>
        <rFont val="Calibri"/>
        <family val="2"/>
        <scheme val="minor"/>
      </rPr>
      <t>Jus</t>
    </r>
  </si>
  <si>
    <r>
      <t>Gekookte aardappelen</t>
    </r>
    <r>
      <rPr>
        <i/>
        <sz val="10"/>
        <rFont val="Calibri"/>
        <family val="2"/>
        <scheme val="minor"/>
      </rPr>
      <t>, Aardappelpuree</t>
    </r>
  </si>
  <si>
    <r>
      <t xml:space="preserve">Gebakken vis    </t>
    </r>
    <r>
      <rPr>
        <i/>
        <sz val="10"/>
        <rFont val="Calibri"/>
        <family val="2"/>
        <scheme val="minor"/>
      </rPr>
      <t>Kabeljauw gestoofd</t>
    </r>
  </si>
  <si>
    <r>
      <t xml:space="preserve">Doperwten + Wortelen   </t>
    </r>
    <r>
      <rPr>
        <i/>
        <sz val="10"/>
        <rFont val="Calibri"/>
        <family val="2"/>
        <scheme val="minor"/>
      </rPr>
      <t>Wortelen</t>
    </r>
  </si>
  <si>
    <r>
      <t xml:space="preserve">Sperziebonen   </t>
    </r>
    <r>
      <rPr>
        <i/>
        <sz val="10"/>
        <rFont val="Calibri"/>
        <family val="2"/>
        <scheme val="minor"/>
      </rPr>
      <t>Snijbonen</t>
    </r>
  </si>
  <si>
    <r>
      <t>Aardappelen gekookt</t>
    </r>
    <r>
      <rPr>
        <i/>
        <sz val="10"/>
        <rFont val="Calibri"/>
        <family val="2"/>
        <scheme val="minor"/>
      </rPr>
      <t>, Aardappelen puree</t>
    </r>
  </si>
  <si>
    <r>
      <rPr>
        <sz val="10"/>
        <rFont val="Calibri"/>
        <family val="2"/>
        <scheme val="minor"/>
      </rPr>
      <t>Aardappel gekookt</t>
    </r>
    <r>
      <rPr>
        <i/>
        <sz val="10"/>
        <rFont val="Calibri"/>
        <family val="2"/>
        <scheme val="minor"/>
      </rPr>
      <t>, Aardappelpuree</t>
    </r>
  </si>
  <si>
    <t>Wentelteefje</t>
  </si>
  <si>
    <t>met kaneelsuiker</t>
  </si>
  <si>
    <t>Held. Minestrone soep vega</t>
  </si>
  <si>
    <t>Oesterzwam bitterbal</t>
  </si>
  <si>
    <t>Courgette gevuld</t>
  </si>
  <si>
    <r>
      <t>Varkenshaas du Chef</t>
    </r>
    <r>
      <rPr>
        <i/>
        <sz val="10"/>
        <rFont val="Calibri"/>
        <family val="2"/>
        <scheme val="minor"/>
      </rPr>
      <t>, Kippendij du Chef, Kippendij naturel,Kipfilet, Lamsmassala Halal,</t>
    </r>
  </si>
  <si>
    <t>Bevrijdingsdag om de 5 jaar</t>
  </si>
  <si>
    <r>
      <t xml:space="preserve">Kipfilet heksenkaas, </t>
    </r>
    <r>
      <rPr>
        <i/>
        <sz val="10"/>
        <rFont val="Calibri"/>
        <family val="2"/>
        <scheme val="minor"/>
      </rPr>
      <t>Kippendij, Kipfilet, Gevulde Aubergine, Kipfilet Halal</t>
    </r>
  </si>
  <si>
    <r>
      <t xml:space="preserve">Ijsbergsalade, </t>
    </r>
    <r>
      <rPr>
        <i/>
        <sz val="10"/>
        <rFont val="Calibri"/>
        <family val="2"/>
        <scheme val="minor"/>
      </rPr>
      <t>Broccoli</t>
    </r>
  </si>
  <si>
    <t>Samosa's vega</t>
  </si>
  <si>
    <t>2 stuks p.p. vega</t>
  </si>
  <si>
    <t>loempiasaus</t>
  </si>
  <si>
    <t>2 stuks p.p. +</t>
  </si>
  <si>
    <t>3 kazen Quiche vega</t>
  </si>
  <si>
    <t>Stamppot Hutspot vega</t>
  </si>
  <si>
    <t>crème fraîche)</t>
  </si>
  <si>
    <t>Nasi vega  + loempia</t>
  </si>
  <si>
    <r>
      <t xml:space="preserve">Romanescomix     </t>
    </r>
    <r>
      <rPr>
        <i/>
        <sz val="10"/>
        <rFont val="Calibri"/>
        <family val="2"/>
        <scheme val="minor"/>
      </rPr>
      <t xml:space="preserve"> Broccoli</t>
    </r>
  </si>
  <si>
    <r>
      <t xml:space="preserve">Kersttaartje roomijs, </t>
    </r>
    <r>
      <rPr>
        <i/>
        <sz val="10"/>
        <rFont val="Calibri"/>
        <family val="2"/>
        <scheme val="minor"/>
      </rPr>
      <t>Chocoladevla, Sorbetijs, Nagerecht dun vloeibaar, Vanillevla op sojabasis, Fruitsalade, Fruitmoes</t>
    </r>
  </si>
  <si>
    <r>
      <t>Hertensucade in wilsdaus</t>
    </r>
    <r>
      <rPr>
        <i/>
        <sz val="10"/>
        <rFont val="Calibri"/>
        <family val="2"/>
        <scheme val="minor"/>
      </rPr>
      <t xml:space="preserve"> Rundertournedos, Runderlapje, Kaas uientaart, omelet</t>
    </r>
  </si>
  <si>
    <t>Aardappelgratin   Knolpuree</t>
  </si>
  <si>
    <t xml:space="preserve">   Omelet champignon</t>
  </si>
  <si>
    <r>
      <t xml:space="preserve">Mini kerstrollade, </t>
    </r>
    <r>
      <rPr>
        <i/>
        <sz val="10"/>
        <rFont val="Calibri"/>
        <family val="2"/>
        <scheme val="minor"/>
      </rPr>
      <t>Kippendij naturel, Kipfilet, 4 kazen lasagne spinazie,</t>
    </r>
  </si>
  <si>
    <r>
      <t xml:space="preserve">Vienetta ijs, </t>
    </r>
    <r>
      <rPr>
        <i/>
        <sz val="10"/>
        <rFont val="Calibri"/>
        <family val="2"/>
        <scheme val="minor"/>
      </rPr>
      <t>Dame Blanche ijs, Sorbetijs, Nagerecht dunvloeibaar, Fruitsalade, Fruitmoes</t>
    </r>
  </si>
  <si>
    <r>
      <t>Kerstcoupe bavaroise</t>
    </r>
    <r>
      <rPr>
        <i/>
        <sz val="10"/>
        <rFont val="Calibri"/>
        <family val="2"/>
        <scheme val="minor"/>
      </rPr>
      <t>, Sorbetijs, Nagerecht dun vloeibaar, Vanillevla op soja basis,</t>
    </r>
  </si>
  <si>
    <r>
      <t xml:space="preserve">Custardpap                       </t>
    </r>
    <r>
      <rPr>
        <i/>
        <sz val="10"/>
        <rFont val="Calibri"/>
        <family val="2"/>
        <scheme val="minor"/>
      </rPr>
      <t xml:space="preserve"> Fruitsalade, Fruitmoes</t>
    </r>
  </si>
  <si>
    <t>Kaas uientaart</t>
  </si>
  <si>
    <r>
      <t xml:space="preserve">Paascoupe roomijs framboos, </t>
    </r>
    <r>
      <rPr>
        <i/>
        <sz val="10"/>
        <rFont val="Calibri"/>
        <family val="2"/>
        <scheme val="minor"/>
      </rPr>
      <t>Dame Blanche ijs, Sorbetijs, Nagerecht dun vloeibaar, Vanillevla op sojabasis, Fruitsalade, Fruitmoes</t>
    </r>
  </si>
  <si>
    <r>
      <t xml:space="preserve">Coupe lemon-lime, </t>
    </r>
    <r>
      <rPr>
        <i/>
        <sz val="10"/>
        <rFont val="Calibri"/>
        <family val="2"/>
        <scheme val="minor"/>
      </rPr>
      <t>Vanillevla, Sorbetijs, Nagerecht dun vloeibaar, Vanillevla op sojabasis, Fruitsalade, Fruitmoes</t>
    </r>
  </si>
  <si>
    <r>
      <t xml:space="preserve">Koningsmousse,   </t>
    </r>
    <r>
      <rPr>
        <i/>
        <sz val="10"/>
        <rFont val="Calibri"/>
        <family val="2"/>
        <scheme val="minor"/>
      </rPr>
      <t>Oranjevla, Sorbetijs, Nacherecht dun vloeibaar, Vanillevla op sojabasis, Fruitsalade, Fruitmoes</t>
    </r>
  </si>
  <si>
    <r>
      <rPr>
        <sz val="10"/>
        <rFont val="Calibri"/>
        <family val="2"/>
        <scheme val="minor"/>
      </rPr>
      <t>Vienetta ijs</t>
    </r>
    <r>
      <rPr>
        <i/>
        <sz val="10"/>
        <rFont val="Calibri"/>
        <family val="2"/>
        <scheme val="minor"/>
      </rPr>
      <t>, Dame blanche ijs, Sorbet ijs, Nagerecht dun vloeibaar, Vanillevla soja basis, Fruitsalade, Fruitmoes</t>
    </r>
  </si>
  <si>
    <r>
      <rPr>
        <sz val="10"/>
        <rFont val="Calibri"/>
        <family val="2"/>
        <scheme val="minor"/>
      </rPr>
      <t>Coupe triple chocolate</t>
    </r>
    <r>
      <rPr>
        <i/>
        <sz val="10"/>
        <rFont val="Calibri"/>
        <family val="2"/>
        <scheme val="minor"/>
      </rPr>
      <t>, Twee kleurenvla, Sorbetijs, Nagerecht dun vloeibaar, Vanillevla op soja basis, Fruitsalade, Fruitmoes</t>
    </r>
  </si>
  <si>
    <r>
      <t xml:space="preserve">Pinkster ijstaartje, </t>
    </r>
    <r>
      <rPr>
        <i/>
        <sz val="10"/>
        <rFont val="Calibri"/>
        <family val="2"/>
        <scheme val="minor"/>
      </rPr>
      <t>Dame Blanche ijs, Sorbetijs, Nagerecht dun vloeibaar, Vanillevla op sojebasis, Fruitsalade, Fruitmoes</t>
    </r>
  </si>
  <si>
    <t>Kipfilet</t>
  </si>
  <si>
    <t>Vegetarisch</t>
  </si>
  <si>
    <t>Linzenschotel</t>
  </si>
  <si>
    <t>Hamburger Vega</t>
  </si>
  <si>
    <t>Kipkrokant Vega</t>
  </si>
  <si>
    <t>Tomatensaus</t>
  </si>
  <si>
    <t>Hollandaisesaus</t>
  </si>
  <si>
    <t>Broccoli</t>
  </si>
  <si>
    <t>Spinazie</t>
  </si>
  <si>
    <t>Aardappelpuree</t>
  </si>
  <si>
    <t>Zilvervliesrijst</t>
  </si>
  <si>
    <t>Extra</t>
  </si>
  <si>
    <t>Rauwkost</t>
  </si>
  <si>
    <t>Bijgerechten</t>
  </si>
  <si>
    <t>Smaakmakers</t>
  </si>
  <si>
    <t>Ketjap</t>
  </si>
  <si>
    <t>Sambal</t>
  </si>
  <si>
    <t>Uienchutney</t>
  </si>
  <si>
    <t>Gehaktbal (Kip)</t>
  </si>
  <si>
    <t>Omelet naturel</t>
  </si>
  <si>
    <t>MIX</t>
  </si>
  <si>
    <t>Rundergehaktbal Halal</t>
  </si>
  <si>
    <t>Sperziebonen</t>
  </si>
  <si>
    <t>Allergenen</t>
  </si>
  <si>
    <t>lente ui, paksoi, komkommer, wortel, koriander)</t>
  </si>
  <si>
    <t>PAP</t>
  </si>
  <si>
    <t>SOEP</t>
  </si>
  <si>
    <t>VL</t>
  </si>
  <si>
    <t>JS</t>
  </si>
  <si>
    <t>GR</t>
  </si>
  <si>
    <t>AR</t>
  </si>
  <si>
    <t>rauwkost</t>
  </si>
  <si>
    <t>Groente</t>
  </si>
  <si>
    <t>Vlees</t>
  </si>
  <si>
    <t xml:space="preserve">Rundergehaktbal Halal </t>
  </si>
  <si>
    <t>Vega Hamburger</t>
  </si>
  <si>
    <t>(Stamppot van aardappel,wortel en ui)</t>
  </si>
  <si>
    <t>Gestoofde Zalm+citroen (glu-)</t>
  </si>
  <si>
    <t xml:space="preserve">Rundvlees in kokos Halal </t>
  </si>
  <si>
    <t>Mayonaise</t>
  </si>
  <si>
    <t>Ketchup</t>
  </si>
  <si>
    <t xml:space="preserve">Salades </t>
  </si>
  <si>
    <t>Bospaddenstoelensaus</t>
  </si>
  <si>
    <t>Caesar Salade</t>
  </si>
  <si>
    <t xml:space="preserve">Runderlapje Halal </t>
  </si>
  <si>
    <t xml:space="preserve">Rundvlees in Kokossaus Halal </t>
  </si>
  <si>
    <t>Kipfilet Halal</t>
  </si>
  <si>
    <t>Warm Tussendoortje</t>
  </si>
  <si>
    <t>Datum</t>
  </si>
  <si>
    <t>Linzencurry Pie</t>
  </si>
  <si>
    <t>Piccalilly</t>
  </si>
  <si>
    <t>Foodbank ??</t>
  </si>
  <si>
    <t>(paprika, tomaat, ui, prei, selderij)</t>
  </si>
  <si>
    <t>Kabeljauw gestoofd + citroen (eb- glu- mct)</t>
  </si>
  <si>
    <t>Thaise Noedelschotel met Tempeh</t>
  </si>
  <si>
    <t>(maasdam, mozzarella,</t>
  </si>
  <si>
    <t xml:space="preserve">(Maaltijdsalade van Rijst noedels, tempeh, </t>
  </si>
  <si>
    <t>Oosterse Noedelsalade</t>
  </si>
  <si>
    <t>knoflook, zout en peper)</t>
  </si>
  <si>
    <t xml:space="preserve">(aubergine, courgette, paprika, ui, champignons, </t>
  </si>
  <si>
    <t>Heldere Tomaat vermicellisoep vega</t>
  </si>
  <si>
    <t>Heldere Groentesoep vega</t>
  </si>
  <si>
    <t>Heldere Vermicellisoep vega</t>
  </si>
  <si>
    <t>Heldere Madrileensesoep vega</t>
  </si>
  <si>
    <t>Heldere Minestronesoep vega</t>
  </si>
  <si>
    <t>Gebonden Champignonsoep vega</t>
  </si>
  <si>
    <t>Gebonden Tomatensoep vega</t>
  </si>
  <si>
    <t>Gebonden Linzensoep vega</t>
  </si>
  <si>
    <t>Gebonden Mosterdsoep vega</t>
  </si>
  <si>
    <t>Gebonden Aspergesoep vega</t>
  </si>
  <si>
    <t>Gebonden Paprikasoep vega</t>
  </si>
  <si>
    <t>Gebonden Pindasoep vega</t>
  </si>
  <si>
    <t>Gebonden Bloemkoolsoep vega</t>
  </si>
  <si>
    <t>Salade Niçoise</t>
  </si>
  <si>
    <t>Jus | Jus Vega</t>
  </si>
  <si>
    <t>Gekookte aardappelen | Aardappelpuree | Puree van water</t>
  </si>
  <si>
    <t>Gekookte krielaardappelen | Aardappelpuree | Puree van water</t>
  </si>
  <si>
    <t>Jus|Sauzen</t>
  </si>
  <si>
    <t>Atjar, Seroendeng | Kroepoek, Ketjap, Sambal</t>
  </si>
  <si>
    <t>Lof-wortel-paprika-appel-rauwkost</t>
  </si>
  <si>
    <t>Kool-rode-sla-courgette-walnoot-rauwkost</t>
  </si>
  <si>
    <t>Radijs-wortel-venkel-ananas-rauwkost</t>
  </si>
  <si>
    <t>Biet-bleekselderij-appel-rauwkost</t>
  </si>
  <si>
    <t>Sla-komkommer-paprika-feta-rauwkost</t>
  </si>
  <si>
    <t>Kool-koolrabi-mais-rozijn-rauwkost</t>
  </si>
  <si>
    <t>Kool-komkommer-paprika-mandarijn-rauwkost</t>
  </si>
  <si>
    <t>Menu #1.</t>
  </si>
  <si>
    <t>Zetmeel</t>
  </si>
  <si>
    <t>Gebakken Vis (witvis)</t>
  </si>
  <si>
    <t>Gestoofde Vis (witvis)</t>
  </si>
  <si>
    <r>
      <t xml:space="preserve">Sambalboontjes, </t>
    </r>
    <r>
      <rPr>
        <i/>
        <sz val="11"/>
        <rFont val="Arial Narrow"/>
        <family val="2"/>
      </rPr>
      <t>Sperziebonen, Broccoli|Gemengde groente, Snijbonen (ook eb-)</t>
    </r>
  </si>
  <si>
    <r>
      <t xml:space="preserve">Rundergehaktbal (na-), </t>
    </r>
    <r>
      <rPr>
        <i/>
        <sz val="11"/>
        <rFont val="Arial Narrow"/>
        <family val="2"/>
      </rPr>
      <t xml:space="preserve">Runderlapje (eb- glu- mct) </t>
    </r>
  </si>
  <si>
    <r>
      <t xml:space="preserve">Kipgehaktbal Halal, </t>
    </r>
    <r>
      <rPr>
        <i/>
        <sz val="11"/>
        <color theme="1"/>
        <rFont val="Arial Narrow"/>
        <family val="2"/>
      </rPr>
      <t>Runderlapje (eb- glu- mct),</t>
    </r>
  </si>
  <si>
    <t>Lasagne + tomaten pestosalade vega</t>
  </si>
  <si>
    <r>
      <t xml:space="preserve">Menu #2.          = </t>
    </r>
    <r>
      <rPr>
        <sz val="16"/>
        <rFont val="Arial Narrow"/>
        <family val="2"/>
      </rPr>
      <t>vegetarisch</t>
    </r>
  </si>
  <si>
    <r>
      <rPr>
        <sz val="11"/>
        <rFont val="Arial Narrow"/>
        <family val="2"/>
      </rPr>
      <t>Runder groentenvink</t>
    </r>
    <r>
      <rPr>
        <i/>
        <sz val="11"/>
        <rFont val="Arial Narrow"/>
        <family val="2"/>
      </rPr>
      <t xml:space="preserve"> | Runderlapje (eb-glu-mct)</t>
    </r>
  </si>
  <si>
    <r>
      <t xml:space="preserve">Kipsaucijs | </t>
    </r>
    <r>
      <rPr>
        <i/>
        <sz val="11"/>
        <rFont val="Arial Narrow"/>
        <family val="2"/>
      </rPr>
      <t>Kipgehaktbal (glu- mct)</t>
    </r>
  </si>
  <si>
    <r>
      <t xml:space="preserve">Kippenbout | </t>
    </r>
    <r>
      <rPr>
        <i/>
        <sz val="11"/>
        <color theme="1"/>
        <rFont val="Arial Narrow"/>
        <family val="2"/>
      </rPr>
      <t>Kippendij naturel (glu-) | Kipfilet (glu- mct)</t>
    </r>
  </si>
  <si>
    <r>
      <t xml:space="preserve">Rendang Vega | </t>
    </r>
    <r>
      <rPr>
        <i/>
        <sz val="11"/>
        <rFont val="Arial Narrow"/>
        <family val="2"/>
      </rPr>
      <t xml:space="preserve">Champignonragout </t>
    </r>
  </si>
  <si>
    <r>
      <t xml:space="preserve">Kip (kalkoen) Cordon Bleu | </t>
    </r>
    <r>
      <rPr>
        <i/>
        <sz val="11"/>
        <rFont val="Arial Narrow"/>
        <family val="2"/>
      </rPr>
      <t>Kippendij (glu-) | Kipfilet (glu la-ko- mct)</t>
    </r>
  </si>
  <si>
    <r>
      <t xml:space="preserve">Sukadelapje (rund) | </t>
    </r>
    <r>
      <rPr>
        <i/>
        <sz val="11"/>
        <rFont val="Arial Narrow"/>
        <family val="2"/>
      </rPr>
      <t xml:space="preserve">Runderlapje(eb- glu mct) </t>
    </r>
  </si>
  <si>
    <r>
      <t>Ajam Ketjap kip |</t>
    </r>
    <r>
      <rPr>
        <i/>
        <sz val="11"/>
        <rFont val="Arial Narrow"/>
        <family val="2"/>
      </rPr>
      <t xml:space="preserve"> Vega Ketjap (glu-)</t>
    </r>
  </si>
  <si>
    <r>
      <t xml:space="preserve">Bloemkool|Wortelen|Broccoli mix, </t>
    </r>
    <r>
      <rPr>
        <i/>
        <sz val="11"/>
        <rFont val="Arial Narrow"/>
        <family val="2"/>
      </rPr>
      <t>Broccoli (ook eb-)</t>
    </r>
  </si>
  <si>
    <r>
      <t xml:space="preserve">Broccoli of Doperwten, </t>
    </r>
    <r>
      <rPr>
        <i/>
        <sz val="11"/>
        <rFont val="Arial Narrow"/>
        <family val="2"/>
      </rPr>
      <t>Spinazie (ook eb-)</t>
    </r>
  </si>
  <si>
    <r>
      <t>Spinazie,</t>
    </r>
    <r>
      <rPr>
        <i/>
        <sz val="11"/>
        <rFont val="Arial Narrow"/>
        <family val="2"/>
      </rPr>
      <t xml:space="preserve"> Bloemkool of Wortelen (ook eb-)</t>
    </r>
  </si>
  <si>
    <t>Heldere Chinese Bospaddenstoelsoep vega</t>
  </si>
  <si>
    <t>Heldere Thaise Currysoep vega</t>
  </si>
  <si>
    <t>(saus van quorn, champignons, wortel, prei, ui, bleekselderij,</t>
  </si>
  <si>
    <t>tomaat, tijm, rode wijn, oregano,zout,peper,knoflook)</t>
  </si>
  <si>
    <t>ui, komkommer)</t>
  </si>
  <si>
    <t xml:space="preserve">(Maaltijdsalade van vega kipnuggets, mais, meloen, </t>
  </si>
  <si>
    <r>
      <rPr>
        <b/>
        <sz val="10"/>
        <rFont val="Arial Narrow"/>
        <family val="2"/>
      </rPr>
      <t>planted</t>
    </r>
    <r>
      <rPr>
        <sz val="10"/>
        <rFont val="Arial Narrow"/>
        <family val="2"/>
      </rPr>
      <t xml:space="preserve"> kipstuckjes, bladselderij, abrikozen, kerrie,</t>
    </r>
  </si>
  <si>
    <t>prei, knoflook, basilicum)</t>
  </si>
  <si>
    <t xml:space="preserve">(Pasta eenpansgerecht: paprika, tomaat, ui, </t>
  </si>
  <si>
    <r>
      <t>Kip+doperwten+aardappel</t>
    </r>
    <r>
      <rPr>
        <i/>
        <sz val="11"/>
        <rFont val="Arial Narrow"/>
        <family val="2"/>
      </rPr>
      <t xml:space="preserve"> (glu-)</t>
    </r>
  </si>
  <si>
    <r>
      <t xml:space="preserve">Griekse omelet </t>
    </r>
    <r>
      <rPr>
        <sz val="10"/>
        <color theme="1"/>
        <rFont val="Arial Narrow"/>
        <family val="2"/>
      </rPr>
      <t>(glu- soja)</t>
    </r>
    <r>
      <rPr>
        <sz val="11"/>
        <color theme="1"/>
        <rFont val="Arial Narrow"/>
        <family val="2"/>
      </rPr>
      <t xml:space="preserve"> | </t>
    </r>
    <r>
      <rPr>
        <i/>
        <sz val="11"/>
        <color theme="1"/>
        <rFont val="Arial Narrow"/>
        <family val="2"/>
      </rPr>
      <t xml:space="preserve">Omelet naturel </t>
    </r>
    <r>
      <rPr>
        <i/>
        <sz val="10"/>
        <color theme="1"/>
        <rFont val="Arial Narrow"/>
        <family val="2"/>
      </rPr>
      <t>(glu- soja)</t>
    </r>
  </si>
  <si>
    <r>
      <t xml:space="preserve">Paprika gevuld vega </t>
    </r>
    <r>
      <rPr>
        <i/>
        <sz val="11"/>
        <color theme="1"/>
        <rFont val="Arial Narrow"/>
        <family val="2"/>
      </rPr>
      <t>(glu- la-ko- mct)</t>
    </r>
    <r>
      <rPr>
        <sz val="11"/>
        <color theme="1"/>
        <rFont val="Arial Narrow"/>
        <family val="2"/>
      </rPr>
      <t xml:space="preserve"> | Omelet naturel</t>
    </r>
  </si>
  <si>
    <r>
      <t xml:space="preserve">Rundvlees+broccoli+aardappel </t>
    </r>
    <r>
      <rPr>
        <i/>
        <sz val="11"/>
        <rFont val="Arial Narrow"/>
        <family val="2"/>
      </rPr>
      <t>(glu-)</t>
    </r>
  </si>
  <si>
    <r>
      <t>Quorn+spinazie+aardappel</t>
    </r>
    <r>
      <rPr>
        <i/>
        <sz val="11"/>
        <color theme="1"/>
        <rFont val="Arial Narrow"/>
        <family val="2"/>
      </rPr>
      <t xml:space="preserve"> (glu-)</t>
    </r>
  </si>
  <si>
    <r>
      <t xml:space="preserve">Roerei </t>
    </r>
    <r>
      <rPr>
        <i/>
        <sz val="11"/>
        <rFont val="Arial Narrow"/>
        <family val="2"/>
      </rPr>
      <t>(glu-)</t>
    </r>
  </si>
  <si>
    <r>
      <t xml:space="preserve">Doperwten, </t>
    </r>
    <r>
      <rPr>
        <i/>
        <sz val="11"/>
        <rFont val="Arial Narrow"/>
        <family val="2"/>
      </rPr>
      <t xml:space="preserve">Ratatouille </t>
    </r>
    <r>
      <rPr>
        <sz val="11"/>
        <rFont val="Arial Narrow"/>
        <family val="2"/>
      </rPr>
      <t>of Bloemkool</t>
    </r>
    <r>
      <rPr>
        <i/>
        <sz val="11"/>
        <rFont val="Arial Narrow"/>
        <family val="2"/>
      </rPr>
      <t xml:space="preserve"> (ook eb-)</t>
    </r>
  </si>
  <si>
    <r>
      <t xml:space="preserve">Spaghetti | </t>
    </r>
    <r>
      <rPr>
        <i/>
        <sz val="11"/>
        <rFont val="Arial Narrow"/>
        <family val="2"/>
      </rPr>
      <t>(Pasta glu-)</t>
    </r>
  </si>
  <si>
    <r>
      <t xml:space="preserve">Tomaatkomkommersalade </t>
    </r>
    <r>
      <rPr>
        <i/>
        <sz val="11"/>
        <rFont val="Arial Narrow"/>
        <family val="2"/>
      </rPr>
      <t>(eb- glu- mct)</t>
    </r>
  </si>
  <si>
    <r>
      <t xml:space="preserve">Bolognesesaus quorn </t>
    </r>
    <r>
      <rPr>
        <i/>
        <sz val="11"/>
        <rFont val="Arial Narrow"/>
        <family val="2"/>
      </rPr>
      <t>(glu- la-ko-)</t>
    </r>
  </si>
  <si>
    <r>
      <t xml:space="preserve">Ei+bloemkool+aardappel </t>
    </r>
    <r>
      <rPr>
        <i/>
        <sz val="11"/>
        <rFont val="Arial Narrow"/>
        <family val="2"/>
      </rPr>
      <t>(glu-)</t>
    </r>
  </si>
  <si>
    <r>
      <t xml:space="preserve">Rendang-rund </t>
    </r>
    <r>
      <rPr>
        <i/>
        <sz val="11"/>
        <rFont val="Arial Narrow"/>
        <family val="2"/>
      </rPr>
      <t xml:space="preserve">(eb- glu- mct) </t>
    </r>
  </si>
  <si>
    <r>
      <t xml:space="preserve">Kalfsvlees+sperziebonen+aardappel </t>
    </r>
    <r>
      <rPr>
        <i/>
        <sz val="11"/>
        <rFont val="Arial Narrow"/>
        <family val="2"/>
      </rPr>
      <t>(glu-)</t>
    </r>
  </si>
  <si>
    <r>
      <t xml:space="preserve">Maaltijdsalade Herfst </t>
    </r>
    <r>
      <rPr>
        <i/>
        <sz val="11"/>
        <rFont val="Arial Narrow"/>
        <family val="2"/>
      </rPr>
      <t>(glu-)</t>
    </r>
  </si>
  <si>
    <r>
      <t xml:space="preserve">Groenteragout </t>
    </r>
    <r>
      <rPr>
        <i/>
        <sz val="11"/>
        <rFont val="Arial Narrow"/>
        <family val="2"/>
      </rPr>
      <t>(glu- mct soja)</t>
    </r>
  </si>
  <si>
    <r>
      <t>Quorn+gemengde groente+aardappel</t>
    </r>
    <r>
      <rPr>
        <i/>
        <sz val="11"/>
        <color theme="1"/>
        <rFont val="Arial Narrow"/>
        <family val="2"/>
      </rPr>
      <t xml:space="preserve"> (glu-)</t>
    </r>
  </si>
  <si>
    <r>
      <t xml:space="preserve">Shaslickspies vega </t>
    </r>
    <r>
      <rPr>
        <i/>
        <sz val="11"/>
        <rFont val="Arial Narrow"/>
        <family val="2"/>
      </rPr>
      <t>(glu- mct )</t>
    </r>
    <r>
      <rPr>
        <sz val="11"/>
        <rFont val="Arial Narrow"/>
        <family val="2"/>
      </rPr>
      <t xml:space="preserve"> | </t>
    </r>
    <r>
      <rPr>
        <i/>
        <sz val="11"/>
        <rFont val="Arial Narrow"/>
        <family val="2"/>
      </rPr>
      <t>Groenteragout vega (glu- mct soja)</t>
    </r>
  </si>
  <si>
    <r>
      <t xml:space="preserve">Gemengde groenten, </t>
    </r>
    <r>
      <rPr>
        <i/>
        <sz val="11"/>
        <rFont val="Arial Narrow"/>
        <family val="2"/>
      </rPr>
      <t xml:space="preserve">Wortelen </t>
    </r>
    <r>
      <rPr>
        <sz val="11"/>
        <rFont val="Arial Narrow"/>
        <family val="2"/>
      </rPr>
      <t>of Bloemkool</t>
    </r>
    <r>
      <rPr>
        <i/>
        <sz val="11"/>
        <rFont val="Arial Narrow"/>
        <family val="2"/>
      </rPr>
      <t xml:space="preserve"> (ook eb-)</t>
    </r>
  </si>
  <si>
    <r>
      <t xml:space="preserve">Linzenschotel vega </t>
    </r>
    <r>
      <rPr>
        <i/>
        <sz val="11"/>
        <rFont val="Arial Narrow"/>
        <family val="2"/>
      </rPr>
      <t>(glu-)</t>
    </r>
  </si>
  <si>
    <r>
      <t xml:space="preserve">Rundvlees+gemengde groenten+aardappel </t>
    </r>
    <r>
      <rPr>
        <i/>
        <sz val="11"/>
        <color theme="1"/>
        <rFont val="Arial Narrow"/>
        <family val="2"/>
      </rPr>
      <t>(glu-)</t>
    </r>
  </si>
  <si>
    <r>
      <t xml:space="preserve">Kip+spinazie+aardappel </t>
    </r>
    <r>
      <rPr>
        <i/>
        <sz val="11"/>
        <color theme="1"/>
        <rFont val="Arial Narrow"/>
        <family val="2"/>
      </rPr>
      <t>(glu-)</t>
    </r>
  </si>
  <si>
    <r>
      <t>Ei+wortelen+aardappel</t>
    </r>
    <r>
      <rPr>
        <i/>
        <sz val="11"/>
        <color theme="1"/>
        <rFont val="Arial Narrow"/>
        <family val="2"/>
      </rPr>
      <t xml:space="preserve"> (glu-)</t>
    </r>
  </si>
  <si>
    <r>
      <t xml:space="preserve">Quorn+bloemkool+aardappel </t>
    </r>
    <r>
      <rPr>
        <i/>
        <sz val="11"/>
        <color theme="1"/>
        <rFont val="Arial Narrow"/>
        <family val="2"/>
      </rPr>
      <t>(glu-)</t>
    </r>
  </si>
  <si>
    <r>
      <t>Ragout vega</t>
    </r>
    <r>
      <rPr>
        <i/>
        <sz val="11"/>
        <color theme="1"/>
        <rFont val="Arial Narrow"/>
        <family val="2"/>
      </rPr>
      <t xml:space="preserve"> (glu- mct soja) </t>
    </r>
  </si>
  <si>
    <r>
      <t>Omelet champignons</t>
    </r>
    <r>
      <rPr>
        <i/>
        <sz val="11"/>
        <color theme="1"/>
        <rFont val="Arial Narrow"/>
        <family val="2"/>
      </rPr>
      <t xml:space="preserve"> (glu-)</t>
    </r>
    <r>
      <rPr>
        <sz val="11"/>
        <color theme="1"/>
        <rFont val="Arial Narrow"/>
        <family val="2"/>
      </rPr>
      <t xml:space="preserve"> | Omelet naturel </t>
    </r>
    <r>
      <rPr>
        <i/>
        <sz val="11"/>
        <color theme="1"/>
        <rFont val="Arial Narrow"/>
        <family val="2"/>
      </rPr>
      <t>(glu-soja-)</t>
    </r>
  </si>
  <si>
    <r>
      <t xml:space="preserve">Rode Kool, </t>
    </r>
    <r>
      <rPr>
        <i/>
        <sz val="11"/>
        <rFont val="Arial Narrow"/>
        <family val="2"/>
      </rPr>
      <t>Haricots verts,</t>
    </r>
    <r>
      <rPr>
        <sz val="11"/>
        <rFont val="Arial Narrow"/>
        <family val="2"/>
      </rPr>
      <t xml:space="preserve"> </t>
    </r>
    <r>
      <rPr>
        <i/>
        <sz val="11"/>
        <rFont val="Arial Narrow"/>
        <family val="2"/>
      </rPr>
      <t xml:space="preserve">Wortelen </t>
    </r>
    <r>
      <rPr>
        <sz val="11"/>
        <rFont val="Arial Narrow"/>
        <family val="2"/>
      </rPr>
      <t>of Broccoli</t>
    </r>
    <r>
      <rPr>
        <i/>
        <sz val="11"/>
        <rFont val="Arial Narrow"/>
        <family val="2"/>
      </rPr>
      <t xml:space="preserve"> (ook eb-)</t>
    </r>
  </si>
  <si>
    <r>
      <t xml:space="preserve">Kip+haricots verts+aardappel </t>
    </r>
    <r>
      <rPr>
        <i/>
        <sz val="11"/>
        <color theme="1"/>
        <rFont val="Arial Narrow"/>
        <family val="2"/>
      </rPr>
      <t>(glu-)</t>
    </r>
  </si>
  <si>
    <r>
      <t xml:space="preserve">Ei+broccoli+aardappel </t>
    </r>
    <r>
      <rPr>
        <i/>
        <sz val="11"/>
        <color theme="1"/>
        <rFont val="Arial Narrow"/>
        <family val="2"/>
      </rPr>
      <t>(glu-)</t>
    </r>
  </si>
  <si>
    <r>
      <t xml:space="preserve">Groenteragout vega </t>
    </r>
    <r>
      <rPr>
        <i/>
        <sz val="11"/>
        <rFont val="Arial Narrow"/>
        <family val="2"/>
      </rPr>
      <t>(glu- mct soja)</t>
    </r>
  </si>
  <si>
    <r>
      <t>Ketjapboontjes,</t>
    </r>
    <r>
      <rPr>
        <i/>
        <sz val="11"/>
        <rFont val="Arial Narrow"/>
        <family val="2"/>
      </rPr>
      <t xml:space="preserve"> Sperziebonen, Wortelen</t>
    </r>
    <r>
      <rPr>
        <sz val="11"/>
        <rFont val="Arial Narrow"/>
        <family val="2"/>
      </rPr>
      <t xml:space="preserve"> </t>
    </r>
    <r>
      <rPr>
        <i/>
        <sz val="11"/>
        <rFont val="Arial Narrow"/>
        <family val="2"/>
      </rPr>
      <t>(ook eb-)</t>
    </r>
  </si>
  <si>
    <r>
      <t xml:space="preserve">Kip+wortel|bloemkool+broccoli+aardappel </t>
    </r>
    <r>
      <rPr>
        <i/>
        <sz val="11"/>
        <color theme="1"/>
        <rFont val="Arial Narrow"/>
        <family val="2"/>
      </rPr>
      <t>(glu-)</t>
    </r>
  </si>
  <si>
    <r>
      <rPr>
        <sz val="11"/>
        <rFont val="Arial Narrow"/>
        <family val="2"/>
      </rPr>
      <t xml:space="preserve">Boerenomelet vega </t>
    </r>
    <r>
      <rPr>
        <i/>
        <sz val="11"/>
        <rFont val="Arial Narrow"/>
        <family val="2"/>
      </rPr>
      <t>(glu-)</t>
    </r>
    <r>
      <rPr>
        <sz val="11"/>
        <rFont val="Arial Narrow"/>
        <family val="2"/>
      </rPr>
      <t xml:space="preserve"> |</t>
    </r>
    <r>
      <rPr>
        <i/>
        <sz val="11"/>
        <rFont val="Arial Narrow"/>
        <family val="2"/>
      </rPr>
      <t xml:space="preserve"> Omelet naturel vega (glu- soja-)</t>
    </r>
  </si>
  <si>
    <r>
      <t>Ragout vega</t>
    </r>
    <r>
      <rPr>
        <i/>
        <sz val="11"/>
        <rFont val="Arial Narrow"/>
        <family val="2"/>
      </rPr>
      <t xml:space="preserve"> (glu- mct soja) </t>
    </r>
  </si>
  <si>
    <r>
      <t>Quorn+sperziebonen+aardappel</t>
    </r>
    <r>
      <rPr>
        <i/>
        <sz val="11"/>
        <rFont val="Arial Narrow"/>
        <family val="2"/>
      </rPr>
      <t xml:space="preserve"> (glu-)</t>
    </r>
  </si>
  <si>
    <r>
      <t xml:space="preserve">Ei+wortelen+aardappel </t>
    </r>
    <r>
      <rPr>
        <i/>
        <sz val="11"/>
        <rFont val="Arial Narrow"/>
        <family val="2"/>
      </rPr>
      <t>(glu-)</t>
    </r>
  </si>
  <si>
    <r>
      <t>Rundvlees+snijbonen+aardappel</t>
    </r>
    <r>
      <rPr>
        <i/>
        <sz val="11"/>
        <color theme="1"/>
        <rFont val="Arial Narrow"/>
        <family val="2"/>
      </rPr>
      <t xml:space="preserve"> (glu-)</t>
    </r>
  </si>
  <si>
    <r>
      <t>Snijbonen of Wortelen</t>
    </r>
    <r>
      <rPr>
        <i/>
        <sz val="11"/>
        <rFont val="Arial Narrow"/>
        <family val="2"/>
      </rPr>
      <t xml:space="preserve"> (ook eb-)</t>
    </r>
  </si>
  <si>
    <r>
      <t xml:space="preserve">Kaas-ui omelet </t>
    </r>
    <r>
      <rPr>
        <i/>
        <sz val="11"/>
        <color theme="1"/>
        <rFont val="Arial Narrow"/>
        <family val="2"/>
      </rPr>
      <t>(glu- soja)</t>
    </r>
    <r>
      <rPr>
        <sz val="11"/>
        <color theme="1"/>
        <rFont val="Arial Narrow"/>
        <family val="2"/>
      </rPr>
      <t xml:space="preserve"> | </t>
    </r>
    <r>
      <rPr>
        <i/>
        <sz val="11"/>
        <color theme="1"/>
        <rFont val="Arial Narrow"/>
        <family val="2"/>
      </rPr>
      <t>Omelet naturel (glu- soja)</t>
    </r>
  </si>
  <si>
    <r>
      <t>Kipfilet Halal</t>
    </r>
    <r>
      <rPr>
        <i/>
        <sz val="11"/>
        <rFont val="Arial Narrow"/>
        <family val="2"/>
      </rPr>
      <t xml:space="preserve"> (glu- mct)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</si>
</sst>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d\ dd/mmm"/>
    <numFmt numFmtId="165" formatCode="dd/mm"/>
    <numFmt numFmtId="166" formatCode="ddd:"/>
  </numFmts>
  <fonts count="3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FF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u/>
      <sz val="20"/>
      <color theme="1" tint="0.499984740745262"/>
      <name val="Arial Narrow"/>
      <family val="2"/>
    </font>
    <font>
      <sz val="11"/>
      <name val="Arial Narrow"/>
      <family val="2"/>
    </font>
    <font>
      <i/>
      <sz val="11"/>
      <name val="Arial Narrow"/>
      <family val="2"/>
    </font>
    <font>
      <i/>
      <sz val="11"/>
      <color theme="1"/>
      <name val="Arial Narrow"/>
      <family val="2"/>
    </font>
    <font>
      <i/>
      <sz val="11"/>
      <color rgb="FFFF0000"/>
      <name val="Arial Narrow"/>
      <family val="2"/>
    </font>
    <font>
      <b/>
      <sz val="11"/>
      <color rgb="FFFF0000"/>
      <name val="Arial Narrow"/>
      <family val="2"/>
    </font>
    <font>
      <b/>
      <sz val="11"/>
      <name val="Arial Narrow"/>
      <family val="2"/>
    </font>
    <font>
      <sz val="11"/>
      <color theme="0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u/>
      <sz val="11"/>
      <color rgb="FFFF0000"/>
      <name val="Arial Narrow"/>
      <family val="2"/>
    </font>
    <font>
      <b/>
      <sz val="10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dotted">
        <color indexed="64"/>
      </right>
      <top style="medium">
        <color auto="1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 diagonalUp="1" diagonalDown="1"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medium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2" borderId="1" xfId="0" applyFont="1" applyFill="1" applyBorder="1"/>
    <xf numFmtId="0" fontId="3" fillId="2" borderId="0" xfId="0" applyFont="1" applyFill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Alignment="1">
      <alignment horizontal="left"/>
    </xf>
    <xf numFmtId="16" fontId="3" fillId="0" borderId="1" xfId="0" applyNumberFormat="1" applyFont="1" applyBorder="1" applyAlignment="1">
      <alignment horizontal="left"/>
    </xf>
    <xf numFmtId="16" fontId="3" fillId="0" borderId="0" xfId="0" applyNumberFormat="1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2" borderId="0" xfId="0" applyFont="1" applyFill="1"/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Border="1"/>
    <xf numFmtId="0" fontId="9" fillId="0" borderId="0" xfId="0" applyFont="1" applyBorder="1"/>
    <xf numFmtId="0" fontId="8" fillId="0" borderId="0" xfId="0" applyFont="1" applyAlignment="1">
      <alignment horizontal="left"/>
    </xf>
    <xf numFmtId="14" fontId="7" fillId="0" borderId="0" xfId="0" applyNumberFormat="1" applyFont="1" applyAlignment="1">
      <alignment horizontal="center" vertical="center"/>
    </xf>
    <xf numFmtId="0" fontId="7" fillId="0" borderId="2" xfId="0" applyFont="1" applyBorder="1"/>
    <xf numFmtId="16" fontId="3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4" fontId="7" fillId="3" borderId="0" xfId="0" applyNumberFormat="1" applyFont="1" applyFill="1" applyAlignment="1">
      <alignment horizontal="center" vertical="center"/>
    </xf>
    <xf numFmtId="14" fontId="7" fillId="3" borderId="0" xfId="0" applyNumberFormat="1" applyFont="1" applyFill="1"/>
    <xf numFmtId="14" fontId="7" fillId="3" borderId="0" xfId="0" applyNumberFormat="1" applyFont="1" applyFill="1" applyBorder="1"/>
    <xf numFmtId="0" fontId="3" fillId="0" borderId="0" xfId="0" applyFont="1" applyFill="1"/>
    <xf numFmtId="0" fontId="4" fillId="2" borderId="0" xfId="0" applyFont="1" applyFill="1"/>
    <xf numFmtId="14" fontId="3" fillId="0" borderId="0" xfId="0" applyNumberFormat="1" applyFont="1" applyBorder="1"/>
    <xf numFmtId="14" fontId="8" fillId="3" borderId="0" xfId="0" applyNumberFormat="1" applyFont="1" applyFill="1" applyBorder="1"/>
    <xf numFmtId="0" fontId="4" fillId="0" borderId="0" xfId="0" applyFont="1" applyFill="1"/>
    <xf numFmtId="0" fontId="3" fillId="0" borderId="2" xfId="0" applyFont="1" applyFill="1" applyBorder="1"/>
    <xf numFmtId="0" fontId="13" fillId="4" borderId="16" xfId="0" applyFont="1" applyFill="1" applyBorder="1" applyAlignment="1">
      <alignment horizontal="center" vertical="center"/>
    </xf>
    <xf numFmtId="0" fontId="14" fillId="2" borderId="0" xfId="0" applyFont="1" applyFill="1" applyBorder="1"/>
    <xf numFmtId="0" fontId="14" fillId="2" borderId="0" xfId="0" applyFont="1" applyFill="1"/>
    <xf numFmtId="0" fontId="15" fillId="2" borderId="18" xfId="0" applyFont="1" applyFill="1" applyBorder="1" applyAlignment="1">
      <alignment horizontal="left" vertical="center" indent="1"/>
    </xf>
    <xf numFmtId="0" fontId="14" fillId="2" borderId="0" xfId="0" applyFont="1" applyFill="1" applyBorder="1" applyAlignment="1">
      <alignment horizontal="right" vertical="center" indent="1"/>
    </xf>
    <xf numFmtId="0" fontId="16" fillId="2" borderId="0" xfId="0" applyFont="1" applyFill="1" applyAlignment="1">
      <alignment horizontal="right" indent="1"/>
    </xf>
    <xf numFmtId="0" fontId="16" fillId="2" borderId="3" xfId="0" applyFont="1" applyFill="1" applyBorder="1" applyAlignment="1">
      <alignment horizontal="right" indent="1"/>
    </xf>
    <xf numFmtId="0" fontId="14" fillId="2" borderId="22" xfId="0" applyFont="1" applyFill="1" applyBorder="1"/>
    <xf numFmtId="0" fontId="15" fillId="2" borderId="0" xfId="0" applyFont="1" applyFill="1" applyAlignment="1">
      <alignment horizontal="left" vertical="center" indent="1"/>
    </xf>
    <xf numFmtId="0" fontId="14" fillId="2" borderId="18" xfId="0" applyFont="1" applyFill="1" applyBorder="1" applyAlignment="1">
      <alignment horizontal="left" vertical="center" indent="1"/>
    </xf>
    <xf numFmtId="0" fontId="11" fillId="2" borderId="18" xfId="0" applyFont="1" applyFill="1" applyBorder="1" applyAlignment="1">
      <alignment horizontal="left" vertical="center" indent="1"/>
    </xf>
    <xf numFmtId="0" fontId="11" fillId="2" borderId="5" xfId="0" applyFont="1" applyFill="1" applyBorder="1" applyAlignment="1">
      <alignment horizontal="left" vertical="center" indent="1"/>
    </xf>
    <xf numFmtId="0" fontId="14" fillId="2" borderId="1" xfId="0" applyFont="1" applyFill="1" applyBorder="1"/>
    <xf numFmtId="0" fontId="14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 indent="1"/>
    </xf>
    <xf numFmtId="0" fontId="14" fillId="2" borderId="0" xfId="0" applyFont="1" applyFill="1" applyBorder="1" applyAlignment="1">
      <alignment horizontal="left" indent="1"/>
    </xf>
    <xf numFmtId="0" fontId="11" fillId="2" borderId="0" xfId="0" applyFont="1" applyFill="1"/>
    <xf numFmtId="0" fontId="12" fillId="2" borderId="0" xfId="0" applyFont="1" applyFill="1" applyAlignment="1">
      <alignment horizontal="right" indent="1"/>
    </xf>
    <xf numFmtId="0" fontId="15" fillId="2" borderId="0" xfId="0" applyFont="1" applyFill="1"/>
    <xf numFmtId="0" fontId="15" fillId="2" borderId="0" xfId="0" applyFont="1" applyFill="1" applyAlignment="1">
      <alignment horizontal="left"/>
    </xf>
    <xf numFmtId="0" fontId="12" fillId="2" borderId="0" xfId="0" applyFont="1" applyFill="1" applyBorder="1" applyAlignment="1">
      <alignment horizontal="right" indent="1"/>
    </xf>
    <xf numFmtId="0" fontId="11" fillId="2" borderId="0" xfId="0" applyFont="1" applyFill="1" applyBorder="1" applyAlignment="1">
      <alignment horizontal="left" vertical="center" indent="1"/>
    </xf>
    <xf numFmtId="0" fontId="11" fillId="2" borderId="0" xfId="0" applyFont="1" applyFill="1" applyBorder="1"/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/>
    </xf>
    <xf numFmtId="0" fontId="16" fillId="2" borderId="12" xfId="0" applyFont="1" applyFill="1" applyBorder="1" applyAlignment="1">
      <alignment horizontal="right" vertical="center" indent="1"/>
    </xf>
    <xf numFmtId="0" fontId="14" fillId="2" borderId="12" xfId="0" applyFont="1" applyFill="1" applyBorder="1" applyAlignment="1">
      <alignment horizontal="right" vertical="center" indent="1"/>
    </xf>
    <xf numFmtId="0" fontId="15" fillId="2" borderId="0" xfId="0" applyFont="1" applyFill="1" applyAlignment="1">
      <alignment horizontal="right"/>
    </xf>
    <xf numFmtId="0" fontId="11" fillId="2" borderId="0" xfId="0" applyFont="1" applyFill="1" applyBorder="1" applyAlignment="1">
      <alignment horizontal="right"/>
    </xf>
    <xf numFmtId="0" fontId="11" fillId="2" borderId="0" xfId="0" applyFont="1" applyFill="1" applyAlignment="1">
      <alignment horizontal="right"/>
    </xf>
    <xf numFmtId="0" fontId="14" fillId="2" borderId="0" xfId="0" applyFont="1" applyFill="1" applyAlignment="1">
      <alignment horizontal="right"/>
    </xf>
    <xf numFmtId="165" fontId="14" fillId="2" borderId="0" xfId="0" applyNumberFormat="1" applyFont="1" applyFill="1" applyBorder="1" applyAlignment="1">
      <alignment horizontal="center"/>
    </xf>
    <xf numFmtId="165" fontId="14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 vertical="center" indent="1"/>
    </xf>
    <xf numFmtId="0" fontId="17" fillId="2" borderId="0" xfId="0" applyFont="1" applyFill="1" applyAlignment="1">
      <alignment horizontal="right" vertical="center" indent="1"/>
    </xf>
    <xf numFmtId="0" fontId="11" fillId="2" borderId="13" xfId="0" applyFont="1" applyFill="1" applyBorder="1"/>
    <xf numFmtId="0" fontId="12" fillId="2" borderId="12" xfId="0" applyFont="1" applyFill="1" applyBorder="1" applyAlignment="1">
      <alignment horizontal="right" vertical="center" indent="1"/>
    </xf>
    <xf numFmtId="0" fontId="14" fillId="2" borderId="0" xfId="0" applyFont="1" applyFill="1" applyBorder="1" applyAlignment="1">
      <alignment horizontal="right"/>
    </xf>
    <xf numFmtId="0" fontId="13" fillId="4" borderId="15" xfId="0" applyFont="1" applyFill="1" applyBorder="1" applyAlignment="1">
      <alignment horizontal="right" vertical="center" indent="1"/>
    </xf>
    <xf numFmtId="0" fontId="12" fillId="2" borderId="16" xfId="0" applyFont="1" applyFill="1" applyBorder="1" applyAlignment="1">
      <alignment horizontal="right" vertical="center" indent="1"/>
    </xf>
    <xf numFmtId="165" fontId="13" fillId="4" borderId="29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left" vertical="center" indent="1"/>
    </xf>
    <xf numFmtId="0" fontId="14" fillId="2" borderId="6" xfId="0" applyFont="1" applyFill="1" applyBorder="1" applyAlignment="1">
      <alignment horizontal="left" vertical="center" indent="1"/>
    </xf>
    <xf numFmtId="0" fontId="18" fillId="2" borderId="5" xfId="0" applyFont="1" applyFill="1" applyBorder="1" applyAlignment="1">
      <alignment horizontal="left" vertical="center" indent="1"/>
    </xf>
    <xf numFmtId="0" fontId="18" fillId="2" borderId="11" xfId="0" applyFont="1" applyFill="1" applyBorder="1" applyAlignment="1">
      <alignment horizontal="left" vertical="center" indent="1"/>
    </xf>
    <xf numFmtId="0" fontId="18" fillId="2" borderId="9" xfId="0" applyFont="1" applyFill="1" applyBorder="1" applyAlignment="1">
      <alignment horizontal="left" vertical="center" indent="1"/>
    </xf>
    <xf numFmtId="0" fontId="14" fillId="2" borderId="5" xfId="0" applyFont="1" applyFill="1" applyBorder="1" applyAlignment="1">
      <alignment horizontal="left" vertical="center" indent="1"/>
    </xf>
    <xf numFmtId="0" fontId="14" fillId="2" borderId="10" xfId="0" applyFont="1" applyFill="1" applyBorder="1" applyAlignment="1">
      <alignment horizontal="left" vertical="center" indent="1"/>
    </xf>
    <xf numFmtId="0" fontId="14" fillId="2" borderId="9" xfId="0" applyFont="1" applyFill="1" applyBorder="1" applyAlignment="1">
      <alignment horizontal="left" vertical="center" indent="1"/>
    </xf>
    <xf numFmtId="0" fontId="19" fillId="2" borderId="9" xfId="0" applyFont="1" applyFill="1" applyBorder="1" applyAlignment="1">
      <alignment horizontal="left" vertical="center" indent="1"/>
    </xf>
    <xf numFmtId="0" fontId="19" fillId="2" borderId="6" xfId="0" applyFont="1" applyFill="1" applyBorder="1" applyAlignment="1">
      <alignment horizontal="left" vertical="center" indent="1"/>
    </xf>
    <xf numFmtId="0" fontId="18" fillId="2" borderId="18" xfId="0" applyFont="1" applyFill="1" applyBorder="1" applyAlignment="1">
      <alignment horizontal="left" vertical="center" indent="1"/>
    </xf>
    <xf numFmtId="0" fontId="18" fillId="2" borderId="0" xfId="0" applyFont="1" applyFill="1" applyAlignment="1">
      <alignment horizontal="left" vertical="center" indent="1"/>
    </xf>
    <xf numFmtId="0" fontId="21" fillId="2" borderId="18" xfId="0" applyFont="1" applyFill="1" applyBorder="1" applyAlignment="1">
      <alignment horizontal="left" vertical="center" indent="1"/>
    </xf>
    <xf numFmtId="0" fontId="18" fillId="2" borderId="19" xfId="0" applyFont="1" applyFill="1" applyBorder="1" applyAlignment="1">
      <alignment horizontal="left" vertical="center" indent="1"/>
    </xf>
    <xf numFmtId="0" fontId="18" fillId="2" borderId="20" xfId="0" applyFont="1" applyFill="1" applyBorder="1" applyAlignment="1">
      <alignment horizontal="left" vertical="center" indent="1"/>
    </xf>
    <xf numFmtId="0" fontId="19" fillId="2" borderId="18" xfId="0" applyFont="1" applyFill="1" applyBorder="1" applyAlignment="1">
      <alignment horizontal="left" vertical="center" indent="1"/>
    </xf>
    <xf numFmtId="0" fontId="16" fillId="2" borderId="3" xfId="0" applyFont="1" applyFill="1" applyBorder="1" applyAlignment="1">
      <alignment horizontal="right" vertical="center" indent="1"/>
    </xf>
    <xf numFmtId="0" fontId="18" fillId="2" borderId="21" xfId="0" applyFont="1" applyFill="1" applyBorder="1"/>
    <xf numFmtId="0" fontId="18" fillId="2" borderId="4" xfId="0" applyFont="1" applyFill="1" applyBorder="1" applyAlignment="1">
      <alignment horizontal="left" indent="1"/>
    </xf>
    <xf numFmtId="166" fontId="18" fillId="2" borderId="18" xfId="0" applyNumberFormat="1" applyFont="1" applyFill="1" applyBorder="1" applyAlignment="1">
      <alignment horizontal="right" indent="1"/>
    </xf>
    <xf numFmtId="165" fontId="18" fillId="2" borderId="8" xfId="0" applyNumberFormat="1" applyFont="1" applyFill="1" applyBorder="1" applyAlignment="1">
      <alignment horizontal="center"/>
    </xf>
    <xf numFmtId="165" fontId="18" fillId="2" borderId="27" xfId="0" applyNumberFormat="1" applyFont="1" applyFill="1" applyBorder="1" applyAlignment="1">
      <alignment horizontal="center"/>
    </xf>
    <xf numFmtId="164" fontId="18" fillId="2" borderId="4" xfId="0" applyNumberFormat="1" applyFont="1" applyFill="1" applyBorder="1" applyAlignment="1">
      <alignment horizontal="left" shrinkToFit="1"/>
    </xf>
    <xf numFmtId="0" fontId="18" fillId="2" borderId="22" xfId="0" applyFont="1" applyFill="1" applyBorder="1"/>
    <xf numFmtId="0" fontId="18" fillId="2" borderId="0" xfId="0" applyFont="1" applyFill="1" applyAlignment="1">
      <alignment horizontal="left" indent="1"/>
    </xf>
    <xf numFmtId="165" fontId="18" fillId="2" borderId="0" xfId="0" applyNumberFormat="1" applyFont="1" applyFill="1" applyBorder="1" applyAlignment="1">
      <alignment horizontal="center"/>
    </xf>
    <xf numFmtId="165" fontId="18" fillId="2" borderId="25" xfId="0" applyNumberFormat="1" applyFont="1" applyFill="1" applyBorder="1" applyAlignment="1">
      <alignment horizontal="center"/>
    </xf>
    <xf numFmtId="166" fontId="18" fillId="4" borderId="18" xfId="0" applyNumberFormat="1" applyFont="1" applyFill="1" applyBorder="1" applyAlignment="1">
      <alignment horizontal="right" indent="1"/>
    </xf>
    <xf numFmtId="165" fontId="18" fillId="4" borderId="0" xfId="0" applyNumberFormat="1" applyFont="1" applyFill="1" applyBorder="1" applyAlignment="1">
      <alignment horizontal="center"/>
    </xf>
    <xf numFmtId="165" fontId="18" fillId="4" borderId="25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left" indent="1"/>
    </xf>
    <xf numFmtId="0" fontId="14" fillId="2" borderId="4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right"/>
    </xf>
    <xf numFmtId="166" fontId="18" fillId="2" borderId="20" xfId="0" applyNumberFormat="1" applyFont="1" applyFill="1" applyBorder="1" applyAlignment="1">
      <alignment horizontal="right" indent="1"/>
    </xf>
    <xf numFmtId="165" fontId="18" fillId="2" borderId="26" xfId="0" applyNumberFormat="1" applyFont="1" applyFill="1" applyBorder="1" applyAlignment="1">
      <alignment horizontal="center"/>
    </xf>
    <xf numFmtId="0" fontId="16" fillId="2" borderId="7" xfId="0" applyFont="1" applyFill="1" applyBorder="1" applyAlignment="1">
      <alignment horizontal="right" vertical="center" indent="1"/>
    </xf>
    <xf numFmtId="0" fontId="18" fillId="2" borderId="14" xfId="0" applyFont="1" applyFill="1" applyBorder="1" applyAlignment="1">
      <alignment horizontal="left" indent="1"/>
    </xf>
    <xf numFmtId="165" fontId="18" fillId="4" borderId="8" xfId="0" applyNumberFormat="1" applyFont="1" applyFill="1" applyBorder="1" applyAlignment="1">
      <alignment horizontal="center"/>
    </xf>
    <xf numFmtId="165" fontId="18" fillId="4" borderId="28" xfId="0" applyNumberFormat="1" applyFont="1" applyFill="1" applyBorder="1" applyAlignment="1">
      <alignment horizontal="center"/>
    </xf>
    <xf numFmtId="164" fontId="18" fillId="2" borderId="14" xfId="0" applyNumberFormat="1" applyFont="1" applyFill="1" applyBorder="1" applyAlignment="1">
      <alignment horizontal="left" shrinkToFit="1"/>
    </xf>
    <xf numFmtId="166" fontId="18" fillId="4" borderId="20" xfId="0" applyNumberFormat="1" applyFont="1" applyFill="1" applyBorder="1" applyAlignment="1">
      <alignment horizontal="right" indent="1"/>
    </xf>
    <xf numFmtId="165" fontId="18" fillId="4" borderId="26" xfId="0" applyNumberFormat="1" applyFont="1" applyFill="1" applyBorder="1" applyAlignment="1">
      <alignment horizontal="center"/>
    </xf>
    <xf numFmtId="165" fontId="18" fillId="2" borderId="28" xfId="0" applyNumberFormat="1" applyFont="1" applyFill="1" applyBorder="1" applyAlignment="1">
      <alignment horizontal="center"/>
    </xf>
    <xf numFmtId="0" fontId="18" fillId="2" borderId="23" xfId="0" applyFont="1" applyFill="1" applyBorder="1"/>
    <xf numFmtId="0" fontId="18" fillId="2" borderId="13" xfId="0" applyFont="1" applyFill="1" applyBorder="1" applyAlignment="1">
      <alignment horizontal="right"/>
    </xf>
    <xf numFmtId="0" fontId="18" fillId="2" borderId="13" xfId="0" applyFont="1" applyFill="1" applyBorder="1" applyAlignment="1">
      <alignment horizontal="left" indent="1"/>
    </xf>
    <xf numFmtId="164" fontId="23" fillId="2" borderId="14" xfId="0" applyNumberFormat="1" applyFont="1" applyFill="1" applyBorder="1" applyAlignment="1">
      <alignment horizontal="left" shrinkToFit="1"/>
    </xf>
    <xf numFmtId="0" fontId="16" fillId="2" borderId="0" xfId="0" applyFont="1" applyFill="1" applyAlignment="1">
      <alignment horizontal="right" vertical="center" indent="1"/>
    </xf>
    <xf numFmtId="0" fontId="18" fillId="2" borderId="0" xfId="0" applyNumberFormat="1" applyFont="1" applyFill="1" applyAlignment="1">
      <alignment horizontal="left" indent="1"/>
    </xf>
    <xf numFmtId="0" fontId="19" fillId="2" borderId="22" xfId="0" applyFont="1" applyFill="1" applyBorder="1"/>
    <xf numFmtId="0" fontId="18" fillId="2" borderId="15" xfId="0" applyFont="1" applyFill="1" applyBorder="1" applyAlignment="1">
      <alignment horizontal="left" indent="1"/>
    </xf>
    <xf numFmtId="165" fontId="18" fillId="2" borderId="13" xfId="0" applyNumberFormat="1" applyFont="1" applyFill="1" applyBorder="1" applyAlignment="1">
      <alignment horizontal="center"/>
    </xf>
    <xf numFmtId="0" fontId="18" fillId="2" borderId="15" xfId="0" applyFont="1" applyFill="1" applyBorder="1" applyAlignment="1">
      <alignment horizontal="left"/>
    </xf>
    <xf numFmtId="165" fontId="18" fillId="4" borderId="13" xfId="0" applyNumberFormat="1" applyFont="1" applyFill="1" applyBorder="1" applyAlignment="1">
      <alignment horizontal="center"/>
    </xf>
    <xf numFmtId="166" fontId="18" fillId="2" borderId="19" xfId="0" applyNumberFormat="1" applyFont="1" applyFill="1" applyBorder="1" applyAlignment="1">
      <alignment horizontal="right" indent="1"/>
    </xf>
    <xf numFmtId="166" fontId="24" fillId="2" borderId="18" xfId="0" applyNumberFormat="1" applyFont="1" applyFill="1" applyBorder="1" applyAlignment="1">
      <alignment horizontal="right" indent="1"/>
    </xf>
    <xf numFmtId="165" fontId="24" fillId="2" borderId="0" xfId="0" applyNumberFormat="1" applyFont="1" applyFill="1" applyBorder="1" applyAlignment="1">
      <alignment horizontal="center"/>
    </xf>
    <xf numFmtId="165" fontId="24" fillId="2" borderId="25" xfId="0" applyNumberFormat="1" applyFont="1" applyFill="1" applyBorder="1" applyAlignment="1">
      <alignment horizontal="center"/>
    </xf>
    <xf numFmtId="166" fontId="24" fillId="2" borderId="20" xfId="0" applyNumberFormat="1" applyFont="1" applyFill="1" applyBorder="1" applyAlignment="1">
      <alignment horizontal="right" indent="1"/>
    </xf>
    <xf numFmtId="165" fontId="24" fillId="2" borderId="26" xfId="0" applyNumberFormat="1" applyFont="1" applyFill="1" applyBorder="1" applyAlignment="1">
      <alignment horizontal="center"/>
    </xf>
    <xf numFmtId="165" fontId="24" fillId="2" borderId="13" xfId="0" applyNumberFormat="1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 vertical="center"/>
    </xf>
    <xf numFmtId="0" fontId="14" fillId="2" borderId="18" xfId="0" applyFont="1" applyFill="1" applyBorder="1"/>
    <xf numFmtId="0" fontId="17" fillId="2" borderId="3" xfId="0" applyFont="1" applyFill="1" applyBorder="1" applyAlignment="1">
      <alignment horizontal="right" vertical="center" indent="1"/>
    </xf>
    <xf numFmtId="0" fontId="25" fillId="4" borderId="16" xfId="0" applyFont="1" applyFill="1" applyBorder="1" applyAlignment="1">
      <alignment horizontal="left" vertical="center" indent="1"/>
    </xf>
    <xf numFmtId="0" fontId="22" fillId="2" borderId="18" xfId="0" applyFont="1" applyFill="1" applyBorder="1" applyAlignment="1">
      <alignment vertical="center"/>
    </xf>
    <xf numFmtId="165" fontId="18" fillId="2" borderId="33" xfId="0" applyNumberFormat="1" applyFont="1" applyFill="1" applyBorder="1" applyAlignment="1">
      <alignment horizontal="center"/>
    </xf>
    <xf numFmtId="165" fontId="18" fillId="4" borderId="33" xfId="0" applyNumberFormat="1" applyFont="1" applyFill="1" applyBorder="1" applyAlignment="1">
      <alignment horizontal="center"/>
    </xf>
    <xf numFmtId="0" fontId="17" fillId="2" borderId="3" xfId="0" applyFont="1" applyFill="1" applyBorder="1" applyAlignment="1">
      <alignment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165" fontId="13" fillId="4" borderId="17" xfId="0" applyNumberFormat="1" applyFont="1" applyFill="1" applyBorder="1" applyAlignment="1">
      <alignment horizontal="center" vertical="center"/>
    </xf>
    <xf numFmtId="165" fontId="13" fillId="4" borderId="24" xfId="0" applyNumberFormat="1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right" vertical="center" indent="1"/>
    </xf>
    <xf numFmtId="0" fontId="17" fillId="2" borderId="35" xfId="0" applyFont="1" applyFill="1" applyBorder="1" applyAlignment="1">
      <alignment horizontal="right" vertical="center" indent="1"/>
    </xf>
    <xf numFmtId="0" fontId="17" fillId="2" borderId="28" xfId="0" applyFont="1" applyFill="1" applyBorder="1" applyAlignment="1">
      <alignment horizontal="right" vertical="center" indent="1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2">
    <dxf>
      <font>
        <b/>
        <i val="0"/>
        <color rgb="FF0000FF"/>
      </font>
    </dxf>
    <dxf>
      <font>
        <b/>
        <i val="0"/>
        <color rgb="FF0000FF"/>
      </font>
    </dxf>
  </dxfs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0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1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microsoft.com/office/2007/relationships/hdphoto" Target="../media/hdphoto1.wdp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1857859</xdr:colOff>
      <xdr:row>92</xdr:row>
      <xdr:rowOff>161134</xdr:rowOff>
    </xdr:from>
    <xdr:to>
      <xdr:col>3</xdr:col>
      <xdr:colOff>2087666</xdr:colOff>
      <xdr:row>93</xdr:row>
      <xdr:rowOff>191913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5910" y="20042553"/>
          <a:ext cx="229807" cy="240651"/>
        </a:xfrm>
        <a:prstGeom prst="rect">
          <a:avLst/>
        </a:prstGeom>
      </xdr:spPr>
    </xdr:pic>
    <xdr:clientData/>
  </xdr:twoCellAnchor>
  <xdr:twoCellAnchor editAs="oneCell">
    <xdr:from>
      <xdr:col>3</xdr:col>
      <xdr:colOff>66029</xdr:colOff>
      <xdr:row>92</xdr:row>
      <xdr:rowOff>165194</xdr:rowOff>
    </xdr:from>
    <xdr:to>
      <xdr:col>3</xdr:col>
      <xdr:colOff>295836</xdr:colOff>
      <xdr:row>93</xdr:row>
      <xdr:rowOff>189509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80" y="17915597"/>
          <a:ext cx="229807" cy="234187"/>
        </a:xfrm>
        <a:prstGeom prst="rect">
          <a:avLst/>
        </a:prstGeom>
      </xdr:spPr>
    </xdr:pic>
    <xdr:clientData/>
  </xdr:twoCellAnchor>
  <xdr:twoCellAnchor editAs="oneCell">
    <xdr:from>
      <xdr:col>3</xdr:col>
      <xdr:colOff>394883</xdr:colOff>
      <xdr:row>92</xdr:row>
      <xdr:rowOff>159591</xdr:rowOff>
    </xdr:from>
    <xdr:to>
      <xdr:col>3</xdr:col>
      <xdr:colOff>624690</xdr:colOff>
      <xdr:row>93</xdr:row>
      <xdr:rowOff>183906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934" y="20041010"/>
          <a:ext cx="229807" cy="234187"/>
        </a:xfrm>
        <a:prstGeom prst="rect">
          <a:avLst/>
        </a:prstGeom>
      </xdr:spPr>
    </xdr:pic>
    <xdr:clientData/>
  </xdr:twoCellAnchor>
  <xdr:twoCellAnchor editAs="oneCell">
    <xdr:from>
      <xdr:col>3</xdr:col>
      <xdr:colOff>766358</xdr:colOff>
      <xdr:row>92</xdr:row>
      <xdr:rowOff>173039</xdr:rowOff>
    </xdr:from>
    <xdr:to>
      <xdr:col>3</xdr:col>
      <xdr:colOff>996165</xdr:colOff>
      <xdr:row>93</xdr:row>
      <xdr:rowOff>197354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4409" y="20054458"/>
          <a:ext cx="229807" cy="234187"/>
        </a:xfrm>
        <a:prstGeom prst="rect">
          <a:avLst/>
        </a:prstGeom>
      </xdr:spPr>
    </xdr:pic>
    <xdr:clientData/>
  </xdr:twoCellAnchor>
  <xdr:twoCellAnchor editAs="oneCell">
    <xdr:from>
      <xdr:col>3</xdr:col>
      <xdr:colOff>1109258</xdr:colOff>
      <xdr:row>92</xdr:row>
      <xdr:rowOff>176961</xdr:rowOff>
    </xdr:from>
    <xdr:to>
      <xdr:col>3</xdr:col>
      <xdr:colOff>1339065</xdr:colOff>
      <xdr:row>93</xdr:row>
      <xdr:rowOff>201276</xdr:rowOff>
    </xdr:to>
    <xdr:pic>
      <xdr:nvPicPr>
        <xdr:cNvPr id="6" name="Afbeelding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7309" y="20058380"/>
          <a:ext cx="229807" cy="234187"/>
        </a:xfrm>
        <a:prstGeom prst="rect">
          <a:avLst/>
        </a:prstGeom>
      </xdr:spPr>
    </xdr:pic>
    <xdr:clientData/>
  </xdr:twoCellAnchor>
  <xdr:twoCellAnchor editAs="oneCell">
    <xdr:from>
      <xdr:col>3</xdr:col>
      <xdr:colOff>1490258</xdr:colOff>
      <xdr:row>92</xdr:row>
      <xdr:rowOff>161833</xdr:rowOff>
    </xdr:from>
    <xdr:to>
      <xdr:col>3</xdr:col>
      <xdr:colOff>1719433</xdr:colOff>
      <xdr:row>93</xdr:row>
      <xdr:rowOff>186148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309" y="20043252"/>
          <a:ext cx="229175" cy="234187"/>
        </a:xfrm>
        <a:prstGeom prst="rect">
          <a:avLst/>
        </a:prstGeom>
      </xdr:spPr>
    </xdr:pic>
    <xdr:clientData/>
  </xdr:twoCellAnchor>
  <xdr:twoCellAnchor editAs="oneCell">
    <xdr:from>
      <xdr:col>3</xdr:col>
      <xdr:colOff>2255809</xdr:colOff>
      <xdr:row>92</xdr:row>
      <xdr:rowOff>163602</xdr:rowOff>
    </xdr:from>
    <xdr:to>
      <xdr:col>3</xdr:col>
      <xdr:colOff>2485616</xdr:colOff>
      <xdr:row>93</xdr:row>
      <xdr:rowOff>194381</xdr:rowOff>
    </xdr:to>
    <xdr:pic>
      <xdr:nvPicPr>
        <xdr:cNvPr id="8" name="Afbeelding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860" y="20045021"/>
          <a:ext cx="229807" cy="240651"/>
        </a:xfrm>
        <a:prstGeom prst="rect">
          <a:avLst/>
        </a:prstGeom>
      </xdr:spPr>
    </xdr:pic>
    <xdr:clientData/>
  </xdr:twoCellAnchor>
  <xdr:twoCellAnchor editAs="oneCell">
    <xdr:from>
      <xdr:col>3</xdr:col>
      <xdr:colOff>3394518</xdr:colOff>
      <xdr:row>92</xdr:row>
      <xdr:rowOff>185500</xdr:rowOff>
    </xdr:from>
    <xdr:to>
      <xdr:col>4</xdr:col>
      <xdr:colOff>47038</xdr:colOff>
      <xdr:row>94</xdr:row>
      <xdr:rowOff>1997</xdr:rowOff>
    </xdr:to>
    <xdr:pic>
      <xdr:nvPicPr>
        <xdr:cNvPr id="9" name="Afbeelding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8245" y="18993045"/>
          <a:ext cx="228725" cy="232134"/>
        </a:xfrm>
        <a:prstGeom prst="rect">
          <a:avLst/>
        </a:prstGeom>
      </xdr:spPr>
    </xdr:pic>
    <xdr:clientData/>
  </xdr:twoCellAnchor>
  <xdr:twoCellAnchor editAs="oneCell">
    <xdr:from>
      <xdr:col>3</xdr:col>
      <xdr:colOff>3036699</xdr:colOff>
      <xdr:row>92</xdr:row>
      <xdr:rowOff>169891</xdr:rowOff>
    </xdr:from>
    <xdr:to>
      <xdr:col>3</xdr:col>
      <xdr:colOff>3265868</xdr:colOff>
      <xdr:row>93</xdr:row>
      <xdr:rowOff>200090</xdr:rowOff>
    </xdr:to>
    <xdr:pic>
      <xdr:nvPicPr>
        <xdr:cNvPr id="10" name="Afbeelding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0426" y="18977436"/>
          <a:ext cx="229169" cy="238018"/>
        </a:xfrm>
        <a:prstGeom prst="rect">
          <a:avLst/>
        </a:prstGeom>
      </xdr:spPr>
    </xdr:pic>
    <xdr:clientData/>
  </xdr:twoCellAnchor>
  <xdr:twoCellAnchor editAs="oneCell">
    <xdr:from>
      <xdr:col>3</xdr:col>
      <xdr:colOff>2655699</xdr:colOff>
      <xdr:row>92</xdr:row>
      <xdr:rowOff>158669</xdr:rowOff>
    </xdr:from>
    <xdr:to>
      <xdr:col>3</xdr:col>
      <xdr:colOff>2885408</xdr:colOff>
      <xdr:row>93</xdr:row>
      <xdr:rowOff>182404</xdr:rowOff>
    </xdr:to>
    <xdr:pic>
      <xdr:nvPicPr>
        <xdr:cNvPr id="11" name="Afbeelding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040088"/>
          <a:ext cx="229709" cy="233607"/>
        </a:xfrm>
        <a:prstGeom prst="rect">
          <a:avLst/>
        </a:prstGeom>
      </xdr:spPr>
    </xdr:pic>
    <xdr:clientData/>
  </xdr:twoCellAnchor>
  <xdr:twoCellAnchor editAs="oneCell">
    <xdr:from>
      <xdr:col>5</xdr:col>
      <xdr:colOff>391458</xdr:colOff>
      <xdr:row>92</xdr:row>
      <xdr:rowOff>168925</xdr:rowOff>
    </xdr:from>
    <xdr:to>
      <xdr:col>6</xdr:col>
      <xdr:colOff>153674</xdr:colOff>
      <xdr:row>93</xdr:row>
      <xdr:rowOff>192660</xdr:rowOff>
    </xdr:to>
    <xdr:pic>
      <xdr:nvPicPr>
        <xdr:cNvPr id="13" name="Afbeelding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117" y="18976470"/>
          <a:ext cx="229807" cy="231554"/>
        </a:xfrm>
        <a:prstGeom prst="rect">
          <a:avLst/>
        </a:prstGeom>
      </xdr:spPr>
    </xdr:pic>
    <xdr:clientData/>
  </xdr:twoCellAnchor>
  <xdr:twoCellAnchor editAs="oneCell">
    <xdr:from>
      <xdr:col>4</xdr:col>
      <xdr:colOff>169487</xdr:colOff>
      <xdr:row>92</xdr:row>
      <xdr:rowOff>180985</xdr:rowOff>
    </xdr:from>
    <xdr:to>
      <xdr:col>4</xdr:col>
      <xdr:colOff>399294</xdr:colOff>
      <xdr:row>93</xdr:row>
      <xdr:rowOff>205300</xdr:rowOff>
    </xdr:to>
    <xdr:pic>
      <xdr:nvPicPr>
        <xdr:cNvPr id="14" name="Afbeelding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419" y="18988530"/>
          <a:ext cx="229807" cy="232134"/>
        </a:xfrm>
        <a:prstGeom prst="rect">
          <a:avLst/>
        </a:prstGeom>
      </xdr:spPr>
    </xdr:pic>
    <xdr:clientData/>
  </xdr:twoCellAnchor>
  <xdr:twoCellAnchor editAs="oneCell">
    <xdr:from>
      <xdr:col>4</xdr:col>
      <xdr:colOff>491188</xdr:colOff>
      <xdr:row>92</xdr:row>
      <xdr:rowOff>178522</xdr:rowOff>
    </xdr:from>
    <xdr:to>
      <xdr:col>5</xdr:col>
      <xdr:colOff>28268</xdr:colOff>
      <xdr:row>94</xdr:row>
      <xdr:rowOff>903</xdr:rowOff>
    </xdr:to>
    <xdr:pic>
      <xdr:nvPicPr>
        <xdr:cNvPr id="15" name="Afbeelding 1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1120" y="18986067"/>
          <a:ext cx="229807" cy="23801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157</xdr:row>
      <xdr:rowOff>21191</xdr:rowOff>
    </xdr:from>
    <xdr:to>
      <xdr:col>6</xdr:col>
      <xdr:colOff>352425</xdr:colOff>
      <xdr:row>158</xdr:row>
      <xdr:rowOff>167231</xdr:rowOff>
    </xdr:to>
    <xdr:pic>
      <xdr:nvPicPr>
        <xdr:cNvPr id="28" name="Afbeelding 2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30548816"/>
          <a:ext cx="352425" cy="352683"/>
        </a:xfrm>
        <a:prstGeom prst="rect">
          <a:avLst/>
        </a:prstGeom>
      </xdr:spPr>
    </xdr:pic>
    <xdr:clientData/>
  </xdr:twoCellAnchor>
  <xdr:twoCellAnchor editAs="oneCell">
    <xdr:from>
      <xdr:col>5</xdr:col>
      <xdr:colOff>103120</xdr:colOff>
      <xdr:row>92</xdr:row>
      <xdr:rowOff>165917</xdr:rowOff>
    </xdr:from>
    <xdr:to>
      <xdr:col>5</xdr:col>
      <xdr:colOff>332927</xdr:colOff>
      <xdr:row>93</xdr:row>
      <xdr:rowOff>196696</xdr:rowOff>
    </xdr:to>
    <xdr:pic>
      <xdr:nvPicPr>
        <xdr:cNvPr id="29" name="Afbeelding 2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5779" y="18973462"/>
          <a:ext cx="229807" cy="238598"/>
        </a:xfrm>
        <a:prstGeom prst="rect">
          <a:avLst/>
        </a:prstGeom>
      </xdr:spPr>
    </xdr:pic>
    <xdr:clientData/>
  </xdr:twoCellAnchor>
  <xdr:twoCellAnchor>
    <xdr:from>
      <xdr:col>7</xdr:col>
      <xdr:colOff>20106</xdr:colOff>
      <xdr:row>79</xdr:row>
      <xdr:rowOff>24215</xdr:rowOff>
    </xdr:from>
    <xdr:to>
      <xdr:col>7</xdr:col>
      <xdr:colOff>471712</xdr:colOff>
      <xdr:row>80</xdr:row>
      <xdr:rowOff>66277</xdr:rowOff>
    </xdr:to>
    <xdr:grpSp>
      <xdr:nvGrpSpPr>
        <xdr:cNvPr id="33" name="Groep 32"/>
        <xdr:cNvGrpSpPr/>
      </xdr:nvGrpSpPr>
      <xdr:grpSpPr>
        <a:xfrm>
          <a:off x="9068856" y="16225374"/>
          <a:ext cx="451606" cy="241221"/>
          <a:chOff x="8956288" y="15792420"/>
          <a:chExt cx="451606" cy="241221"/>
        </a:xfrm>
      </xdr:grpSpPr>
      <xdr:pic>
        <xdr:nvPicPr>
          <xdr:cNvPr id="50" name="Afbeelding 49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56288" y="15792420"/>
            <a:ext cx="229709" cy="238796"/>
          </a:xfrm>
          <a:prstGeom prst="rect">
            <a:avLst/>
          </a:prstGeom>
        </xdr:spPr>
      </xdr:pic>
      <xdr:pic>
        <xdr:nvPicPr>
          <xdr:cNvPr id="51" name="Afbeelding 50"/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178087" y="15794845"/>
            <a:ext cx="229807" cy="238796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8072</xdr:colOff>
      <xdr:row>72</xdr:row>
      <xdr:rowOff>8072</xdr:rowOff>
    </xdr:from>
    <xdr:to>
      <xdr:col>4</xdr:col>
      <xdr:colOff>237241</xdr:colOff>
      <xdr:row>73</xdr:row>
      <xdr:rowOff>50177</xdr:rowOff>
    </xdr:to>
    <xdr:pic>
      <xdr:nvPicPr>
        <xdr:cNvPr id="52" name="Afbeelding 5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792" y="14061483"/>
          <a:ext cx="229169" cy="240071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229807</xdr:colOff>
      <xdr:row>69</xdr:row>
      <xdr:rowOff>42685</xdr:rowOff>
    </xdr:to>
    <xdr:pic>
      <xdr:nvPicPr>
        <xdr:cNvPr id="53" name="Afbeelding 5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0720" y="13278496"/>
          <a:ext cx="229807" cy="240651"/>
        </a:xfrm>
        <a:prstGeom prst="rect">
          <a:avLst/>
        </a:prstGeom>
      </xdr:spPr>
    </xdr:pic>
    <xdr:clientData/>
  </xdr:twoCellAnchor>
  <xdr:twoCellAnchor editAs="oneCell">
    <xdr:from>
      <xdr:col>7</xdr:col>
      <xdr:colOff>10567</xdr:colOff>
      <xdr:row>68</xdr:row>
      <xdr:rowOff>31700</xdr:rowOff>
    </xdr:from>
    <xdr:to>
      <xdr:col>7</xdr:col>
      <xdr:colOff>240374</xdr:colOff>
      <xdr:row>69</xdr:row>
      <xdr:rowOff>67921</xdr:rowOff>
    </xdr:to>
    <xdr:pic>
      <xdr:nvPicPr>
        <xdr:cNvPr id="54" name="Afbeelding 5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6749" y="13609155"/>
          <a:ext cx="229807" cy="235380"/>
        </a:xfrm>
        <a:prstGeom prst="rect">
          <a:avLst/>
        </a:prstGeom>
      </xdr:spPr>
    </xdr:pic>
    <xdr:clientData/>
  </xdr:twoCellAnchor>
  <xdr:twoCellAnchor editAs="oneCell">
    <xdr:from>
      <xdr:col>4</xdr:col>
      <xdr:colOff>24216</xdr:colOff>
      <xdr:row>81</xdr:row>
      <xdr:rowOff>16144</xdr:rowOff>
    </xdr:from>
    <xdr:to>
      <xdr:col>4</xdr:col>
      <xdr:colOff>254023</xdr:colOff>
      <xdr:row>82</xdr:row>
      <xdr:rowOff>52364</xdr:rowOff>
    </xdr:to>
    <xdr:pic>
      <xdr:nvPicPr>
        <xdr:cNvPr id="55" name="Afbeelding 5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936" y="15821186"/>
          <a:ext cx="229807" cy="234187"/>
        </a:xfrm>
        <a:prstGeom prst="rect">
          <a:avLst/>
        </a:prstGeom>
      </xdr:spPr>
    </xdr:pic>
    <xdr:clientData/>
  </xdr:twoCellAnchor>
  <xdr:twoCellAnchor editAs="oneCell">
    <xdr:from>
      <xdr:col>4</xdr:col>
      <xdr:colOff>8072</xdr:colOff>
      <xdr:row>59</xdr:row>
      <xdr:rowOff>8072</xdr:rowOff>
    </xdr:from>
    <xdr:to>
      <xdr:col>4</xdr:col>
      <xdr:colOff>237879</xdr:colOff>
      <xdr:row>60</xdr:row>
      <xdr:rowOff>44291</xdr:rowOff>
    </xdr:to>
    <xdr:pic>
      <xdr:nvPicPr>
        <xdr:cNvPr id="56" name="Afbeelding 5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792" y="11534936"/>
          <a:ext cx="229807" cy="234187"/>
        </a:xfrm>
        <a:prstGeom prst="rect">
          <a:avLst/>
        </a:prstGeom>
      </xdr:spPr>
    </xdr:pic>
    <xdr:clientData/>
  </xdr:twoCellAnchor>
  <xdr:twoCellAnchor editAs="oneCell">
    <xdr:from>
      <xdr:col>7</xdr:col>
      <xdr:colOff>8072</xdr:colOff>
      <xdr:row>34</xdr:row>
      <xdr:rowOff>40360</xdr:rowOff>
    </xdr:from>
    <xdr:to>
      <xdr:col>7</xdr:col>
      <xdr:colOff>237241</xdr:colOff>
      <xdr:row>35</xdr:row>
      <xdr:rowOff>82463</xdr:rowOff>
    </xdr:to>
    <xdr:pic>
      <xdr:nvPicPr>
        <xdr:cNvPr id="58" name="Afbeelding 5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3771" y="6707860"/>
          <a:ext cx="229169" cy="240071"/>
        </a:xfrm>
        <a:prstGeom prst="rect">
          <a:avLst/>
        </a:prstGeom>
      </xdr:spPr>
    </xdr:pic>
    <xdr:clientData/>
  </xdr:twoCellAnchor>
  <xdr:twoCellAnchor>
    <xdr:from>
      <xdr:col>7</xdr:col>
      <xdr:colOff>24216</xdr:colOff>
      <xdr:row>3</xdr:row>
      <xdr:rowOff>8072</xdr:rowOff>
    </xdr:from>
    <xdr:to>
      <xdr:col>7</xdr:col>
      <xdr:colOff>450173</xdr:colOff>
      <xdr:row>4</xdr:row>
      <xdr:rowOff>57463</xdr:rowOff>
    </xdr:to>
    <xdr:grpSp>
      <xdr:nvGrpSpPr>
        <xdr:cNvPr id="21" name="Groep 20"/>
        <xdr:cNvGrpSpPr/>
      </xdr:nvGrpSpPr>
      <xdr:grpSpPr>
        <a:xfrm>
          <a:off x="9072966" y="839345"/>
          <a:ext cx="425957" cy="248550"/>
          <a:chOff x="6489915" y="645763"/>
          <a:chExt cx="425957" cy="243119"/>
        </a:xfrm>
      </xdr:grpSpPr>
      <xdr:pic>
        <xdr:nvPicPr>
          <xdr:cNvPr id="63" name="Afbeelding 6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89915" y="645763"/>
            <a:ext cx="229807" cy="240651"/>
          </a:xfrm>
          <a:prstGeom prst="rect">
            <a:avLst/>
          </a:prstGeom>
        </xdr:spPr>
      </xdr:pic>
      <xdr:pic>
        <xdr:nvPicPr>
          <xdr:cNvPr id="64" name="Afbeelding 63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686065" y="648231"/>
            <a:ext cx="229807" cy="240651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39069</xdr:colOff>
      <xdr:row>1</xdr:row>
      <xdr:rowOff>16830</xdr:rowOff>
    </xdr:from>
    <xdr:to>
      <xdr:col>7</xdr:col>
      <xdr:colOff>457119</xdr:colOff>
      <xdr:row>2</xdr:row>
      <xdr:rowOff>68437</xdr:rowOff>
    </xdr:to>
    <xdr:grpSp>
      <xdr:nvGrpSpPr>
        <xdr:cNvPr id="17" name="Groep 16"/>
        <xdr:cNvGrpSpPr/>
      </xdr:nvGrpSpPr>
      <xdr:grpSpPr>
        <a:xfrm>
          <a:off x="9087819" y="449785"/>
          <a:ext cx="418050" cy="250766"/>
          <a:chOff x="6504768" y="267063"/>
          <a:chExt cx="418050" cy="245336"/>
        </a:xfrm>
      </xdr:grpSpPr>
      <xdr:pic>
        <xdr:nvPicPr>
          <xdr:cNvPr id="65" name="Afbeelding 64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504768" y="267063"/>
            <a:ext cx="229169" cy="240071"/>
          </a:xfrm>
          <a:prstGeom prst="rect">
            <a:avLst/>
          </a:prstGeom>
        </xdr:spPr>
      </xdr:pic>
      <xdr:pic>
        <xdr:nvPicPr>
          <xdr:cNvPr id="66" name="Afbeelding 65"/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693011" y="271748"/>
            <a:ext cx="229807" cy="240651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8072</xdr:colOff>
      <xdr:row>19</xdr:row>
      <xdr:rowOff>24216</xdr:rowOff>
    </xdr:from>
    <xdr:to>
      <xdr:col>7</xdr:col>
      <xdr:colOff>237879</xdr:colOff>
      <xdr:row>20</xdr:row>
      <xdr:rowOff>60437</xdr:rowOff>
    </xdr:to>
    <xdr:pic>
      <xdr:nvPicPr>
        <xdr:cNvPr id="67" name="Afbeelding 6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3771" y="3769640"/>
          <a:ext cx="229807" cy="234187"/>
        </a:xfrm>
        <a:prstGeom prst="rect">
          <a:avLst/>
        </a:prstGeom>
      </xdr:spPr>
    </xdr:pic>
    <xdr:clientData/>
  </xdr:twoCellAnchor>
  <xdr:twoCellAnchor editAs="oneCell">
    <xdr:from>
      <xdr:col>7</xdr:col>
      <xdr:colOff>5136</xdr:colOff>
      <xdr:row>12</xdr:row>
      <xdr:rowOff>24217</xdr:rowOff>
    </xdr:from>
    <xdr:to>
      <xdr:col>7</xdr:col>
      <xdr:colOff>235145</xdr:colOff>
      <xdr:row>13</xdr:row>
      <xdr:rowOff>60437</xdr:rowOff>
    </xdr:to>
    <xdr:pic>
      <xdr:nvPicPr>
        <xdr:cNvPr id="73" name="Afbeelding 7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3886" y="2647922"/>
          <a:ext cx="230009" cy="235379"/>
        </a:xfrm>
        <a:prstGeom prst="rect">
          <a:avLst/>
        </a:prstGeom>
      </xdr:spPr>
    </xdr:pic>
    <xdr:clientData/>
  </xdr:twoCellAnchor>
  <xdr:twoCellAnchor>
    <xdr:from>
      <xdr:col>7</xdr:col>
      <xdr:colOff>201522</xdr:colOff>
      <xdr:row>12</xdr:row>
      <xdr:rowOff>20842</xdr:rowOff>
    </xdr:from>
    <xdr:to>
      <xdr:col>7</xdr:col>
      <xdr:colOff>430691</xdr:colOff>
      <xdr:row>13</xdr:row>
      <xdr:rowOff>62946</xdr:rowOff>
    </xdr:to>
    <xdr:pic>
      <xdr:nvPicPr>
        <xdr:cNvPr id="74" name="Afbeelding 7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0272" y="2644547"/>
          <a:ext cx="229169" cy="241263"/>
        </a:xfrm>
        <a:prstGeom prst="rect">
          <a:avLst/>
        </a:prstGeom>
      </xdr:spPr>
    </xdr:pic>
    <xdr:clientData/>
  </xdr:twoCellAnchor>
  <xdr:twoCellAnchor>
    <xdr:from>
      <xdr:col>7</xdr:col>
      <xdr:colOff>389766</xdr:colOff>
      <xdr:row>12</xdr:row>
      <xdr:rowOff>17455</xdr:rowOff>
    </xdr:from>
    <xdr:to>
      <xdr:col>7</xdr:col>
      <xdr:colOff>619573</xdr:colOff>
      <xdr:row>13</xdr:row>
      <xdr:rowOff>60139</xdr:rowOff>
    </xdr:to>
    <xdr:pic>
      <xdr:nvPicPr>
        <xdr:cNvPr id="75" name="Afbeelding 7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8516" y="2641160"/>
          <a:ext cx="229807" cy="241843"/>
        </a:xfrm>
        <a:prstGeom prst="rect">
          <a:avLst/>
        </a:prstGeom>
      </xdr:spPr>
    </xdr:pic>
    <xdr:clientData/>
  </xdr:twoCellAnchor>
  <xdr:twoCellAnchor editAs="oneCell">
    <xdr:from>
      <xdr:col>4</xdr:col>
      <xdr:colOff>7045</xdr:colOff>
      <xdr:row>2</xdr:row>
      <xdr:rowOff>185657</xdr:rowOff>
    </xdr:from>
    <xdr:to>
      <xdr:col>4</xdr:col>
      <xdr:colOff>236852</xdr:colOff>
      <xdr:row>4</xdr:row>
      <xdr:rowOff>23910</xdr:rowOff>
    </xdr:to>
    <xdr:pic>
      <xdr:nvPicPr>
        <xdr:cNvPr id="77" name="Afbeelding 7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7704" y="817771"/>
          <a:ext cx="229807" cy="23657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229807</xdr:colOff>
      <xdr:row>42</xdr:row>
      <xdr:rowOff>36221</xdr:rowOff>
    </xdr:to>
    <xdr:pic>
      <xdr:nvPicPr>
        <xdr:cNvPr id="78" name="Afbeelding 7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5699" y="8023602"/>
          <a:ext cx="229807" cy="23418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63</xdr:row>
      <xdr:rowOff>193728</xdr:rowOff>
    </xdr:from>
    <xdr:to>
      <xdr:col>7</xdr:col>
      <xdr:colOff>229807</xdr:colOff>
      <xdr:row>65</xdr:row>
      <xdr:rowOff>31981</xdr:rowOff>
    </xdr:to>
    <xdr:pic>
      <xdr:nvPicPr>
        <xdr:cNvPr id="79" name="Afbeelding 7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5699" y="12495508"/>
          <a:ext cx="229807" cy="234187"/>
        </a:xfrm>
        <a:prstGeom prst="rect">
          <a:avLst/>
        </a:prstGeom>
      </xdr:spPr>
    </xdr:pic>
    <xdr:clientData/>
  </xdr:twoCellAnchor>
  <xdr:twoCellAnchor>
    <xdr:from>
      <xdr:col>4</xdr:col>
      <xdr:colOff>8072</xdr:colOff>
      <xdr:row>14</xdr:row>
      <xdr:rowOff>8071</xdr:rowOff>
    </xdr:from>
    <xdr:to>
      <xdr:col>4</xdr:col>
      <xdr:colOff>593048</xdr:colOff>
      <xdr:row>15</xdr:row>
      <xdr:rowOff>54994</xdr:rowOff>
    </xdr:to>
    <xdr:grpSp>
      <xdr:nvGrpSpPr>
        <xdr:cNvPr id="22" name="Groep 21"/>
        <xdr:cNvGrpSpPr/>
      </xdr:nvGrpSpPr>
      <xdr:grpSpPr>
        <a:xfrm>
          <a:off x="4658004" y="3030094"/>
          <a:ext cx="584976" cy="246082"/>
          <a:chOff x="3898792" y="2784851"/>
          <a:chExt cx="584976" cy="240651"/>
        </a:xfrm>
      </xdr:grpSpPr>
      <xdr:pic>
        <xdr:nvPicPr>
          <xdr:cNvPr id="68" name="Afbeelding 67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98792" y="2784851"/>
            <a:ext cx="229807" cy="234187"/>
          </a:xfrm>
          <a:prstGeom prst="rect">
            <a:avLst/>
          </a:prstGeom>
        </xdr:spPr>
      </xdr:pic>
      <xdr:pic>
        <xdr:nvPicPr>
          <xdr:cNvPr id="81" name="Afbeelding 80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53961" y="2787237"/>
            <a:ext cx="229807" cy="234187"/>
          </a:xfrm>
          <a:prstGeom prst="rect">
            <a:avLst/>
          </a:prstGeom>
        </xdr:spPr>
      </xdr:pic>
      <xdr:pic>
        <xdr:nvPicPr>
          <xdr:cNvPr id="82" name="Afbeelding 81"/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75574" y="2784851"/>
            <a:ext cx="229807" cy="240651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32288</xdr:colOff>
      <xdr:row>46</xdr:row>
      <xdr:rowOff>32288</xdr:rowOff>
    </xdr:from>
    <xdr:to>
      <xdr:col>7</xdr:col>
      <xdr:colOff>597332</xdr:colOff>
      <xdr:row>47</xdr:row>
      <xdr:rowOff>78349</xdr:rowOff>
    </xdr:to>
    <xdr:grpSp>
      <xdr:nvGrpSpPr>
        <xdr:cNvPr id="23" name="Groep 22"/>
        <xdr:cNvGrpSpPr/>
      </xdr:nvGrpSpPr>
      <xdr:grpSpPr>
        <a:xfrm>
          <a:off x="9081038" y="9661197"/>
          <a:ext cx="565044" cy="245220"/>
          <a:chOff x="6514131" y="9008390"/>
          <a:chExt cx="565044" cy="239790"/>
        </a:xfrm>
      </xdr:grpSpPr>
      <xdr:pic>
        <xdr:nvPicPr>
          <xdr:cNvPr id="83" name="Afbeelding 82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514131" y="9013993"/>
            <a:ext cx="229807" cy="234187"/>
          </a:xfrm>
          <a:prstGeom prst="rect">
            <a:avLst/>
          </a:prstGeom>
        </xdr:spPr>
      </xdr:pic>
      <xdr:pic>
        <xdr:nvPicPr>
          <xdr:cNvPr id="84" name="Afbeelding 83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689618" y="9008390"/>
            <a:ext cx="229807" cy="234187"/>
          </a:xfrm>
          <a:prstGeom prst="rect">
            <a:avLst/>
          </a:prstGeom>
        </xdr:spPr>
      </xdr:pic>
      <xdr:pic>
        <xdr:nvPicPr>
          <xdr:cNvPr id="85" name="Afbeelding 84"/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70435" y="9015304"/>
            <a:ext cx="208740" cy="21859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40360</xdr:colOff>
      <xdr:row>23</xdr:row>
      <xdr:rowOff>24216</xdr:rowOff>
    </xdr:from>
    <xdr:to>
      <xdr:col>4</xdr:col>
      <xdr:colOff>456958</xdr:colOff>
      <xdr:row>24</xdr:row>
      <xdr:rowOff>72448</xdr:rowOff>
    </xdr:to>
    <xdr:grpSp>
      <xdr:nvGrpSpPr>
        <xdr:cNvPr id="24" name="Groep 23"/>
        <xdr:cNvGrpSpPr/>
      </xdr:nvGrpSpPr>
      <xdr:grpSpPr>
        <a:xfrm>
          <a:off x="4690292" y="4838671"/>
          <a:ext cx="416598" cy="247391"/>
          <a:chOff x="3931080" y="4552627"/>
          <a:chExt cx="416598" cy="241961"/>
        </a:xfrm>
      </xdr:grpSpPr>
      <xdr:pic>
        <xdr:nvPicPr>
          <xdr:cNvPr id="86" name="Afbeelding 85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31080" y="4552627"/>
            <a:ext cx="229807" cy="234187"/>
          </a:xfrm>
          <a:prstGeom prst="rect">
            <a:avLst/>
          </a:prstGeom>
        </xdr:spPr>
      </xdr:pic>
      <xdr:pic>
        <xdr:nvPicPr>
          <xdr:cNvPr id="87" name="Afbeelding 86"/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17871" y="4553937"/>
            <a:ext cx="229807" cy="240651"/>
          </a:xfrm>
          <a:prstGeom prst="rect">
            <a:avLst/>
          </a:prstGeom>
        </xdr:spPr>
      </xdr:pic>
    </xdr:grpSp>
    <xdr:clientData/>
  </xdr:twoCellAnchor>
  <xdr:oneCellAnchor>
    <xdr:from>
      <xdr:col>16</xdr:col>
      <xdr:colOff>0</xdr:colOff>
      <xdr:row>6</xdr:row>
      <xdr:rowOff>24216</xdr:rowOff>
    </xdr:from>
    <xdr:ext cx="258305" cy="230958"/>
    <xdr:pic>
      <xdr:nvPicPr>
        <xdr:cNvPr id="57" name="Afbeelding 5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6344" y="1226747"/>
          <a:ext cx="258305" cy="230958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3</xdr:row>
      <xdr:rowOff>145296</xdr:rowOff>
    </xdr:from>
    <xdr:ext cx="229807" cy="230959"/>
    <xdr:pic>
      <xdr:nvPicPr>
        <xdr:cNvPr id="59" name="Afbeelding 5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6344" y="776327"/>
          <a:ext cx="229807" cy="230959"/>
        </a:xfrm>
        <a:prstGeom prst="rect">
          <a:avLst/>
        </a:prstGeom>
      </xdr:spPr>
    </xdr:pic>
    <xdr:clientData/>
  </xdr:oneCellAnchor>
  <xdr:oneCellAnchor>
    <xdr:from>
      <xdr:col>16</xdr:col>
      <xdr:colOff>8072</xdr:colOff>
      <xdr:row>4</xdr:row>
      <xdr:rowOff>169513</xdr:rowOff>
    </xdr:from>
    <xdr:ext cx="229807" cy="227729"/>
    <xdr:pic>
      <xdr:nvPicPr>
        <xdr:cNvPr id="60" name="Afbeelding 59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4416" y="991044"/>
          <a:ext cx="229807" cy="227729"/>
        </a:xfrm>
        <a:prstGeom prst="rect">
          <a:avLst/>
        </a:prstGeom>
      </xdr:spPr>
    </xdr:pic>
    <xdr:clientData/>
  </xdr:oneCellAnchor>
  <xdr:oneCellAnchor>
    <xdr:from>
      <xdr:col>16</xdr:col>
      <xdr:colOff>32288</xdr:colOff>
      <xdr:row>12</xdr:row>
      <xdr:rowOff>16144</xdr:rowOff>
    </xdr:from>
    <xdr:ext cx="229169" cy="236842"/>
    <xdr:pic>
      <xdr:nvPicPr>
        <xdr:cNvPr id="61" name="Afbeelding 6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8632" y="2373582"/>
          <a:ext cx="229169" cy="236842"/>
        </a:xfrm>
        <a:prstGeom prst="rect">
          <a:avLst/>
        </a:prstGeom>
      </xdr:spPr>
    </xdr:pic>
    <xdr:clientData/>
  </xdr:oneCellAnchor>
  <xdr:twoCellAnchor>
    <xdr:from>
      <xdr:col>8</xdr:col>
      <xdr:colOff>48432</xdr:colOff>
      <xdr:row>35</xdr:row>
      <xdr:rowOff>8072</xdr:rowOff>
    </xdr:from>
    <xdr:to>
      <xdr:col>8</xdr:col>
      <xdr:colOff>827138</xdr:colOff>
      <xdr:row>36</xdr:row>
      <xdr:rowOff>56602</xdr:rowOff>
    </xdr:to>
    <xdr:grpSp>
      <xdr:nvGrpSpPr>
        <xdr:cNvPr id="16" name="Groep 15"/>
        <xdr:cNvGrpSpPr/>
      </xdr:nvGrpSpPr>
      <xdr:grpSpPr>
        <a:xfrm>
          <a:off x="9789909" y="7212436"/>
          <a:ext cx="778706" cy="247689"/>
          <a:chOff x="7167966" y="6869301"/>
          <a:chExt cx="778706" cy="242259"/>
        </a:xfrm>
      </xdr:grpSpPr>
      <xdr:pic>
        <xdr:nvPicPr>
          <xdr:cNvPr id="69" name="Afbeelding 6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67966" y="6874904"/>
            <a:ext cx="229807" cy="234187"/>
          </a:xfrm>
          <a:prstGeom prst="rect">
            <a:avLst/>
          </a:prstGeom>
        </xdr:spPr>
      </xdr:pic>
      <xdr:pic>
        <xdr:nvPicPr>
          <xdr:cNvPr id="70" name="Afbeelding 69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43453" y="6869301"/>
            <a:ext cx="229807" cy="234187"/>
          </a:xfrm>
          <a:prstGeom prst="rect">
            <a:avLst/>
          </a:prstGeom>
        </xdr:spPr>
      </xdr:pic>
      <xdr:pic>
        <xdr:nvPicPr>
          <xdr:cNvPr id="71" name="Afbeelding 70"/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24270" y="6876215"/>
            <a:ext cx="208740" cy="218590"/>
          </a:xfrm>
          <a:prstGeom prst="rect">
            <a:avLst/>
          </a:prstGeom>
        </xdr:spPr>
      </xdr:pic>
      <xdr:pic>
        <xdr:nvPicPr>
          <xdr:cNvPr id="72" name="Afbeelding 71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716865" y="6877373"/>
            <a:ext cx="229807" cy="234187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16144</xdr:colOff>
      <xdr:row>59</xdr:row>
      <xdr:rowOff>16144</xdr:rowOff>
    </xdr:from>
    <xdr:to>
      <xdr:col>8</xdr:col>
      <xdr:colOff>988578</xdr:colOff>
      <xdr:row>60</xdr:row>
      <xdr:rowOff>71138</xdr:rowOff>
    </xdr:to>
    <xdr:grpSp>
      <xdr:nvGrpSpPr>
        <xdr:cNvPr id="18" name="Groep 17"/>
        <xdr:cNvGrpSpPr/>
      </xdr:nvGrpSpPr>
      <xdr:grpSpPr>
        <a:xfrm>
          <a:off x="9757621" y="12234121"/>
          <a:ext cx="972434" cy="254153"/>
          <a:chOff x="7200255" y="11656017"/>
          <a:chExt cx="972434" cy="248722"/>
        </a:xfrm>
      </xdr:grpSpPr>
      <xdr:pic>
        <xdr:nvPicPr>
          <xdr:cNvPr id="80" name="Afbeelding 79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00255" y="11661620"/>
            <a:ext cx="229807" cy="234187"/>
          </a:xfrm>
          <a:prstGeom prst="rect">
            <a:avLst/>
          </a:prstGeom>
        </xdr:spPr>
      </xdr:pic>
      <xdr:pic>
        <xdr:nvPicPr>
          <xdr:cNvPr id="88" name="Afbeelding 87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75742" y="11656017"/>
            <a:ext cx="229807" cy="234187"/>
          </a:xfrm>
          <a:prstGeom prst="rect">
            <a:avLst/>
          </a:prstGeom>
        </xdr:spPr>
      </xdr:pic>
      <xdr:pic>
        <xdr:nvPicPr>
          <xdr:cNvPr id="89" name="Afbeelding 88"/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56559" y="11662931"/>
            <a:ext cx="208740" cy="218590"/>
          </a:xfrm>
          <a:prstGeom prst="rect">
            <a:avLst/>
          </a:prstGeom>
        </xdr:spPr>
      </xdr:pic>
      <xdr:pic>
        <xdr:nvPicPr>
          <xdr:cNvPr id="90" name="Afbeelding 89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749154" y="11664089"/>
            <a:ext cx="229807" cy="234187"/>
          </a:xfrm>
          <a:prstGeom prst="rect">
            <a:avLst/>
          </a:prstGeom>
        </xdr:spPr>
      </xdr:pic>
      <xdr:pic>
        <xdr:nvPicPr>
          <xdr:cNvPr id="92" name="Afbeelding 91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42882" y="11664088"/>
            <a:ext cx="229807" cy="240651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766843</xdr:colOff>
      <xdr:row>68</xdr:row>
      <xdr:rowOff>192181</xdr:rowOff>
    </xdr:from>
    <xdr:to>
      <xdr:col>8</xdr:col>
      <xdr:colOff>1188827</xdr:colOff>
      <xdr:row>70</xdr:row>
      <xdr:rowOff>39877</xdr:rowOff>
    </xdr:to>
    <xdr:grpSp>
      <xdr:nvGrpSpPr>
        <xdr:cNvPr id="19" name="Groep 18"/>
        <xdr:cNvGrpSpPr/>
      </xdr:nvGrpSpPr>
      <xdr:grpSpPr>
        <a:xfrm>
          <a:off x="10508320" y="14202590"/>
          <a:ext cx="421984" cy="246014"/>
          <a:chOff x="7167967" y="13680550"/>
          <a:chExt cx="421984" cy="235154"/>
        </a:xfrm>
      </xdr:grpSpPr>
      <xdr:pic>
        <xdr:nvPicPr>
          <xdr:cNvPr id="93" name="Afbeelding 92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67967" y="13680550"/>
            <a:ext cx="229807" cy="234187"/>
          </a:xfrm>
          <a:prstGeom prst="rect">
            <a:avLst/>
          </a:prstGeom>
        </xdr:spPr>
      </xdr:pic>
      <xdr:pic>
        <xdr:nvPicPr>
          <xdr:cNvPr id="94" name="Afbeelding 93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60242" y="13682097"/>
            <a:ext cx="229709" cy="233607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32288</xdr:colOff>
      <xdr:row>48</xdr:row>
      <xdr:rowOff>21746</xdr:rowOff>
    </xdr:from>
    <xdr:to>
      <xdr:col>8</xdr:col>
      <xdr:colOff>810994</xdr:colOff>
      <xdr:row>49</xdr:row>
      <xdr:rowOff>72746</xdr:rowOff>
    </xdr:to>
    <xdr:grpSp>
      <xdr:nvGrpSpPr>
        <xdr:cNvPr id="95" name="Groep 94"/>
        <xdr:cNvGrpSpPr/>
      </xdr:nvGrpSpPr>
      <xdr:grpSpPr>
        <a:xfrm>
          <a:off x="9773765" y="10048973"/>
          <a:ext cx="778706" cy="250159"/>
          <a:chOff x="7200255" y="11653548"/>
          <a:chExt cx="778706" cy="244728"/>
        </a:xfrm>
      </xdr:grpSpPr>
      <xdr:pic>
        <xdr:nvPicPr>
          <xdr:cNvPr id="96" name="Afbeelding 95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00255" y="11653548"/>
            <a:ext cx="229807" cy="234187"/>
          </a:xfrm>
          <a:prstGeom prst="rect">
            <a:avLst/>
          </a:prstGeom>
        </xdr:spPr>
      </xdr:pic>
      <xdr:pic>
        <xdr:nvPicPr>
          <xdr:cNvPr id="97" name="Afbeelding 96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75742" y="11656017"/>
            <a:ext cx="229807" cy="234187"/>
          </a:xfrm>
          <a:prstGeom prst="rect">
            <a:avLst/>
          </a:prstGeom>
        </xdr:spPr>
      </xdr:pic>
      <xdr:pic>
        <xdr:nvPicPr>
          <xdr:cNvPr id="98" name="Afbeelding 97"/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56559" y="11662931"/>
            <a:ext cx="208740" cy="218590"/>
          </a:xfrm>
          <a:prstGeom prst="rect">
            <a:avLst/>
          </a:prstGeom>
        </xdr:spPr>
      </xdr:pic>
      <xdr:pic>
        <xdr:nvPicPr>
          <xdr:cNvPr id="99" name="Afbeelding 98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749154" y="11664089"/>
            <a:ext cx="229807" cy="234187"/>
          </a:xfrm>
          <a:prstGeom prst="rect">
            <a:avLst/>
          </a:prstGeom>
        </xdr:spPr>
      </xdr:pic>
    </xdr:grpSp>
    <xdr:clientData/>
  </xdr:twoCellAnchor>
  <xdr:twoCellAnchor editAs="oneCell">
    <xdr:from>
      <xdr:col>8</xdr:col>
      <xdr:colOff>846353</xdr:colOff>
      <xdr:row>61</xdr:row>
      <xdr:rowOff>19979</xdr:rowOff>
    </xdr:from>
    <xdr:to>
      <xdr:col>8</xdr:col>
      <xdr:colOff>1075528</xdr:colOff>
      <xdr:row>62</xdr:row>
      <xdr:rowOff>56199</xdr:rowOff>
    </xdr:to>
    <xdr:pic>
      <xdr:nvPicPr>
        <xdr:cNvPr id="101" name="Afbeelding 10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5666" y="12390573"/>
          <a:ext cx="229175" cy="238626"/>
        </a:xfrm>
        <a:prstGeom prst="rect">
          <a:avLst/>
        </a:prstGeom>
      </xdr:spPr>
    </xdr:pic>
    <xdr:clientData/>
  </xdr:twoCellAnchor>
  <xdr:twoCellAnchor>
    <xdr:from>
      <xdr:col>8</xdr:col>
      <xdr:colOff>40361</xdr:colOff>
      <xdr:row>25</xdr:row>
      <xdr:rowOff>21747</xdr:rowOff>
    </xdr:from>
    <xdr:to>
      <xdr:col>8</xdr:col>
      <xdr:colOff>665059</xdr:colOff>
      <xdr:row>26</xdr:row>
      <xdr:rowOff>70559</xdr:rowOff>
    </xdr:to>
    <xdr:grpSp>
      <xdr:nvGrpSpPr>
        <xdr:cNvPr id="20" name="Groep 19"/>
        <xdr:cNvGrpSpPr/>
      </xdr:nvGrpSpPr>
      <xdr:grpSpPr>
        <a:xfrm>
          <a:off x="9781838" y="5234520"/>
          <a:ext cx="624698" cy="247971"/>
          <a:chOff x="7192183" y="4937616"/>
          <a:chExt cx="624698" cy="242540"/>
        </a:xfrm>
      </xdr:grpSpPr>
      <xdr:pic>
        <xdr:nvPicPr>
          <xdr:cNvPr id="103" name="Afbeelding 102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92183" y="4937616"/>
            <a:ext cx="229807" cy="234187"/>
          </a:xfrm>
          <a:prstGeom prst="rect">
            <a:avLst/>
          </a:prstGeom>
        </xdr:spPr>
      </xdr:pic>
      <xdr:pic>
        <xdr:nvPicPr>
          <xdr:cNvPr id="106" name="Afbeelding 105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85912" y="4940085"/>
            <a:ext cx="229807" cy="234187"/>
          </a:xfrm>
          <a:prstGeom prst="rect">
            <a:avLst/>
          </a:prstGeom>
        </xdr:spPr>
      </xdr:pic>
      <xdr:pic>
        <xdr:nvPicPr>
          <xdr:cNvPr id="107" name="Afbeelding 106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87712" y="4940085"/>
            <a:ext cx="229169" cy="240071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48433</xdr:colOff>
      <xdr:row>2</xdr:row>
      <xdr:rowOff>24201</xdr:rowOff>
    </xdr:from>
    <xdr:to>
      <xdr:col>8</xdr:col>
      <xdr:colOff>1222035</xdr:colOff>
      <xdr:row>4</xdr:row>
      <xdr:rowOff>105035</xdr:rowOff>
    </xdr:to>
    <xdr:grpSp>
      <xdr:nvGrpSpPr>
        <xdr:cNvPr id="25" name="Groep 24"/>
        <xdr:cNvGrpSpPr/>
      </xdr:nvGrpSpPr>
      <xdr:grpSpPr>
        <a:xfrm>
          <a:off x="9789910" y="656315"/>
          <a:ext cx="1173602" cy="479152"/>
          <a:chOff x="7135679" y="435875"/>
          <a:chExt cx="1173602" cy="468291"/>
        </a:xfrm>
      </xdr:grpSpPr>
      <xdr:pic>
        <xdr:nvPicPr>
          <xdr:cNvPr id="109" name="Afbeelding 10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35679" y="659439"/>
            <a:ext cx="229807" cy="234187"/>
          </a:xfrm>
          <a:prstGeom prst="rect">
            <a:avLst/>
          </a:prstGeom>
        </xdr:spPr>
      </xdr:pic>
      <xdr:pic>
        <xdr:nvPicPr>
          <xdr:cNvPr id="110" name="Afbeelding 109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11166" y="653836"/>
            <a:ext cx="229807" cy="234187"/>
          </a:xfrm>
          <a:prstGeom prst="rect">
            <a:avLst/>
          </a:prstGeom>
        </xdr:spPr>
      </xdr:pic>
      <xdr:pic>
        <xdr:nvPicPr>
          <xdr:cNvPr id="111" name="Afbeelding 110"/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91983" y="660750"/>
            <a:ext cx="208740" cy="218590"/>
          </a:xfrm>
          <a:prstGeom prst="rect">
            <a:avLst/>
          </a:prstGeom>
        </xdr:spPr>
      </xdr:pic>
      <xdr:pic>
        <xdr:nvPicPr>
          <xdr:cNvPr id="112" name="Afbeelding 111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84578" y="661908"/>
            <a:ext cx="229807" cy="234187"/>
          </a:xfrm>
          <a:prstGeom prst="rect">
            <a:avLst/>
          </a:prstGeom>
        </xdr:spPr>
      </xdr:pic>
      <xdr:pic>
        <xdr:nvPicPr>
          <xdr:cNvPr id="113" name="Afbeelding 11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878306" y="661907"/>
            <a:ext cx="229807" cy="240651"/>
          </a:xfrm>
          <a:prstGeom prst="rect">
            <a:avLst/>
          </a:prstGeom>
        </xdr:spPr>
      </xdr:pic>
      <xdr:pic>
        <xdr:nvPicPr>
          <xdr:cNvPr id="114" name="Afbeelding 113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80106" y="669979"/>
            <a:ext cx="229175" cy="234187"/>
          </a:xfrm>
          <a:prstGeom prst="rect">
            <a:avLst/>
          </a:prstGeom>
        </xdr:spPr>
      </xdr:pic>
      <xdr:pic>
        <xdr:nvPicPr>
          <xdr:cNvPr id="115" name="Afbeelding 114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67030" y="435875"/>
            <a:ext cx="229169" cy="240071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40360</xdr:colOff>
      <xdr:row>13</xdr:row>
      <xdr:rowOff>22669</xdr:rowOff>
    </xdr:from>
    <xdr:to>
      <xdr:col>8</xdr:col>
      <xdr:colOff>1084811</xdr:colOff>
      <xdr:row>14</xdr:row>
      <xdr:rowOff>76071</xdr:rowOff>
    </xdr:to>
    <xdr:grpSp>
      <xdr:nvGrpSpPr>
        <xdr:cNvPr id="27" name="Groep 26"/>
        <xdr:cNvGrpSpPr/>
      </xdr:nvGrpSpPr>
      <xdr:grpSpPr>
        <a:xfrm>
          <a:off x="9781837" y="2845533"/>
          <a:ext cx="1044451" cy="252561"/>
          <a:chOff x="7119534" y="2605720"/>
          <a:chExt cx="1044451" cy="247131"/>
        </a:xfrm>
      </xdr:grpSpPr>
      <xdr:pic>
        <xdr:nvPicPr>
          <xdr:cNvPr id="116" name="Afbeelding 115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13102" y="2609732"/>
            <a:ext cx="229807" cy="240651"/>
          </a:xfrm>
          <a:prstGeom prst="rect">
            <a:avLst/>
          </a:prstGeom>
        </xdr:spPr>
      </xdr:pic>
      <xdr:pic>
        <xdr:nvPicPr>
          <xdr:cNvPr id="117" name="Afbeelding 116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19534" y="2605720"/>
            <a:ext cx="229807" cy="234187"/>
          </a:xfrm>
          <a:prstGeom prst="rect">
            <a:avLst/>
          </a:prstGeom>
        </xdr:spPr>
      </xdr:pic>
      <xdr:pic>
        <xdr:nvPicPr>
          <xdr:cNvPr id="118" name="Afbeelding 117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1179" y="2612200"/>
            <a:ext cx="229807" cy="240651"/>
          </a:xfrm>
          <a:prstGeom prst="rect">
            <a:avLst/>
          </a:prstGeom>
        </xdr:spPr>
      </xdr:pic>
      <xdr:pic>
        <xdr:nvPicPr>
          <xdr:cNvPr id="119" name="Afbeelding 118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707341" y="2615340"/>
            <a:ext cx="229709" cy="233607"/>
          </a:xfrm>
          <a:prstGeom prst="rect">
            <a:avLst/>
          </a:prstGeom>
        </xdr:spPr>
      </xdr:pic>
      <xdr:pic>
        <xdr:nvPicPr>
          <xdr:cNvPr id="121" name="Afbeelding 120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34810" y="2615339"/>
            <a:ext cx="229175" cy="234187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64576</xdr:colOff>
      <xdr:row>82</xdr:row>
      <xdr:rowOff>13675</xdr:rowOff>
    </xdr:from>
    <xdr:to>
      <xdr:col>8</xdr:col>
      <xdr:colOff>665697</xdr:colOff>
      <xdr:row>83</xdr:row>
      <xdr:rowOff>56602</xdr:rowOff>
    </xdr:to>
    <xdr:grpSp>
      <xdr:nvGrpSpPr>
        <xdr:cNvPr id="30" name="Groep 29"/>
        <xdr:cNvGrpSpPr/>
      </xdr:nvGrpSpPr>
      <xdr:grpSpPr>
        <a:xfrm>
          <a:off x="9806053" y="16812311"/>
          <a:ext cx="601121" cy="242086"/>
          <a:chOff x="7200254" y="15842933"/>
          <a:chExt cx="601121" cy="236656"/>
        </a:xfrm>
      </xdr:grpSpPr>
      <xdr:pic>
        <xdr:nvPicPr>
          <xdr:cNvPr id="123" name="Afbeelding 122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00254" y="15842933"/>
            <a:ext cx="229807" cy="234187"/>
          </a:xfrm>
          <a:prstGeom prst="rect">
            <a:avLst/>
          </a:prstGeom>
        </xdr:spPr>
      </xdr:pic>
      <xdr:pic>
        <xdr:nvPicPr>
          <xdr:cNvPr id="124" name="Afbeelding 123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91885" y="15845402"/>
            <a:ext cx="229807" cy="234187"/>
          </a:xfrm>
          <a:prstGeom prst="rect">
            <a:avLst/>
          </a:prstGeom>
        </xdr:spPr>
      </xdr:pic>
      <xdr:pic>
        <xdr:nvPicPr>
          <xdr:cNvPr id="126" name="Afbeelding 125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71568" y="15845402"/>
            <a:ext cx="229807" cy="234187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30470</xdr:colOff>
      <xdr:row>22</xdr:row>
      <xdr:rowOff>0</xdr:rowOff>
    </xdr:from>
    <xdr:to>
      <xdr:col>4</xdr:col>
      <xdr:colOff>221735</xdr:colOff>
      <xdr:row>23</xdr:row>
      <xdr:rowOff>1130</xdr:rowOff>
    </xdr:to>
    <xdr:pic>
      <xdr:nvPicPr>
        <xdr:cNvPr id="128" name="Afbeelding 12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190" y="4326610"/>
          <a:ext cx="191265" cy="20029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229807</xdr:colOff>
      <xdr:row>78</xdr:row>
      <xdr:rowOff>36220</xdr:rowOff>
    </xdr:to>
    <xdr:pic>
      <xdr:nvPicPr>
        <xdr:cNvPr id="131" name="Afbeelding 13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0720" y="14828326"/>
          <a:ext cx="229807" cy="23418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229807</xdr:colOff>
      <xdr:row>67</xdr:row>
      <xdr:rowOff>36222</xdr:rowOff>
    </xdr:to>
    <xdr:pic>
      <xdr:nvPicPr>
        <xdr:cNvPr id="132" name="Afbeelding 13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0720" y="12689237"/>
          <a:ext cx="229807" cy="234187"/>
        </a:xfrm>
        <a:prstGeom prst="rect">
          <a:avLst/>
        </a:prstGeom>
      </xdr:spPr>
    </xdr:pic>
    <xdr:clientData/>
  </xdr:twoCellAnchor>
  <xdr:twoCellAnchor editAs="oneCell">
    <xdr:from>
      <xdr:col>4</xdr:col>
      <xdr:colOff>29207</xdr:colOff>
      <xdr:row>42</xdr:row>
      <xdr:rowOff>152194</xdr:rowOff>
    </xdr:from>
    <xdr:to>
      <xdr:col>4</xdr:col>
      <xdr:colOff>259014</xdr:colOff>
      <xdr:row>43</xdr:row>
      <xdr:rowOff>185166</xdr:rowOff>
    </xdr:to>
    <xdr:pic>
      <xdr:nvPicPr>
        <xdr:cNvPr id="134" name="Afbeelding 13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9139" y="8750671"/>
          <a:ext cx="229807" cy="232131"/>
        </a:xfrm>
        <a:prstGeom prst="rect">
          <a:avLst/>
        </a:prstGeom>
      </xdr:spPr>
    </xdr:pic>
    <xdr:clientData/>
  </xdr:twoCellAnchor>
  <xdr:twoCellAnchor editAs="oneCell">
    <xdr:from>
      <xdr:col>4</xdr:col>
      <xdr:colOff>24216</xdr:colOff>
      <xdr:row>10</xdr:row>
      <xdr:rowOff>16144</xdr:rowOff>
    </xdr:from>
    <xdr:to>
      <xdr:col>4</xdr:col>
      <xdr:colOff>254023</xdr:colOff>
      <xdr:row>11</xdr:row>
      <xdr:rowOff>52363</xdr:rowOff>
    </xdr:to>
    <xdr:pic>
      <xdr:nvPicPr>
        <xdr:cNvPr id="137" name="Afbeelding 13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936" y="2009936"/>
          <a:ext cx="229807" cy="234187"/>
        </a:xfrm>
        <a:prstGeom prst="rect">
          <a:avLst/>
        </a:prstGeom>
      </xdr:spPr>
    </xdr:pic>
    <xdr:clientData/>
  </xdr:twoCellAnchor>
  <xdr:twoCellAnchor>
    <xdr:from>
      <xdr:col>7</xdr:col>
      <xdr:colOff>16145</xdr:colOff>
      <xdr:row>88</xdr:row>
      <xdr:rowOff>8072</xdr:rowOff>
    </xdr:from>
    <xdr:to>
      <xdr:col>7</xdr:col>
      <xdr:colOff>441615</xdr:colOff>
      <xdr:row>89</xdr:row>
      <xdr:rowOff>52225</xdr:rowOff>
    </xdr:to>
    <xdr:grpSp>
      <xdr:nvGrpSpPr>
        <xdr:cNvPr id="31" name="Groep 30"/>
        <xdr:cNvGrpSpPr/>
      </xdr:nvGrpSpPr>
      <xdr:grpSpPr>
        <a:xfrm>
          <a:off x="9064895" y="18001663"/>
          <a:ext cx="425470" cy="243312"/>
          <a:chOff x="7119535" y="16975487"/>
          <a:chExt cx="425470" cy="237882"/>
        </a:xfrm>
      </xdr:grpSpPr>
      <xdr:pic>
        <xdr:nvPicPr>
          <xdr:cNvPr id="138" name="Afbeelding 137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19535" y="16975487"/>
            <a:ext cx="229807" cy="234187"/>
          </a:xfrm>
          <a:prstGeom prst="rect">
            <a:avLst/>
          </a:prstGeom>
        </xdr:spPr>
      </xdr:pic>
      <xdr:pic>
        <xdr:nvPicPr>
          <xdr:cNvPr id="139" name="Afbeelding 138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15198" y="16979182"/>
            <a:ext cx="229807" cy="234187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16145</xdr:colOff>
      <xdr:row>77</xdr:row>
      <xdr:rowOff>16144</xdr:rowOff>
    </xdr:from>
    <xdr:to>
      <xdr:col>7</xdr:col>
      <xdr:colOff>441615</xdr:colOff>
      <xdr:row>78</xdr:row>
      <xdr:rowOff>60297</xdr:rowOff>
    </xdr:to>
    <xdr:grpSp>
      <xdr:nvGrpSpPr>
        <xdr:cNvPr id="140" name="Groep 139"/>
        <xdr:cNvGrpSpPr/>
      </xdr:nvGrpSpPr>
      <xdr:grpSpPr>
        <a:xfrm>
          <a:off x="9064895" y="15818985"/>
          <a:ext cx="425470" cy="243312"/>
          <a:chOff x="7119535" y="16975487"/>
          <a:chExt cx="425470" cy="237882"/>
        </a:xfrm>
      </xdr:grpSpPr>
      <xdr:pic>
        <xdr:nvPicPr>
          <xdr:cNvPr id="141" name="Afbeelding 140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19535" y="16975487"/>
            <a:ext cx="229807" cy="234187"/>
          </a:xfrm>
          <a:prstGeom prst="rect">
            <a:avLst/>
          </a:prstGeom>
        </xdr:spPr>
      </xdr:pic>
      <xdr:pic>
        <xdr:nvPicPr>
          <xdr:cNvPr id="142" name="Afbeelding 141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15198" y="16979182"/>
            <a:ext cx="229807" cy="234187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0</xdr:colOff>
      <xdr:row>66</xdr:row>
      <xdr:rowOff>16144</xdr:rowOff>
    </xdr:from>
    <xdr:to>
      <xdr:col>7</xdr:col>
      <xdr:colOff>425470</xdr:colOff>
      <xdr:row>67</xdr:row>
      <xdr:rowOff>60297</xdr:rowOff>
    </xdr:to>
    <xdr:grpSp>
      <xdr:nvGrpSpPr>
        <xdr:cNvPr id="143" name="Groep 142"/>
        <xdr:cNvGrpSpPr/>
      </xdr:nvGrpSpPr>
      <xdr:grpSpPr>
        <a:xfrm>
          <a:off x="9048750" y="13628235"/>
          <a:ext cx="425470" cy="243312"/>
          <a:chOff x="7119535" y="16975487"/>
          <a:chExt cx="425470" cy="237882"/>
        </a:xfrm>
      </xdr:grpSpPr>
      <xdr:pic>
        <xdr:nvPicPr>
          <xdr:cNvPr id="144" name="Afbeelding 14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19535" y="16975487"/>
            <a:ext cx="229807" cy="234187"/>
          </a:xfrm>
          <a:prstGeom prst="rect">
            <a:avLst/>
          </a:prstGeom>
        </xdr:spPr>
      </xdr:pic>
      <xdr:pic>
        <xdr:nvPicPr>
          <xdr:cNvPr id="145" name="Afbeelding 144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15198" y="16979182"/>
            <a:ext cx="229807" cy="234187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24216</xdr:colOff>
      <xdr:row>55</xdr:row>
      <xdr:rowOff>8072</xdr:rowOff>
    </xdr:from>
    <xdr:to>
      <xdr:col>7</xdr:col>
      <xdr:colOff>449686</xdr:colOff>
      <xdr:row>56</xdr:row>
      <xdr:rowOff>52225</xdr:rowOff>
    </xdr:to>
    <xdr:grpSp>
      <xdr:nvGrpSpPr>
        <xdr:cNvPr id="146" name="Groep 145"/>
        <xdr:cNvGrpSpPr/>
      </xdr:nvGrpSpPr>
      <xdr:grpSpPr>
        <a:xfrm>
          <a:off x="9072966" y="11429413"/>
          <a:ext cx="425470" cy="243312"/>
          <a:chOff x="7119535" y="16975487"/>
          <a:chExt cx="425470" cy="237882"/>
        </a:xfrm>
      </xdr:grpSpPr>
      <xdr:pic>
        <xdr:nvPicPr>
          <xdr:cNvPr id="147" name="Afbeelding 146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19535" y="16975487"/>
            <a:ext cx="229807" cy="234187"/>
          </a:xfrm>
          <a:prstGeom prst="rect">
            <a:avLst/>
          </a:prstGeom>
        </xdr:spPr>
      </xdr:pic>
      <xdr:pic>
        <xdr:nvPicPr>
          <xdr:cNvPr id="148" name="Afbeelding 147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15198" y="16979182"/>
            <a:ext cx="229807" cy="234187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16145</xdr:colOff>
      <xdr:row>43</xdr:row>
      <xdr:rowOff>16144</xdr:rowOff>
    </xdr:from>
    <xdr:to>
      <xdr:col>7</xdr:col>
      <xdr:colOff>441615</xdr:colOff>
      <xdr:row>44</xdr:row>
      <xdr:rowOff>60297</xdr:rowOff>
    </xdr:to>
    <xdr:grpSp>
      <xdr:nvGrpSpPr>
        <xdr:cNvPr id="149" name="Groep 148"/>
        <xdr:cNvGrpSpPr/>
      </xdr:nvGrpSpPr>
      <xdr:grpSpPr>
        <a:xfrm>
          <a:off x="9064895" y="8813780"/>
          <a:ext cx="425470" cy="243312"/>
          <a:chOff x="7119535" y="16975487"/>
          <a:chExt cx="425470" cy="237882"/>
        </a:xfrm>
      </xdr:grpSpPr>
      <xdr:pic>
        <xdr:nvPicPr>
          <xdr:cNvPr id="150" name="Afbeelding 149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19535" y="16975487"/>
            <a:ext cx="229807" cy="234187"/>
          </a:xfrm>
          <a:prstGeom prst="rect">
            <a:avLst/>
          </a:prstGeom>
        </xdr:spPr>
      </xdr:pic>
      <xdr:pic>
        <xdr:nvPicPr>
          <xdr:cNvPr id="151" name="Afbeelding 150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15198" y="16979182"/>
            <a:ext cx="229807" cy="234187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24217</xdr:colOff>
      <xdr:row>32</xdr:row>
      <xdr:rowOff>24216</xdr:rowOff>
    </xdr:from>
    <xdr:to>
      <xdr:col>7</xdr:col>
      <xdr:colOff>449687</xdr:colOff>
      <xdr:row>33</xdr:row>
      <xdr:rowOff>68369</xdr:rowOff>
    </xdr:to>
    <xdr:grpSp>
      <xdr:nvGrpSpPr>
        <xdr:cNvPr id="152" name="Groep 151"/>
        <xdr:cNvGrpSpPr/>
      </xdr:nvGrpSpPr>
      <xdr:grpSpPr>
        <a:xfrm>
          <a:off x="9072967" y="6631102"/>
          <a:ext cx="425470" cy="243312"/>
          <a:chOff x="7119535" y="16975487"/>
          <a:chExt cx="425470" cy="237882"/>
        </a:xfrm>
      </xdr:grpSpPr>
      <xdr:pic>
        <xdr:nvPicPr>
          <xdr:cNvPr id="153" name="Afbeelding 152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19535" y="16975487"/>
            <a:ext cx="229807" cy="234187"/>
          </a:xfrm>
          <a:prstGeom prst="rect">
            <a:avLst/>
          </a:prstGeom>
        </xdr:spPr>
      </xdr:pic>
      <xdr:pic>
        <xdr:nvPicPr>
          <xdr:cNvPr id="154" name="Afbeelding 153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15198" y="16979182"/>
            <a:ext cx="229807" cy="234187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0</xdr:colOff>
      <xdr:row>21</xdr:row>
      <xdr:rowOff>16144</xdr:rowOff>
    </xdr:from>
    <xdr:to>
      <xdr:col>7</xdr:col>
      <xdr:colOff>425470</xdr:colOff>
      <xdr:row>22</xdr:row>
      <xdr:rowOff>60297</xdr:rowOff>
    </xdr:to>
    <xdr:grpSp>
      <xdr:nvGrpSpPr>
        <xdr:cNvPr id="155" name="Groep 154"/>
        <xdr:cNvGrpSpPr/>
      </xdr:nvGrpSpPr>
      <xdr:grpSpPr>
        <a:xfrm>
          <a:off x="9048750" y="4432280"/>
          <a:ext cx="425470" cy="243312"/>
          <a:chOff x="7119535" y="16975487"/>
          <a:chExt cx="425470" cy="237882"/>
        </a:xfrm>
      </xdr:grpSpPr>
      <xdr:pic>
        <xdr:nvPicPr>
          <xdr:cNvPr id="156" name="Afbeelding 155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19535" y="16975487"/>
            <a:ext cx="229807" cy="234187"/>
          </a:xfrm>
          <a:prstGeom prst="rect">
            <a:avLst/>
          </a:prstGeom>
        </xdr:spPr>
      </xdr:pic>
      <xdr:pic>
        <xdr:nvPicPr>
          <xdr:cNvPr id="157" name="Afbeelding 15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15198" y="16979182"/>
            <a:ext cx="229807" cy="234187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16144</xdr:colOff>
      <xdr:row>10</xdr:row>
      <xdr:rowOff>16144</xdr:rowOff>
    </xdr:from>
    <xdr:to>
      <xdr:col>7</xdr:col>
      <xdr:colOff>441614</xdr:colOff>
      <xdr:row>11</xdr:row>
      <xdr:rowOff>60297</xdr:rowOff>
    </xdr:to>
    <xdr:grpSp>
      <xdr:nvGrpSpPr>
        <xdr:cNvPr id="158" name="Groep 157"/>
        <xdr:cNvGrpSpPr/>
      </xdr:nvGrpSpPr>
      <xdr:grpSpPr>
        <a:xfrm>
          <a:off x="9064894" y="2241530"/>
          <a:ext cx="425470" cy="243312"/>
          <a:chOff x="7119535" y="16975487"/>
          <a:chExt cx="425470" cy="237882"/>
        </a:xfrm>
      </xdr:grpSpPr>
      <xdr:pic>
        <xdr:nvPicPr>
          <xdr:cNvPr id="159" name="Afbeelding 15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19535" y="16975487"/>
            <a:ext cx="229807" cy="234187"/>
          </a:xfrm>
          <a:prstGeom prst="rect">
            <a:avLst/>
          </a:prstGeom>
        </xdr:spPr>
      </xdr:pic>
      <xdr:pic>
        <xdr:nvPicPr>
          <xdr:cNvPr id="160" name="Afbeelding 159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15198" y="16979182"/>
            <a:ext cx="229807" cy="234187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0</xdr:colOff>
      <xdr:row>88</xdr:row>
      <xdr:rowOff>0</xdr:rowOff>
    </xdr:from>
    <xdr:to>
      <xdr:col>4</xdr:col>
      <xdr:colOff>425470</xdr:colOff>
      <xdr:row>89</xdr:row>
      <xdr:rowOff>44153</xdr:rowOff>
    </xdr:to>
    <xdr:grpSp>
      <xdr:nvGrpSpPr>
        <xdr:cNvPr id="164" name="Groep 163"/>
        <xdr:cNvGrpSpPr/>
      </xdr:nvGrpSpPr>
      <xdr:grpSpPr>
        <a:xfrm>
          <a:off x="4649932" y="17993591"/>
          <a:ext cx="425470" cy="243312"/>
          <a:chOff x="7119535" y="16975487"/>
          <a:chExt cx="425470" cy="237882"/>
        </a:xfrm>
      </xdr:grpSpPr>
      <xdr:pic>
        <xdr:nvPicPr>
          <xdr:cNvPr id="165" name="Afbeelding 164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19535" y="16975487"/>
            <a:ext cx="229807" cy="234187"/>
          </a:xfrm>
          <a:prstGeom prst="rect">
            <a:avLst/>
          </a:prstGeom>
        </xdr:spPr>
      </xdr:pic>
      <xdr:pic>
        <xdr:nvPicPr>
          <xdr:cNvPr id="166" name="Afbeelding 165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15198" y="16979182"/>
            <a:ext cx="229807" cy="234187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32288</xdr:colOff>
      <xdr:row>54</xdr:row>
      <xdr:rowOff>153369</xdr:rowOff>
    </xdr:from>
    <xdr:to>
      <xdr:col>4</xdr:col>
      <xdr:colOff>457758</xdr:colOff>
      <xdr:row>56</xdr:row>
      <xdr:rowOff>3793</xdr:rowOff>
    </xdr:to>
    <xdr:grpSp>
      <xdr:nvGrpSpPr>
        <xdr:cNvPr id="167" name="Groep 166"/>
        <xdr:cNvGrpSpPr/>
      </xdr:nvGrpSpPr>
      <xdr:grpSpPr>
        <a:xfrm>
          <a:off x="4682220" y="11375551"/>
          <a:ext cx="425470" cy="248742"/>
          <a:chOff x="7119535" y="16975487"/>
          <a:chExt cx="425470" cy="237882"/>
        </a:xfrm>
      </xdr:grpSpPr>
      <xdr:pic>
        <xdr:nvPicPr>
          <xdr:cNvPr id="168" name="Afbeelding 167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19535" y="16975487"/>
            <a:ext cx="229807" cy="234187"/>
          </a:xfrm>
          <a:prstGeom prst="rect">
            <a:avLst/>
          </a:prstGeom>
        </xdr:spPr>
      </xdr:pic>
      <xdr:pic>
        <xdr:nvPicPr>
          <xdr:cNvPr id="169" name="Afbeelding 168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15198" y="16979182"/>
            <a:ext cx="229807" cy="234187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24215</xdr:colOff>
      <xdr:row>20</xdr:row>
      <xdr:rowOff>145295</xdr:rowOff>
    </xdr:from>
    <xdr:to>
      <xdr:col>4</xdr:col>
      <xdr:colOff>449685</xdr:colOff>
      <xdr:row>21</xdr:row>
      <xdr:rowOff>189449</xdr:rowOff>
    </xdr:to>
    <xdr:grpSp>
      <xdr:nvGrpSpPr>
        <xdr:cNvPr id="170" name="Groep 169"/>
        <xdr:cNvGrpSpPr/>
      </xdr:nvGrpSpPr>
      <xdr:grpSpPr>
        <a:xfrm>
          <a:off x="4674147" y="4362272"/>
          <a:ext cx="425470" cy="243313"/>
          <a:chOff x="7119535" y="16975487"/>
          <a:chExt cx="425470" cy="237882"/>
        </a:xfrm>
      </xdr:grpSpPr>
      <xdr:pic>
        <xdr:nvPicPr>
          <xdr:cNvPr id="171" name="Afbeelding 170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19535" y="16975487"/>
            <a:ext cx="229807" cy="234187"/>
          </a:xfrm>
          <a:prstGeom prst="rect">
            <a:avLst/>
          </a:prstGeom>
        </xdr:spPr>
      </xdr:pic>
      <xdr:pic>
        <xdr:nvPicPr>
          <xdr:cNvPr id="172" name="Afbeelding 171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15198" y="16979182"/>
            <a:ext cx="229807" cy="234187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32288</xdr:colOff>
      <xdr:row>43</xdr:row>
      <xdr:rowOff>145297</xdr:rowOff>
    </xdr:from>
    <xdr:to>
      <xdr:col>4</xdr:col>
      <xdr:colOff>261457</xdr:colOff>
      <xdr:row>44</xdr:row>
      <xdr:rowOff>187402</xdr:rowOff>
    </xdr:to>
    <xdr:pic>
      <xdr:nvPicPr>
        <xdr:cNvPr id="173" name="Afbeelding 17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3008" y="8556356"/>
          <a:ext cx="229169" cy="240071"/>
        </a:xfrm>
        <a:prstGeom prst="rect">
          <a:avLst/>
        </a:prstGeom>
      </xdr:spPr>
    </xdr:pic>
    <xdr:clientData/>
  </xdr:twoCellAnchor>
  <xdr:twoCellAnchor editAs="oneCell">
    <xdr:from>
      <xdr:col>4</xdr:col>
      <xdr:colOff>121081</xdr:colOff>
      <xdr:row>55</xdr:row>
      <xdr:rowOff>161441</xdr:rowOff>
    </xdr:from>
    <xdr:to>
      <xdr:col>4</xdr:col>
      <xdr:colOff>350888</xdr:colOff>
      <xdr:row>56</xdr:row>
      <xdr:rowOff>197660</xdr:rowOff>
    </xdr:to>
    <xdr:pic>
      <xdr:nvPicPr>
        <xdr:cNvPr id="174" name="Afbeelding 17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1801" y="10711589"/>
          <a:ext cx="229807" cy="23418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229807</xdr:colOff>
      <xdr:row>33</xdr:row>
      <xdr:rowOff>36220</xdr:rowOff>
    </xdr:to>
    <xdr:pic>
      <xdr:nvPicPr>
        <xdr:cNvPr id="175" name="Afbeelding 17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0720" y="6271970"/>
          <a:ext cx="229807" cy="234187"/>
        </a:xfrm>
        <a:prstGeom prst="rect">
          <a:avLst/>
        </a:prstGeom>
      </xdr:spPr>
    </xdr:pic>
    <xdr:clientData/>
  </xdr:twoCellAnchor>
  <xdr:twoCellAnchor editAs="oneCell">
    <xdr:from>
      <xdr:col>7</xdr:col>
      <xdr:colOff>31114</xdr:colOff>
      <xdr:row>13</xdr:row>
      <xdr:rowOff>110808</xdr:rowOff>
    </xdr:from>
    <xdr:to>
      <xdr:col>7</xdr:col>
      <xdr:colOff>261123</xdr:colOff>
      <xdr:row>14</xdr:row>
      <xdr:rowOff>147028</xdr:rowOff>
    </xdr:to>
    <xdr:pic>
      <xdr:nvPicPr>
        <xdr:cNvPr id="161" name="Afbeelding 16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9864" y="2933672"/>
          <a:ext cx="230009" cy="235379"/>
        </a:xfrm>
        <a:prstGeom prst="rect">
          <a:avLst/>
        </a:prstGeom>
      </xdr:spPr>
    </xdr:pic>
    <xdr:clientData/>
  </xdr:twoCellAnchor>
  <xdr:twoCellAnchor editAs="oneCell">
    <xdr:from>
      <xdr:col>6</xdr:col>
      <xdr:colOff>817805</xdr:colOff>
      <xdr:row>0</xdr:row>
      <xdr:rowOff>34397</xdr:rowOff>
    </xdr:from>
    <xdr:to>
      <xdr:col>6</xdr:col>
      <xdr:colOff>1198805</xdr:colOff>
      <xdr:row>0</xdr:row>
      <xdr:rowOff>415397</xdr:rowOff>
    </xdr:to>
    <xdr:pic>
      <xdr:nvPicPr>
        <xdr:cNvPr id="162" name="Afbeelding 161" descr="Afbeelding met Graphics, clipart, tekening, kunst&#10;&#10;Automatisch gegenereerde beschrijving">
          <a:extLst>
            <a:ext uri="{FF2B5EF4-FFF2-40B4-BE49-F238E27FC236}">
              <a16:creationId xmlns:a16="http://schemas.microsoft.com/office/drawing/2014/main" id="{8F2AE965-7D8D-EBE2-74FE-73FE89578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rightnessContrast bright="-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8055" y="34397"/>
          <a:ext cx="381000" cy="381000"/>
        </a:xfrm>
        <a:prstGeom prst="rect">
          <a:avLst/>
        </a:prstGeom>
        <a:ln w="38100" cap="rnd">
          <a:noFill/>
          <a:prstDash val="sysDash"/>
          <a:bevel/>
          <a:extLst>
            <a:ext uri="{C807C97D-BFC1-408E-A445-0C87EB9F89A2}">
              <ask:lineSketchStyleProps xmlns:r="http://schemas.openxmlformats.org/officeDocument/2006/relationships" xmlns:p="http://schemas.openxmlformats.org/presentationml/2006/main" xmlns="" xmlns:ask="http://schemas.microsoft.com/office/drawing/2018/sketchyshapes" xmlns:lc="http://schemas.openxmlformats.org/drawingml/2006/lockedCanvas" sd="1219033472">
                <a:custGeom>
                  <a:avLst/>
                  <a:gdLst>
                    <a:gd name="connsiteX0" fmla="*/ 0 w 595553"/>
                    <a:gd name="connsiteY0" fmla="*/ 0 h 595553"/>
                    <a:gd name="connsiteX1" fmla="*/ 595553 w 595553"/>
                    <a:gd name="connsiteY1" fmla="*/ 0 h 595553"/>
                    <a:gd name="connsiteX2" fmla="*/ 595553 w 595553"/>
                    <a:gd name="connsiteY2" fmla="*/ 595553 h 595553"/>
                    <a:gd name="connsiteX3" fmla="*/ 0 w 595553"/>
                    <a:gd name="connsiteY3" fmla="*/ 595553 h 595553"/>
                    <a:gd name="connsiteX4" fmla="*/ 0 w 595553"/>
                    <a:gd name="connsiteY4" fmla="*/ 0 h 595553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</a:cxnLst>
                  <a:rect l="l" t="t" r="r" b="b"/>
                  <a:pathLst>
                    <a:path w="595553" h="595553" fill="none" extrusionOk="0">
                      <a:moveTo>
                        <a:pt x="0" y="0"/>
                      </a:moveTo>
                      <a:cubicBezTo>
                        <a:pt x="119396" y="-34735"/>
                        <a:pt x="399265" y="19731"/>
                        <a:pt x="595553" y="0"/>
                      </a:cubicBezTo>
                      <a:cubicBezTo>
                        <a:pt x="602763" y="295952"/>
                        <a:pt x="533922" y="318914"/>
                        <a:pt x="595553" y="595553"/>
                      </a:cubicBezTo>
                      <a:cubicBezTo>
                        <a:pt x="406203" y="634700"/>
                        <a:pt x="266661" y="547641"/>
                        <a:pt x="0" y="595553"/>
                      </a:cubicBezTo>
                      <a:cubicBezTo>
                        <a:pt x="-45694" y="302611"/>
                        <a:pt x="16701" y="269588"/>
                        <a:pt x="0" y="0"/>
                      </a:cubicBezTo>
                      <a:close/>
                    </a:path>
                    <a:path w="595553" h="595553" stroke="0" extrusionOk="0">
                      <a:moveTo>
                        <a:pt x="0" y="0"/>
                      </a:moveTo>
                      <a:cubicBezTo>
                        <a:pt x="236793" y="-55667"/>
                        <a:pt x="457675" y="34817"/>
                        <a:pt x="595553" y="0"/>
                      </a:cubicBezTo>
                      <a:cubicBezTo>
                        <a:pt x="638567" y="165140"/>
                        <a:pt x="546651" y="442428"/>
                        <a:pt x="595553" y="595553"/>
                      </a:cubicBezTo>
                      <a:cubicBezTo>
                        <a:pt x="454541" y="600258"/>
                        <a:pt x="149311" y="547450"/>
                        <a:pt x="0" y="595553"/>
                      </a:cubicBezTo>
                      <a:cubicBezTo>
                        <a:pt x="-30827" y="425577"/>
                        <a:pt x="7220" y="155345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</xdr:pic>
    <xdr:clientData/>
  </xdr:twoCellAnchor>
  <xdr:twoCellAnchor>
    <xdr:from>
      <xdr:col>4</xdr:col>
      <xdr:colOff>0</xdr:colOff>
      <xdr:row>57</xdr:row>
      <xdr:rowOff>0</xdr:rowOff>
    </xdr:from>
    <xdr:to>
      <xdr:col>4</xdr:col>
      <xdr:colOff>489735</xdr:colOff>
      <xdr:row>58</xdr:row>
      <xdr:rowOff>40499</xdr:rowOff>
    </xdr:to>
    <xdr:grpSp>
      <xdr:nvGrpSpPr>
        <xdr:cNvPr id="177" name="Groep 176"/>
        <xdr:cNvGrpSpPr/>
      </xdr:nvGrpSpPr>
      <xdr:grpSpPr>
        <a:xfrm>
          <a:off x="4649932" y="11819659"/>
          <a:ext cx="489735" cy="239658"/>
          <a:chOff x="1065068" y="19413682"/>
          <a:chExt cx="489735" cy="239658"/>
        </a:xfrm>
      </xdr:grpSpPr>
      <xdr:pic>
        <xdr:nvPicPr>
          <xdr:cNvPr id="178" name="Afbeelding 177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65068" y="19413682"/>
            <a:ext cx="229807" cy="232133"/>
          </a:xfrm>
          <a:prstGeom prst="rect">
            <a:avLst/>
          </a:prstGeom>
        </xdr:spPr>
      </xdr:pic>
      <xdr:pic>
        <xdr:nvPicPr>
          <xdr:cNvPr id="179" name="Afbeelding 178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25634" y="19415323"/>
            <a:ext cx="229169" cy="238017"/>
          </a:xfrm>
          <a:prstGeom prst="rect">
            <a:avLst/>
          </a:prstGeom>
        </xdr:spPr>
      </xdr:pic>
    </xdr:grpSp>
    <xdr:clientData/>
  </xdr:twoCellAnchor>
  <xdr:oneCellAnchor>
    <xdr:from>
      <xdr:col>6</xdr:col>
      <xdr:colOff>809146</xdr:colOff>
      <xdr:row>45</xdr:row>
      <xdr:rowOff>34397</xdr:rowOff>
    </xdr:from>
    <xdr:ext cx="381000" cy="381000"/>
    <xdr:pic>
      <xdr:nvPicPr>
        <xdr:cNvPr id="180" name="Afbeelding 179" descr="Afbeelding met Graphics, clipart, tekening, kunst&#10;&#10;Automatisch gegenereerde beschrijving">
          <a:extLst>
            <a:ext uri="{FF2B5EF4-FFF2-40B4-BE49-F238E27FC236}">
              <a16:creationId xmlns:a16="http://schemas.microsoft.com/office/drawing/2014/main" id="{8F2AE965-7D8D-EBE2-74FE-73FE89578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rightnessContrast bright="-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396" y="9230352"/>
          <a:ext cx="381000" cy="381000"/>
        </a:xfrm>
        <a:prstGeom prst="rect">
          <a:avLst/>
        </a:prstGeom>
        <a:ln w="38100" cap="rnd">
          <a:noFill/>
          <a:prstDash val="sysDash"/>
          <a:bevel/>
          <a:extLst>
            <a:ext uri="{C807C97D-BFC1-408E-A445-0C87EB9F89A2}">
              <ask:lineSketchStyleProps xmlns:r="http://schemas.openxmlformats.org/officeDocument/2006/relationships" xmlns:p="http://schemas.openxmlformats.org/presentationml/2006/main" xmlns="" xmlns:ask="http://schemas.microsoft.com/office/drawing/2018/sketchyshapes" xmlns:lc="http://schemas.openxmlformats.org/drawingml/2006/lockedCanvas" sd="1219033472">
                <a:custGeom>
                  <a:avLst/>
                  <a:gdLst>
                    <a:gd name="connsiteX0" fmla="*/ 0 w 595553"/>
                    <a:gd name="connsiteY0" fmla="*/ 0 h 595553"/>
                    <a:gd name="connsiteX1" fmla="*/ 595553 w 595553"/>
                    <a:gd name="connsiteY1" fmla="*/ 0 h 595553"/>
                    <a:gd name="connsiteX2" fmla="*/ 595553 w 595553"/>
                    <a:gd name="connsiteY2" fmla="*/ 595553 h 595553"/>
                    <a:gd name="connsiteX3" fmla="*/ 0 w 595553"/>
                    <a:gd name="connsiteY3" fmla="*/ 595553 h 595553"/>
                    <a:gd name="connsiteX4" fmla="*/ 0 w 595553"/>
                    <a:gd name="connsiteY4" fmla="*/ 0 h 595553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</a:cxnLst>
                  <a:rect l="l" t="t" r="r" b="b"/>
                  <a:pathLst>
                    <a:path w="595553" h="595553" fill="none" extrusionOk="0">
                      <a:moveTo>
                        <a:pt x="0" y="0"/>
                      </a:moveTo>
                      <a:cubicBezTo>
                        <a:pt x="119396" y="-34735"/>
                        <a:pt x="399265" y="19731"/>
                        <a:pt x="595553" y="0"/>
                      </a:cubicBezTo>
                      <a:cubicBezTo>
                        <a:pt x="602763" y="295952"/>
                        <a:pt x="533922" y="318914"/>
                        <a:pt x="595553" y="595553"/>
                      </a:cubicBezTo>
                      <a:cubicBezTo>
                        <a:pt x="406203" y="634700"/>
                        <a:pt x="266661" y="547641"/>
                        <a:pt x="0" y="595553"/>
                      </a:cubicBezTo>
                      <a:cubicBezTo>
                        <a:pt x="-45694" y="302611"/>
                        <a:pt x="16701" y="269588"/>
                        <a:pt x="0" y="0"/>
                      </a:cubicBezTo>
                      <a:close/>
                    </a:path>
                    <a:path w="595553" h="595553" stroke="0" extrusionOk="0">
                      <a:moveTo>
                        <a:pt x="0" y="0"/>
                      </a:moveTo>
                      <a:cubicBezTo>
                        <a:pt x="236793" y="-55667"/>
                        <a:pt x="457675" y="34817"/>
                        <a:pt x="595553" y="0"/>
                      </a:cubicBezTo>
                      <a:cubicBezTo>
                        <a:pt x="638567" y="165140"/>
                        <a:pt x="546651" y="442428"/>
                        <a:pt x="595553" y="595553"/>
                      </a:cubicBezTo>
                      <a:cubicBezTo>
                        <a:pt x="454541" y="600258"/>
                        <a:pt x="149311" y="547450"/>
                        <a:pt x="0" y="595553"/>
                      </a:cubicBezTo>
                      <a:cubicBezTo>
                        <a:pt x="-30827" y="425577"/>
                        <a:pt x="7220" y="155345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</xdr:pic>
    <xdr:clientData/>
  </xdr:oneCellAnchor>
  <xdr:twoCellAnchor>
    <xdr:from>
      <xdr:col>4</xdr:col>
      <xdr:colOff>0</xdr:colOff>
      <xdr:row>34</xdr:row>
      <xdr:rowOff>0</xdr:rowOff>
    </xdr:from>
    <xdr:to>
      <xdr:col>4</xdr:col>
      <xdr:colOff>614312</xdr:colOff>
      <xdr:row>35</xdr:row>
      <xdr:rowOff>38274</xdr:rowOff>
    </xdr:to>
    <xdr:grpSp>
      <xdr:nvGrpSpPr>
        <xdr:cNvPr id="184" name="Groep 183"/>
        <xdr:cNvGrpSpPr/>
      </xdr:nvGrpSpPr>
      <xdr:grpSpPr>
        <a:xfrm>
          <a:off x="4649932" y="7005205"/>
          <a:ext cx="614312" cy="237433"/>
          <a:chOff x="1073727" y="19642179"/>
          <a:chExt cx="614312" cy="237433"/>
        </a:xfrm>
      </xdr:grpSpPr>
      <xdr:pic>
        <xdr:nvPicPr>
          <xdr:cNvPr id="185" name="Afbeelding 184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3727" y="19642179"/>
            <a:ext cx="229807" cy="232134"/>
          </a:xfrm>
          <a:prstGeom prst="rect">
            <a:avLst/>
          </a:prstGeom>
        </xdr:spPr>
      </xdr:pic>
      <xdr:pic>
        <xdr:nvPicPr>
          <xdr:cNvPr id="186" name="Afbeelding 185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77024" y="19645287"/>
            <a:ext cx="229807" cy="232134"/>
          </a:xfrm>
          <a:prstGeom prst="rect">
            <a:avLst/>
          </a:prstGeom>
        </xdr:spPr>
      </xdr:pic>
      <xdr:pic>
        <xdr:nvPicPr>
          <xdr:cNvPr id="187" name="Afbeelding 186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58864" y="19647478"/>
            <a:ext cx="229175" cy="232134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3221182</xdr:colOff>
      <xdr:row>57</xdr:row>
      <xdr:rowOff>43295</xdr:rowOff>
    </xdr:from>
    <xdr:to>
      <xdr:col>7</xdr:col>
      <xdr:colOff>679670</xdr:colOff>
      <xdr:row>58</xdr:row>
      <xdr:rowOff>95250</xdr:rowOff>
    </xdr:to>
    <xdr:grpSp>
      <xdr:nvGrpSpPr>
        <xdr:cNvPr id="188" name="Groep 187"/>
        <xdr:cNvGrpSpPr/>
      </xdr:nvGrpSpPr>
      <xdr:grpSpPr>
        <a:xfrm>
          <a:off x="9031432" y="11862954"/>
          <a:ext cx="696988" cy="251114"/>
          <a:chOff x="6208377" y="19015364"/>
          <a:chExt cx="1026033" cy="248800"/>
        </a:xfrm>
      </xdr:grpSpPr>
      <xdr:pic>
        <xdr:nvPicPr>
          <xdr:cNvPr id="189" name="Afbeelding 188"/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04603" y="19025566"/>
            <a:ext cx="229807" cy="238598"/>
          </a:xfrm>
          <a:prstGeom prst="rect">
            <a:avLst/>
          </a:prstGeom>
        </xdr:spPr>
      </xdr:pic>
      <xdr:pic>
        <xdr:nvPicPr>
          <xdr:cNvPr id="190" name="Afbeelding 189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5046" y="19020967"/>
            <a:ext cx="229807" cy="232134"/>
          </a:xfrm>
          <a:prstGeom prst="rect">
            <a:avLst/>
          </a:prstGeom>
        </xdr:spPr>
      </xdr:pic>
      <xdr:pic>
        <xdr:nvPicPr>
          <xdr:cNvPr id="191" name="Afbeelding 190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08377" y="19015364"/>
            <a:ext cx="229807" cy="232134"/>
          </a:xfrm>
          <a:prstGeom prst="rect">
            <a:avLst/>
          </a:prstGeom>
        </xdr:spPr>
      </xdr:pic>
      <xdr:pic>
        <xdr:nvPicPr>
          <xdr:cNvPr id="192" name="Afbeelding 191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18843" y="19024075"/>
            <a:ext cx="229807" cy="232134"/>
          </a:xfrm>
          <a:prstGeom prst="rect">
            <a:avLst/>
          </a:prstGeom>
        </xdr:spPr>
      </xdr:pic>
      <xdr:pic>
        <xdr:nvPicPr>
          <xdr:cNvPr id="193" name="Afbeelding 192"/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636608" y="19041341"/>
            <a:ext cx="202540" cy="210288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0</xdr:colOff>
      <xdr:row>58</xdr:row>
      <xdr:rowOff>103909</xdr:rowOff>
    </xdr:from>
    <xdr:to>
      <xdr:col>7</xdr:col>
      <xdr:colOff>229807</xdr:colOff>
      <xdr:row>59</xdr:row>
      <xdr:rowOff>136884</xdr:rowOff>
    </xdr:to>
    <xdr:pic>
      <xdr:nvPicPr>
        <xdr:cNvPr id="194" name="Afbeelding 19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0" y="12122727"/>
          <a:ext cx="229807" cy="232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N163"/>
  <sheetViews>
    <sheetView tabSelected="1" topLeftCell="A25" zoomScale="110" zoomScaleNormal="110" zoomScaleSheetLayoutView="80" workbookViewId="0">
      <selection activeCell="M84" sqref="M84"/>
    </sheetView>
  </sheetViews>
  <sheetFormatPr defaultRowHeight="16.5" x14ac:dyDescent="0.3"/>
  <cols>
    <col min="1" max="1" width="5.7109375" style="87" customWidth="1"/>
    <col min="2" max="2" width="4.5703125" style="51" bestFit="1" customWidth="1"/>
    <col min="3" max="3" width="5.85546875" style="54" bestFit="1" customWidth="1"/>
    <col min="4" max="4" width="53.5703125" style="62" customWidth="1"/>
    <col min="5" max="5" width="10.42578125" style="51" customWidth="1"/>
    <col min="6" max="6" width="7" style="54" customWidth="1"/>
    <col min="7" max="7" width="48.5703125" style="62" customWidth="1"/>
    <col min="8" max="8" width="10.42578125" style="51" customWidth="1"/>
    <col min="9" max="9" width="20.7109375" style="51" bestFit="1" customWidth="1"/>
    <col min="10" max="10" width="5.42578125" style="80" bestFit="1" customWidth="1"/>
    <col min="11" max="11" width="5.5703125" style="82" bestFit="1" customWidth="1"/>
    <col min="12" max="12" width="3" style="82" customWidth="1"/>
    <col min="13" max="13" width="5.42578125" style="80" bestFit="1" customWidth="1"/>
    <col min="14" max="14" width="5.5703125" style="86" bestFit="1" customWidth="1"/>
    <col min="15" max="15" width="3" style="86" customWidth="1"/>
    <col min="16" max="16" width="29.85546875" style="53" bestFit="1" customWidth="1"/>
    <col min="17" max="17" width="12.7109375" style="74" customWidth="1"/>
    <col min="18" max="22" width="9.140625" style="50"/>
    <col min="23" max="16384" width="9.140625" style="51"/>
  </cols>
  <sheetData>
    <row r="1" spans="1:40" ht="33.75" customHeight="1" thickBot="1" x14ac:dyDescent="0.35">
      <c r="B1" s="89"/>
      <c r="C1" s="90"/>
      <c r="D1" s="159" t="s">
        <v>206</v>
      </c>
      <c r="E1" s="49" t="s">
        <v>143</v>
      </c>
      <c r="F1" s="93"/>
      <c r="G1" s="159" t="s">
        <v>214</v>
      </c>
      <c r="H1" s="49" t="s">
        <v>143</v>
      </c>
      <c r="I1" s="49" t="s">
        <v>167</v>
      </c>
      <c r="J1" s="172" t="s">
        <v>168</v>
      </c>
      <c r="K1" s="173"/>
      <c r="L1" s="173"/>
      <c r="M1" s="173"/>
      <c r="N1" s="173"/>
      <c r="O1" s="94"/>
      <c r="P1" s="92" t="s">
        <v>171</v>
      </c>
      <c r="Q1" s="49" t="s">
        <v>143</v>
      </c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</row>
    <row r="2" spans="1:40" ht="15.95" customHeight="1" thickBot="1" x14ac:dyDescent="0.35">
      <c r="A2" s="169">
        <v>1</v>
      </c>
      <c r="B2" s="166">
        <v>183</v>
      </c>
      <c r="C2" s="130" t="s">
        <v>147</v>
      </c>
      <c r="D2" s="95" t="s">
        <v>220</v>
      </c>
      <c r="E2" s="112"/>
      <c r="F2" s="111" t="s">
        <v>147</v>
      </c>
      <c r="G2" s="105" t="s">
        <v>103</v>
      </c>
      <c r="H2" s="112"/>
      <c r="I2" s="113" t="s">
        <v>55</v>
      </c>
      <c r="J2" s="114">
        <f t="shared" ref="J2:J33" si="0">K2</f>
        <v>45194</v>
      </c>
      <c r="K2" s="115">
        <v>45194</v>
      </c>
      <c r="L2" s="161"/>
      <c r="M2" s="114">
        <f t="shared" ref="M2:M33" si="1">N2</f>
        <v>45282</v>
      </c>
      <c r="N2" s="115">
        <f>K12+8</f>
        <v>45282</v>
      </c>
      <c r="O2" s="116"/>
      <c r="P2" s="53" t="s">
        <v>153</v>
      </c>
      <c r="Q2" s="117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</row>
    <row r="3" spans="1:40" ht="15.95" customHeight="1" thickBot="1" x14ac:dyDescent="0.35">
      <c r="A3" s="170"/>
      <c r="B3" s="167"/>
      <c r="C3" s="111"/>
      <c r="D3" s="96" t="s">
        <v>164</v>
      </c>
      <c r="E3" s="118"/>
      <c r="F3" s="111"/>
      <c r="G3" s="52" t="s">
        <v>172</v>
      </c>
      <c r="H3" s="118"/>
      <c r="I3" s="119" t="s">
        <v>56</v>
      </c>
      <c r="J3" s="114">
        <f t="shared" si="0"/>
        <v>45202</v>
      </c>
      <c r="K3" s="120">
        <f t="shared" ref="K3:K12" si="2">K2+8</f>
        <v>45202</v>
      </c>
      <c r="L3" s="161"/>
      <c r="M3" s="122">
        <f t="shared" si="1"/>
        <v>45290</v>
      </c>
      <c r="N3" s="123">
        <f t="shared" ref="N3:N12" si="3">N2+8</f>
        <v>45290</v>
      </c>
      <c r="O3" s="124"/>
      <c r="P3" s="53" t="s">
        <v>120</v>
      </c>
      <c r="Q3" s="117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</row>
    <row r="4" spans="1:40" ht="15.95" customHeight="1" x14ac:dyDescent="0.3">
      <c r="A4" s="171"/>
      <c r="B4" s="168"/>
      <c r="C4" s="55"/>
      <c r="D4" s="96" t="s">
        <v>236</v>
      </c>
      <c r="E4" s="56"/>
      <c r="F4" s="55"/>
      <c r="G4" s="105" t="s">
        <v>3</v>
      </c>
      <c r="H4" s="118"/>
      <c r="I4" s="125"/>
      <c r="J4" s="114">
        <f t="shared" si="0"/>
        <v>45210</v>
      </c>
      <c r="K4" s="120">
        <f t="shared" si="2"/>
        <v>45210</v>
      </c>
      <c r="L4" s="161"/>
      <c r="M4" s="122">
        <f t="shared" si="1"/>
        <v>45298</v>
      </c>
      <c r="N4" s="123">
        <f t="shared" si="3"/>
        <v>45298</v>
      </c>
      <c r="O4" s="124"/>
      <c r="P4" s="53" t="s">
        <v>138</v>
      </c>
      <c r="Q4" s="117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</row>
    <row r="5" spans="1:40" ht="15.95" customHeight="1" x14ac:dyDescent="0.3">
      <c r="A5" s="163"/>
      <c r="B5" s="160"/>
      <c r="C5" s="111" t="s">
        <v>148</v>
      </c>
      <c r="D5" s="95" t="s">
        <v>194</v>
      </c>
      <c r="E5" s="118"/>
      <c r="F5" s="111"/>
      <c r="G5" s="105" t="s">
        <v>198</v>
      </c>
      <c r="H5" s="118"/>
      <c r="I5" s="125"/>
      <c r="J5" s="114">
        <f t="shared" si="0"/>
        <v>45218</v>
      </c>
      <c r="K5" s="120">
        <f t="shared" si="2"/>
        <v>45218</v>
      </c>
      <c r="L5" s="121"/>
      <c r="M5" s="150">
        <f t="shared" si="1"/>
        <v>45306</v>
      </c>
      <c r="N5" s="151">
        <f t="shared" si="3"/>
        <v>45306</v>
      </c>
      <c r="O5" s="152"/>
      <c r="P5" s="53" t="s">
        <v>208</v>
      </c>
      <c r="Q5" s="117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</row>
    <row r="6" spans="1:40" ht="15.95" customHeight="1" x14ac:dyDescent="0.3">
      <c r="A6" s="88"/>
      <c r="B6" s="156"/>
      <c r="C6" s="111" t="s">
        <v>149</v>
      </c>
      <c r="D6" s="95" t="s">
        <v>223</v>
      </c>
      <c r="E6" s="118"/>
      <c r="F6" s="111"/>
      <c r="G6" s="106" t="s">
        <v>239</v>
      </c>
      <c r="H6" s="118"/>
      <c r="I6" s="125"/>
      <c r="J6" s="114">
        <f t="shared" si="0"/>
        <v>45226</v>
      </c>
      <c r="K6" s="120">
        <f t="shared" si="2"/>
        <v>45226</v>
      </c>
      <c r="L6" s="121"/>
      <c r="M6" s="150">
        <f t="shared" si="1"/>
        <v>45314</v>
      </c>
      <c r="N6" s="151">
        <f t="shared" si="3"/>
        <v>45314</v>
      </c>
      <c r="O6" s="152"/>
      <c r="P6" s="53" t="s">
        <v>209</v>
      </c>
      <c r="Q6" s="117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</row>
    <row r="7" spans="1:40" ht="15.95" customHeight="1" x14ac:dyDescent="0.3">
      <c r="A7" s="88"/>
      <c r="B7" s="156"/>
      <c r="C7" s="111" t="s">
        <v>150</v>
      </c>
      <c r="D7" s="97" t="s">
        <v>195</v>
      </c>
      <c r="E7" s="56"/>
      <c r="F7" s="111"/>
      <c r="G7" s="107"/>
      <c r="H7" s="118"/>
      <c r="I7" s="125"/>
      <c r="J7" s="122">
        <f t="shared" si="0"/>
        <v>45234</v>
      </c>
      <c r="K7" s="123">
        <f t="shared" si="2"/>
        <v>45234</v>
      </c>
      <c r="L7" s="124"/>
      <c r="M7" s="150">
        <f t="shared" si="1"/>
        <v>45322</v>
      </c>
      <c r="N7" s="151">
        <f t="shared" si="3"/>
        <v>45322</v>
      </c>
      <c r="O7" s="152"/>
      <c r="P7" s="53" t="s">
        <v>139</v>
      </c>
      <c r="Q7" s="126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</row>
    <row r="8" spans="1:40" ht="15.95" customHeight="1" x14ac:dyDescent="0.3">
      <c r="A8" s="88"/>
      <c r="B8" s="156"/>
      <c r="C8" s="111"/>
      <c r="D8" s="95" t="s">
        <v>0</v>
      </c>
      <c r="E8" s="118"/>
      <c r="F8" s="111"/>
      <c r="G8" s="58"/>
      <c r="H8" s="56"/>
      <c r="I8" s="64"/>
      <c r="J8" s="122">
        <f t="shared" si="0"/>
        <v>45242</v>
      </c>
      <c r="K8" s="123">
        <f t="shared" si="2"/>
        <v>45242</v>
      </c>
      <c r="L8" s="124"/>
      <c r="M8" s="150">
        <f t="shared" si="1"/>
        <v>45330</v>
      </c>
      <c r="N8" s="151">
        <f t="shared" si="3"/>
        <v>45330</v>
      </c>
      <c r="O8" s="152"/>
      <c r="Q8" s="126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</row>
    <row r="9" spans="1:40" ht="15.95" customHeight="1" x14ac:dyDescent="0.3">
      <c r="A9" s="88"/>
      <c r="B9" s="156"/>
      <c r="C9" s="111" t="s">
        <v>140</v>
      </c>
      <c r="D9" s="95" t="s">
        <v>237</v>
      </c>
      <c r="E9" s="118"/>
      <c r="F9" s="111" t="s">
        <v>140</v>
      </c>
      <c r="G9" s="58" t="s">
        <v>238</v>
      </c>
      <c r="H9" s="118"/>
      <c r="I9" s="125"/>
      <c r="J9" s="114">
        <f t="shared" si="0"/>
        <v>45250</v>
      </c>
      <c r="K9" s="120">
        <f t="shared" si="2"/>
        <v>45250</v>
      </c>
      <c r="L9" s="121"/>
      <c r="M9" s="150">
        <f t="shared" si="1"/>
        <v>45338</v>
      </c>
      <c r="N9" s="151">
        <f t="shared" si="3"/>
        <v>45338</v>
      </c>
      <c r="O9" s="152"/>
      <c r="Q9" s="126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</row>
    <row r="10" spans="1:40" ht="15.95" customHeight="1" x14ac:dyDescent="0.3">
      <c r="A10" s="88"/>
      <c r="B10" s="156"/>
      <c r="C10" s="55" t="s">
        <v>146</v>
      </c>
      <c r="D10" s="95" t="s">
        <v>180</v>
      </c>
      <c r="E10" s="118"/>
      <c r="F10" s="55" t="s">
        <v>146</v>
      </c>
      <c r="G10" s="105" t="s">
        <v>185</v>
      </c>
      <c r="H10" s="118"/>
      <c r="I10" s="125"/>
      <c r="J10" s="114">
        <f t="shared" si="0"/>
        <v>45258</v>
      </c>
      <c r="K10" s="120">
        <f t="shared" si="2"/>
        <v>45258</v>
      </c>
      <c r="L10" s="121"/>
      <c r="M10" s="150">
        <f t="shared" si="1"/>
        <v>45346</v>
      </c>
      <c r="N10" s="151">
        <f t="shared" si="3"/>
        <v>45346</v>
      </c>
      <c r="O10" s="152"/>
      <c r="Q10" s="126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</row>
    <row r="11" spans="1:40" ht="15.95" customHeight="1" x14ac:dyDescent="0.3">
      <c r="A11" s="88"/>
      <c r="B11" s="156"/>
      <c r="C11" s="111" t="s">
        <v>145</v>
      </c>
      <c r="D11" s="95" t="s">
        <v>5</v>
      </c>
      <c r="E11" s="118"/>
      <c r="F11" s="111" t="s">
        <v>145</v>
      </c>
      <c r="G11" s="105" t="s">
        <v>2</v>
      </c>
      <c r="H11" s="118"/>
      <c r="I11" s="125"/>
      <c r="J11" s="114">
        <f t="shared" si="0"/>
        <v>45266</v>
      </c>
      <c r="K11" s="120">
        <f t="shared" si="2"/>
        <v>45266</v>
      </c>
      <c r="L11" s="121"/>
      <c r="M11" s="150">
        <f t="shared" si="1"/>
        <v>45354</v>
      </c>
      <c r="N11" s="151">
        <f t="shared" si="3"/>
        <v>45354</v>
      </c>
      <c r="O11" s="152"/>
      <c r="Q11" s="126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</row>
    <row r="12" spans="1:40" ht="15.95" customHeight="1" thickBot="1" x14ac:dyDescent="0.35">
      <c r="A12" s="88"/>
      <c r="B12" s="164" t="s">
        <v>151</v>
      </c>
      <c r="C12" s="165"/>
      <c r="D12" s="96" t="s">
        <v>199</v>
      </c>
      <c r="E12" s="118"/>
      <c r="F12" s="127"/>
      <c r="G12" s="105"/>
      <c r="H12" s="118"/>
      <c r="I12" s="125"/>
      <c r="J12" s="128">
        <f t="shared" si="0"/>
        <v>45274</v>
      </c>
      <c r="K12" s="120">
        <f t="shared" si="2"/>
        <v>45274</v>
      </c>
      <c r="L12" s="129"/>
      <c r="M12" s="153">
        <f t="shared" si="1"/>
        <v>45362</v>
      </c>
      <c r="N12" s="151">
        <f t="shared" si="3"/>
        <v>45362</v>
      </c>
      <c r="O12" s="154"/>
      <c r="P12" s="75" t="s">
        <v>121</v>
      </c>
      <c r="Q12" s="117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</row>
    <row r="13" spans="1:40" ht="15.95" customHeight="1" thickBot="1" x14ac:dyDescent="0.35">
      <c r="A13" s="174">
        <v>2</v>
      </c>
      <c r="B13" s="166">
        <f>B2+1</f>
        <v>184</v>
      </c>
      <c r="C13" s="130" t="s">
        <v>147</v>
      </c>
      <c r="D13" s="98" t="s">
        <v>219</v>
      </c>
      <c r="E13" s="112"/>
      <c r="F13" s="130" t="s">
        <v>147</v>
      </c>
      <c r="G13" s="108" t="s">
        <v>243</v>
      </c>
      <c r="H13" s="112"/>
      <c r="I13" s="131" t="s">
        <v>169</v>
      </c>
      <c r="J13" s="114">
        <f t="shared" si="0"/>
        <v>45195</v>
      </c>
      <c r="K13" s="115">
        <f>K2+1</f>
        <v>45195</v>
      </c>
      <c r="L13" s="161"/>
      <c r="M13" s="122">
        <f t="shared" si="1"/>
        <v>45283</v>
      </c>
      <c r="N13" s="132">
        <f>K23+8</f>
        <v>45283</v>
      </c>
      <c r="O13" s="133"/>
      <c r="P13" s="53" t="s">
        <v>122</v>
      </c>
      <c r="Q13" s="134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</row>
    <row r="14" spans="1:40" ht="15.95" customHeight="1" thickBot="1" x14ac:dyDescent="0.35">
      <c r="A14" s="175"/>
      <c r="B14" s="167"/>
      <c r="C14" s="111"/>
      <c r="D14" s="95" t="s">
        <v>272</v>
      </c>
      <c r="E14" s="56"/>
      <c r="F14" s="111"/>
      <c r="G14" s="59" t="s">
        <v>227</v>
      </c>
      <c r="H14" s="56"/>
      <c r="I14" s="119"/>
      <c r="J14" s="114">
        <f t="shared" si="0"/>
        <v>45203</v>
      </c>
      <c r="K14" s="120">
        <f t="shared" ref="K14:K23" si="4">K13+8</f>
        <v>45203</v>
      </c>
      <c r="L14" s="161"/>
      <c r="M14" s="122">
        <f t="shared" si="1"/>
        <v>45291</v>
      </c>
      <c r="N14" s="123">
        <f t="shared" ref="N14:N23" si="5">N13+8</f>
        <v>45291</v>
      </c>
      <c r="O14" s="124"/>
      <c r="P14" s="53" t="s">
        <v>123</v>
      </c>
      <c r="Q14" s="117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</row>
    <row r="15" spans="1:40" ht="15.95" customHeight="1" x14ac:dyDescent="0.3">
      <c r="A15" s="176"/>
      <c r="B15" s="168"/>
      <c r="C15" s="55"/>
      <c r="D15" s="96" t="s">
        <v>235</v>
      </c>
      <c r="E15" s="56"/>
      <c r="F15" s="55"/>
      <c r="G15" s="59" t="s">
        <v>228</v>
      </c>
      <c r="H15" s="56"/>
      <c r="I15" s="119"/>
      <c r="J15" s="114">
        <f t="shared" si="0"/>
        <v>45211</v>
      </c>
      <c r="K15" s="120">
        <f t="shared" si="4"/>
        <v>45211</v>
      </c>
      <c r="L15" s="161"/>
      <c r="M15" s="150">
        <f t="shared" si="1"/>
        <v>45299</v>
      </c>
      <c r="N15" s="151">
        <f t="shared" si="5"/>
        <v>45299</v>
      </c>
      <c r="O15" s="152"/>
      <c r="P15" s="53" t="s">
        <v>124</v>
      </c>
      <c r="Q15" s="117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</row>
    <row r="16" spans="1:40" ht="15.95" customHeight="1" x14ac:dyDescent="0.3">
      <c r="A16" s="88"/>
      <c r="B16" s="156"/>
      <c r="C16" s="111" t="s">
        <v>148</v>
      </c>
      <c r="D16" s="95" t="s">
        <v>194</v>
      </c>
      <c r="E16" s="56"/>
      <c r="F16" s="111"/>
      <c r="G16" s="59"/>
      <c r="H16" s="56"/>
      <c r="I16" s="64"/>
      <c r="J16" s="114">
        <f t="shared" si="0"/>
        <v>45219</v>
      </c>
      <c r="K16" s="120">
        <f t="shared" si="4"/>
        <v>45219</v>
      </c>
      <c r="L16" s="121"/>
      <c r="M16" s="150">
        <f t="shared" si="1"/>
        <v>45307</v>
      </c>
      <c r="N16" s="151">
        <f t="shared" si="5"/>
        <v>45307</v>
      </c>
      <c r="O16" s="152"/>
      <c r="P16" s="53" t="s">
        <v>174</v>
      </c>
      <c r="Q16" s="117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</row>
    <row r="17" spans="1:40" ht="15.95" customHeight="1" x14ac:dyDescent="0.3">
      <c r="A17" s="88"/>
      <c r="B17" s="156"/>
      <c r="C17" s="111" t="s">
        <v>149</v>
      </c>
      <c r="D17" s="95" t="s">
        <v>240</v>
      </c>
      <c r="E17" s="118"/>
      <c r="F17" s="111" t="s">
        <v>149</v>
      </c>
      <c r="G17" s="105" t="s">
        <v>242</v>
      </c>
      <c r="H17" s="118"/>
      <c r="I17" s="125"/>
      <c r="J17" s="122">
        <f t="shared" si="0"/>
        <v>45227</v>
      </c>
      <c r="K17" s="123">
        <f t="shared" si="4"/>
        <v>45227</v>
      </c>
      <c r="L17" s="124"/>
      <c r="M17" s="150">
        <f t="shared" si="1"/>
        <v>45315</v>
      </c>
      <c r="N17" s="151">
        <f t="shared" si="5"/>
        <v>45315</v>
      </c>
      <c r="O17" s="152"/>
      <c r="Q17" s="117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</row>
    <row r="18" spans="1:40" ht="15.95" customHeight="1" x14ac:dyDescent="0.3">
      <c r="A18" s="88"/>
      <c r="B18" s="156"/>
      <c r="C18" s="111" t="s">
        <v>150</v>
      </c>
      <c r="D18" s="97" t="s">
        <v>196</v>
      </c>
      <c r="E18" s="118"/>
      <c r="F18" s="111" t="s">
        <v>150</v>
      </c>
      <c r="G18" s="105" t="s">
        <v>241</v>
      </c>
      <c r="H18" s="118"/>
      <c r="I18" s="125"/>
      <c r="J18" s="122">
        <f t="shared" si="0"/>
        <v>45235</v>
      </c>
      <c r="K18" s="123">
        <f t="shared" si="4"/>
        <v>45235</v>
      </c>
      <c r="L18" s="124"/>
      <c r="M18" s="150">
        <f t="shared" si="1"/>
        <v>45323</v>
      </c>
      <c r="N18" s="151">
        <f t="shared" si="5"/>
        <v>45323</v>
      </c>
      <c r="O18" s="152"/>
      <c r="Q18" s="117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</row>
    <row r="19" spans="1:40" ht="15.95" customHeight="1" x14ac:dyDescent="0.3">
      <c r="A19" s="88"/>
      <c r="B19" s="156"/>
      <c r="C19" s="111"/>
      <c r="D19" s="95" t="s">
        <v>0</v>
      </c>
      <c r="E19" s="118"/>
      <c r="F19" s="111"/>
      <c r="G19" s="105"/>
      <c r="H19" s="118"/>
      <c r="I19" s="125"/>
      <c r="J19" s="114">
        <f t="shared" si="0"/>
        <v>45243</v>
      </c>
      <c r="K19" s="120">
        <f t="shared" si="4"/>
        <v>45243</v>
      </c>
      <c r="L19" s="121"/>
      <c r="M19" s="150">
        <f t="shared" si="1"/>
        <v>45331</v>
      </c>
      <c r="N19" s="151">
        <f t="shared" si="5"/>
        <v>45331</v>
      </c>
      <c r="O19" s="152"/>
      <c r="Q19" s="117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</row>
    <row r="20" spans="1:40" ht="15.95" customHeight="1" x14ac:dyDescent="0.3">
      <c r="A20" s="88"/>
      <c r="B20" s="156"/>
      <c r="C20" s="111" t="s">
        <v>140</v>
      </c>
      <c r="D20" s="97" t="s">
        <v>234</v>
      </c>
      <c r="E20" s="118"/>
      <c r="F20" s="111" t="s">
        <v>140</v>
      </c>
      <c r="G20" s="105" t="s">
        <v>244</v>
      </c>
      <c r="H20" s="118"/>
      <c r="I20" s="125"/>
      <c r="J20" s="114">
        <f t="shared" si="0"/>
        <v>45251</v>
      </c>
      <c r="K20" s="120">
        <f t="shared" si="4"/>
        <v>45251</v>
      </c>
      <c r="L20" s="121"/>
      <c r="M20" s="150">
        <f t="shared" si="1"/>
        <v>45339</v>
      </c>
      <c r="N20" s="151">
        <f t="shared" si="5"/>
        <v>45339</v>
      </c>
      <c r="O20" s="152"/>
      <c r="Q20" s="117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</row>
    <row r="21" spans="1:40" ht="15.95" customHeight="1" x14ac:dyDescent="0.3">
      <c r="A21" s="88"/>
      <c r="B21" s="156"/>
      <c r="C21" s="55" t="s">
        <v>146</v>
      </c>
      <c r="D21" s="95" t="s">
        <v>226</v>
      </c>
      <c r="E21" s="118"/>
      <c r="F21" s="55" t="s">
        <v>146</v>
      </c>
      <c r="G21" s="105" t="s">
        <v>186</v>
      </c>
      <c r="H21" s="118"/>
      <c r="I21" s="125"/>
      <c r="J21" s="114">
        <f t="shared" si="0"/>
        <v>45259</v>
      </c>
      <c r="K21" s="120">
        <f t="shared" si="4"/>
        <v>45259</v>
      </c>
      <c r="L21" s="121"/>
      <c r="M21" s="150">
        <f t="shared" si="1"/>
        <v>45347</v>
      </c>
      <c r="N21" s="151">
        <f t="shared" si="5"/>
        <v>45347</v>
      </c>
      <c r="O21" s="152"/>
      <c r="Q21" s="117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</row>
    <row r="22" spans="1:40" ht="15.95" customHeight="1" x14ac:dyDescent="0.3">
      <c r="A22" s="88"/>
      <c r="B22" s="156"/>
      <c r="C22" s="111" t="s">
        <v>145</v>
      </c>
      <c r="D22" s="95" t="s">
        <v>6</v>
      </c>
      <c r="E22" s="118"/>
      <c r="F22" s="111" t="s">
        <v>145</v>
      </c>
      <c r="G22" s="105" t="s">
        <v>2</v>
      </c>
      <c r="H22" s="118"/>
      <c r="I22" s="125"/>
      <c r="J22" s="114">
        <f t="shared" si="0"/>
        <v>45267</v>
      </c>
      <c r="K22" s="120">
        <f t="shared" si="4"/>
        <v>45267</v>
      </c>
      <c r="L22" s="121"/>
      <c r="M22" s="150">
        <f t="shared" si="1"/>
        <v>45355</v>
      </c>
      <c r="N22" s="151">
        <f t="shared" si="5"/>
        <v>45355</v>
      </c>
      <c r="O22" s="152"/>
      <c r="Q22" s="117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</row>
    <row r="23" spans="1:40" ht="15.95" customHeight="1" thickBot="1" x14ac:dyDescent="0.35">
      <c r="A23" s="88"/>
      <c r="B23" s="164" t="s">
        <v>151</v>
      </c>
      <c r="C23" s="165"/>
      <c r="D23" s="96" t="s">
        <v>200</v>
      </c>
      <c r="E23" s="118"/>
      <c r="F23" s="127"/>
      <c r="G23" s="105"/>
      <c r="H23" s="118"/>
      <c r="I23" s="125"/>
      <c r="J23" s="128">
        <f t="shared" si="0"/>
        <v>45275</v>
      </c>
      <c r="K23" s="120">
        <f t="shared" si="4"/>
        <v>45275</v>
      </c>
      <c r="L23" s="129"/>
      <c r="M23" s="153">
        <f t="shared" si="1"/>
        <v>45363</v>
      </c>
      <c r="N23" s="151">
        <f t="shared" si="5"/>
        <v>45363</v>
      </c>
      <c r="O23" s="154"/>
      <c r="P23" s="75" t="s">
        <v>197</v>
      </c>
      <c r="Q23" s="117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</row>
    <row r="24" spans="1:40" ht="15.95" customHeight="1" thickBot="1" x14ac:dyDescent="0.35">
      <c r="A24" s="174">
        <v>3</v>
      </c>
      <c r="B24" s="166">
        <f>B2+2</f>
        <v>185</v>
      </c>
      <c r="C24" s="130" t="s">
        <v>147</v>
      </c>
      <c r="D24" s="99" t="s">
        <v>245</v>
      </c>
      <c r="E24" s="112"/>
      <c r="F24" s="130" t="s">
        <v>147</v>
      </c>
      <c r="G24" s="108" t="s">
        <v>247</v>
      </c>
      <c r="H24" s="112"/>
      <c r="I24" s="131" t="s">
        <v>90</v>
      </c>
      <c r="J24" s="114">
        <f t="shared" si="0"/>
        <v>45196</v>
      </c>
      <c r="K24" s="115">
        <f>K13+1</f>
        <v>45196</v>
      </c>
      <c r="L24" s="161"/>
      <c r="M24" s="122">
        <f t="shared" si="1"/>
        <v>45284</v>
      </c>
      <c r="N24" s="132">
        <f>K34+8</f>
        <v>45284</v>
      </c>
      <c r="O24" s="133"/>
      <c r="P24" s="53" t="s">
        <v>194</v>
      </c>
      <c r="Q24" s="134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</row>
    <row r="25" spans="1:40" ht="15.95" customHeight="1" thickBot="1" x14ac:dyDescent="0.35">
      <c r="A25" s="175"/>
      <c r="B25" s="167"/>
      <c r="C25" s="111"/>
      <c r="D25" s="95" t="s">
        <v>165</v>
      </c>
      <c r="E25" s="118"/>
      <c r="F25" s="111"/>
      <c r="G25" s="52" t="s">
        <v>230</v>
      </c>
      <c r="H25" s="56"/>
      <c r="I25" s="119" t="s">
        <v>97</v>
      </c>
      <c r="J25" s="114">
        <f t="shared" si="0"/>
        <v>45204</v>
      </c>
      <c r="K25" s="120">
        <f t="shared" ref="K25:K34" si="6">K24+8</f>
        <v>45204</v>
      </c>
      <c r="L25" s="161"/>
      <c r="M25" s="114">
        <f t="shared" si="1"/>
        <v>45292</v>
      </c>
      <c r="N25" s="120">
        <f t="shared" ref="N25:N34" si="7">N24+8</f>
        <v>45292</v>
      </c>
      <c r="O25" s="121"/>
      <c r="P25" s="53" t="s">
        <v>162</v>
      </c>
      <c r="Q25" s="117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</row>
    <row r="26" spans="1:40" ht="15.95" customHeight="1" x14ac:dyDescent="0.3">
      <c r="A26" s="176"/>
      <c r="B26" s="168"/>
      <c r="C26" s="55"/>
      <c r="D26" s="95" t="s">
        <v>218</v>
      </c>
      <c r="E26" s="118"/>
      <c r="F26" s="55"/>
      <c r="G26" s="52" t="s">
        <v>229</v>
      </c>
      <c r="H26" s="118"/>
      <c r="I26" s="125"/>
      <c r="J26" s="114">
        <f t="shared" si="0"/>
        <v>45212</v>
      </c>
      <c r="K26" s="120">
        <f t="shared" si="6"/>
        <v>45212</v>
      </c>
      <c r="L26" s="161"/>
      <c r="M26" s="150">
        <f t="shared" si="1"/>
        <v>45300</v>
      </c>
      <c r="N26" s="151">
        <f t="shared" si="7"/>
        <v>45300</v>
      </c>
      <c r="O26" s="152"/>
      <c r="P26" s="53" t="s">
        <v>125</v>
      </c>
      <c r="Q26" s="117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</row>
    <row r="27" spans="1:40" ht="15.95" customHeight="1" x14ac:dyDescent="0.3">
      <c r="A27" s="88"/>
      <c r="B27" s="156"/>
      <c r="C27" s="111" t="s">
        <v>148</v>
      </c>
      <c r="D27" s="95" t="s">
        <v>194</v>
      </c>
      <c r="E27" s="118"/>
      <c r="F27" s="111"/>
      <c r="G27" s="106" t="s">
        <v>248</v>
      </c>
      <c r="H27" s="118"/>
      <c r="I27" s="125"/>
      <c r="J27" s="122">
        <f t="shared" si="0"/>
        <v>45220</v>
      </c>
      <c r="K27" s="123">
        <f t="shared" si="6"/>
        <v>45220</v>
      </c>
      <c r="L27" s="124"/>
      <c r="M27" s="150">
        <f t="shared" si="1"/>
        <v>45308</v>
      </c>
      <c r="N27" s="151">
        <f t="shared" si="7"/>
        <v>45308</v>
      </c>
      <c r="O27" s="152"/>
      <c r="P27" s="53" t="s">
        <v>126</v>
      </c>
      <c r="Q27" s="117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</row>
    <row r="28" spans="1:40" ht="15.95" customHeight="1" x14ac:dyDescent="0.3">
      <c r="A28" s="88"/>
      <c r="B28" s="156"/>
      <c r="C28" s="111" t="s">
        <v>149</v>
      </c>
      <c r="D28" s="97" t="s">
        <v>210</v>
      </c>
      <c r="E28" s="118"/>
      <c r="F28" s="111"/>
      <c r="G28" s="107"/>
      <c r="H28" s="118"/>
      <c r="I28" s="125"/>
      <c r="J28" s="122">
        <f t="shared" si="0"/>
        <v>45228</v>
      </c>
      <c r="K28" s="123">
        <f t="shared" si="6"/>
        <v>45228</v>
      </c>
      <c r="L28" s="124"/>
      <c r="M28" s="150">
        <f t="shared" si="1"/>
        <v>45316</v>
      </c>
      <c r="N28" s="151">
        <f t="shared" si="7"/>
        <v>45316</v>
      </c>
      <c r="O28" s="152"/>
      <c r="Q28" s="117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</row>
    <row r="29" spans="1:40" ht="15.95" customHeight="1" x14ac:dyDescent="0.3">
      <c r="A29" s="88"/>
      <c r="B29" s="156"/>
      <c r="C29" s="111" t="s">
        <v>150</v>
      </c>
      <c r="D29" s="95" t="s">
        <v>0</v>
      </c>
      <c r="E29" s="118"/>
      <c r="F29" s="111"/>
      <c r="G29" s="105"/>
      <c r="H29" s="118"/>
      <c r="I29" s="125"/>
      <c r="J29" s="114">
        <f t="shared" si="0"/>
        <v>45236</v>
      </c>
      <c r="K29" s="120">
        <f t="shared" si="6"/>
        <v>45236</v>
      </c>
      <c r="L29" s="121"/>
      <c r="M29" s="150">
        <f t="shared" si="1"/>
        <v>45324</v>
      </c>
      <c r="N29" s="151">
        <f t="shared" si="7"/>
        <v>45324</v>
      </c>
      <c r="O29" s="152"/>
      <c r="Q29" s="117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</row>
    <row r="30" spans="1:40" ht="15.95" customHeight="1" x14ac:dyDescent="0.3">
      <c r="A30" s="88"/>
      <c r="B30" s="156"/>
      <c r="C30" s="111"/>
      <c r="D30" s="97" t="s">
        <v>195</v>
      </c>
      <c r="E30" s="118"/>
      <c r="F30" s="111"/>
      <c r="G30" s="105"/>
      <c r="H30" s="118"/>
      <c r="I30" s="125"/>
      <c r="J30" s="114">
        <f t="shared" si="0"/>
        <v>45244</v>
      </c>
      <c r="K30" s="120">
        <f t="shared" si="6"/>
        <v>45244</v>
      </c>
      <c r="L30" s="121"/>
      <c r="M30" s="150">
        <f t="shared" si="1"/>
        <v>45332</v>
      </c>
      <c r="N30" s="151">
        <f t="shared" si="7"/>
        <v>45332</v>
      </c>
      <c r="O30" s="152"/>
      <c r="Q30" s="117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</row>
    <row r="31" spans="1:40" ht="15.95" customHeight="1" x14ac:dyDescent="0.3">
      <c r="A31" s="88"/>
      <c r="B31" s="156"/>
      <c r="C31" s="111" t="s">
        <v>140</v>
      </c>
      <c r="D31" s="95" t="s">
        <v>246</v>
      </c>
      <c r="E31" s="118"/>
      <c r="F31" s="111" t="s">
        <v>140</v>
      </c>
      <c r="G31" s="58" t="s">
        <v>249</v>
      </c>
      <c r="H31" s="118"/>
      <c r="I31" s="125"/>
      <c r="J31" s="114">
        <f t="shared" si="0"/>
        <v>45252</v>
      </c>
      <c r="K31" s="120">
        <f t="shared" si="6"/>
        <v>45252</v>
      </c>
      <c r="L31" s="121"/>
      <c r="M31" s="150">
        <f t="shared" si="1"/>
        <v>45340</v>
      </c>
      <c r="N31" s="151">
        <f t="shared" si="7"/>
        <v>45340</v>
      </c>
      <c r="O31" s="152"/>
      <c r="Q31" s="117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</row>
    <row r="32" spans="1:40" ht="15.95" customHeight="1" x14ac:dyDescent="0.3">
      <c r="A32" s="88"/>
      <c r="B32" s="156"/>
      <c r="C32" s="55" t="s">
        <v>146</v>
      </c>
      <c r="D32" s="97" t="s">
        <v>181</v>
      </c>
      <c r="E32" s="56"/>
      <c r="F32" s="55" t="s">
        <v>146</v>
      </c>
      <c r="G32" s="105" t="s">
        <v>187</v>
      </c>
      <c r="H32" s="118"/>
      <c r="I32" s="125"/>
      <c r="J32" s="114">
        <f t="shared" si="0"/>
        <v>45260</v>
      </c>
      <c r="K32" s="120">
        <f t="shared" si="6"/>
        <v>45260</v>
      </c>
      <c r="L32" s="121"/>
      <c r="M32" s="150">
        <f t="shared" si="1"/>
        <v>45348</v>
      </c>
      <c r="N32" s="151">
        <f t="shared" si="7"/>
        <v>45348</v>
      </c>
      <c r="O32" s="152"/>
      <c r="Q32" s="117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</row>
    <row r="33" spans="1:40" ht="15.95" customHeight="1" x14ac:dyDescent="0.3">
      <c r="A33" s="88"/>
      <c r="B33" s="156"/>
      <c r="C33" s="111" t="s">
        <v>145</v>
      </c>
      <c r="D33" s="95" t="s">
        <v>7</v>
      </c>
      <c r="E33" s="56"/>
      <c r="F33" s="111" t="s">
        <v>145</v>
      </c>
      <c r="G33" s="105" t="s">
        <v>2</v>
      </c>
      <c r="H33" s="118"/>
      <c r="I33" s="125"/>
      <c r="J33" s="114">
        <f t="shared" si="0"/>
        <v>45268</v>
      </c>
      <c r="K33" s="120">
        <f t="shared" si="6"/>
        <v>45268</v>
      </c>
      <c r="L33" s="121"/>
      <c r="M33" s="150">
        <f t="shared" si="1"/>
        <v>45356</v>
      </c>
      <c r="N33" s="151">
        <f t="shared" si="7"/>
        <v>45356</v>
      </c>
      <c r="O33" s="152"/>
      <c r="Q33" s="117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</row>
    <row r="34" spans="1:40" ht="15.95" customHeight="1" thickBot="1" x14ac:dyDescent="0.35">
      <c r="A34" s="88"/>
      <c r="B34" s="164" t="s">
        <v>151</v>
      </c>
      <c r="C34" s="165"/>
      <c r="D34" s="100" t="s">
        <v>201</v>
      </c>
      <c r="E34" s="118"/>
      <c r="F34" s="127"/>
      <c r="G34" s="105"/>
      <c r="H34" s="118"/>
      <c r="I34" s="125"/>
      <c r="J34" s="135">
        <f t="shared" ref="J34:J66" si="8">K34</f>
        <v>45276</v>
      </c>
      <c r="K34" s="123">
        <f t="shared" si="6"/>
        <v>45276</v>
      </c>
      <c r="L34" s="136"/>
      <c r="M34" s="153">
        <f t="shared" ref="M34:M66" si="9">N34</f>
        <v>45364</v>
      </c>
      <c r="N34" s="151">
        <f t="shared" si="7"/>
        <v>45364</v>
      </c>
      <c r="O34" s="154"/>
      <c r="P34" s="75" t="s">
        <v>152</v>
      </c>
      <c r="Q34" s="117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</row>
    <row r="35" spans="1:40" ht="15.95" customHeight="1" thickBot="1" x14ac:dyDescent="0.35">
      <c r="A35" s="174">
        <v>4</v>
      </c>
      <c r="B35" s="166">
        <f>B2+3</f>
        <v>186</v>
      </c>
      <c r="C35" s="130" t="s">
        <v>147</v>
      </c>
      <c r="D35" s="99" t="s">
        <v>211</v>
      </c>
      <c r="E35" s="112"/>
      <c r="F35" s="130" t="s">
        <v>147</v>
      </c>
      <c r="G35" s="108" t="s">
        <v>252</v>
      </c>
      <c r="H35" s="112"/>
      <c r="I35" s="131" t="s">
        <v>57</v>
      </c>
      <c r="J35" s="114">
        <f t="shared" si="8"/>
        <v>45197</v>
      </c>
      <c r="K35" s="115">
        <f>K24+1</f>
        <v>45197</v>
      </c>
      <c r="L35" s="161"/>
      <c r="M35" s="114">
        <f t="shared" si="9"/>
        <v>45285</v>
      </c>
      <c r="N35" s="115">
        <f>K45+8</f>
        <v>45285</v>
      </c>
      <c r="O35" s="137"/>
      <c r="P35" s="53" t="s">
        <v>127</v>
      </c>
      <c r="Q35" s="134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</row>
    <row r="36" spans="1:40" ht="15.95" customHeight="1" x14ac:dyDescent="0.3">
      <c r="A36" s="175"/>
      <c r="B36" s="167"/>
      <c r="C36" s="111"/>
      <c r="D36" s="97" t="s">
        <v>154</v>
      </c>
      <c r="E36" s="118"/>
      <c r="F36" s="111"/>
      <c r="G36" s="52" t="s">
        <v>179</v>
      </c>
      <c r="H36" s="118"/>
      <c r="I36" s="125"/>
      <c r="J36" s="114">
        <f t="shared" si="8"/>
        <v>45205</v>
      </c>
      <c r="K36" s="120">
        <f t="shared" ref="K36:K45" si="10">K35+8</f>
        <v>45205</v>
      </c>
      <c r="L36" s="161"/>
      <c r="M36" s="114">
        <f t="shared" si="9"/>
        <v>45293</v>
      </c>
      <c r="N36" s="120">
        <f t="shared" ref="N36:N45" si="11">N35+8</f>
        <v>45293</v>
      </c>
      <c r="O36" s="121"/>
      <c r="P36" s="53" t="s">
        <v>142</v>
      </c>
      <c r="Q36" s="117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</row>
    <row r="37" spans="1:40" ht="15.95" customHeight="1" x14ac:dyDescent="0.3">
      <c r="A37" s="176"/>
      <c r="B37" s="168"/>
      <c r="C37" s="55"/>
      <c r="D37" s="95" t="s">
        <v>250</v>
      </c>
      <c r="E37" s="118"/>
      <c r="F37" s="55"/>
      <c r="G37" s="52" t="s">
        <v>231</v>
      </c>
      <c r="H37" s="118"/>
      <c r="I37" s="125"/>
      <c r="J37" s="122">
        <f t="shared" si="8"/>
        <v>45213</v>
      </c>
      <c r="K37" s="123">
        <f t="shared" si="10"/>
        <v>45213</v>
      </c>
      <c r="L37" s="124"/>
      <c r="M37" s="150">
        <f t="shared" si="9"/>
        <v>45301</v>
      </c>
      <c r="N37" s="151">
        <f t="shared" si="11"/>
        <v>45301</v>
      </c>
      <c r="O37" s="152"/>
      <c r="P37" s="53" t="s">
        <v>13</v>
      </c>
      <c r="Q37" s="117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</row>
    <row r="38" spans="1:40" ht="15.95" customHeight="1" x14ac:dyDescent="0.3">
      <c r="A38" s="88"/>
      <c r="B38" s="156"/>
      <c r="C38" s="111" t="s">
        <v>148</v>
      </c>
      <c r="D38" s="95" t="s">
        <v>194</v>
      </c>
      <c r="E38" s="118"/>
      <c r="F38" s="111"/>
      <c r="G38" s="52" t="s">
        <v>178</v>
      </c>
      <c r="H38" s="118"/>
      <c r="I38" s="125"/>
      <c r="J38" s="122">
        <f t="shared" si="8"/>
        <v>45221</v>
      </c>
      <c r="K38" s="123">
        <f t="shared" si="10"/>
        <v>45221</v>
      </c>
      <c r="L38" s="124"/>
      <c r="M38" s="150">
        <f t="shared" si="9"/>
        <v>45309</v>
      </c>
      <c r="N38" s="151">
        <f t="shared" si="11"/>
        <v>45309</v>
      </c>
      <c r="O38" s="152"/>
      <c r="P38" s="53" t="s">
        <v>128</v>
      </c>
      <c r="Q38" s="117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</row>
    <row r="39" spans="1:40" ht="15.95" customHeight="1" x14ac:dyDescent="0.3">
      <c r="A39" s="88"/>
      <c r="B39" s="156"/>
      <c r="C39" s="111" t="s">
        <v>149</v>
      </c>
      <c r="D39" s="97" t="s">
        <v>251</v>
      </c>
      <c r="E39" s="118"/>
      <c r="F39" s="111"/>
      <c r="G39" s="105"/>
      <c r="H39" s="118"/>
      <c r="I39" s="125"/>
      <c r="J39" s="114">
        <f t="shared" si="8"/>
        <v>45229</v>
      </c>
      <c r="K39" s="120">
        <f t="shared" si="10"/>
        <v>45229</v>
      </c>
      <c r="L39" s="121"/>
      <c r="M39" s="150">
        <f t="shared" si="9"/>
        <v>45317</v>
      </c>
      <c r="N39" s="151">
        <f t="shared" si="11"/>
        <v>45317</v>
      </c>
      <c r="O39" s="152"/>
      <c r="Q39" s="117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</row>
    <row r="40" spans="1:40" ht="15.95" customHeight="1" x14ac:dyDescent="0.3">
      <c r="A40" s="88"/>
      <c r="B40" s="156"/>
      <c r="C40" s="111" t="s">
        <v>150</v>
      </c>
      <c r="D40" s="97" t="s">
        <v>195</v>
      </c>
      <c r="E40" s="118"/>
      <c r="F40" s="111"/>
      <c r="G40" s="105"/>
      <c r="H40" s="118"/>
      <c r="I40" s="125"/>
      <c r="J40" s="114">
        <f t="shared" si="8"/>
        <v>45237</v>
      </c>
      <c r="K40" s="120">
        <f t="shared" si="10"/>
        <v>45237</v>
      </c>
      <c r="L40" s="121"/>
      <c r="M40" s="150">
        <f t="shared" si="9"/>
        <v>45325</v>
      </c>
      <c r="N40" s="151">
        <f t="shared" si="11"/>
        <v>45325</v>
      </c>
      <c r="O40" s="152"/>
      <c r="Q40" s="117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</row>
    <row r="41" spans="1:40" ht="15.95" customHeight="1" x14ac:dyDescent="0.3">
      <c r="A41" s="88"/>
      <c r="B41" s="156"/>
      <c r="C41" s="111"/>
      <c r="D41" s="97" t="s">
        <v>130</v>
      </c>
      <c r="E41" s="118"/>
      <c r="F41" s="111"/>
      <c r="G41" s="58"/>
      <c r="H41" s="118"/>
      <c r="I41" s="125"/>
      <c r="J41" s="114">
        <f t="shared" si="8"/>
        <v>45245</v>
      </c>
      <c r="K41" s="120">
        <f t="shared" si="10"/>
        <v>45245</v>
      </c>
      <c r="L41" s="121"/>
      <c r="M41" s="150">
        <f t="shared" si="9"/>
        <v>45333</v>
      </c>
      <c r="N41" s="151">
        <f t="shared" si="11"/>
        <v>45333</v>
      </c>
      <c r="O41" s="152"/>
      <c r="Q41" s="117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</row>
    <row r="42" spans="1:40" ht="15.95" customHeight="1" x14ac:dyDescent="0.3">
      <c r="A42" s="88"/>
      <c r="B42" s="156"/>
      <c r="C42" s="111" t="s">
        <v>140</v>
      </c>
      <c r="D42" s="96" t="s">
        <v>253</v>
      </c>
      <c r="E42" s="118"/>
      <c r="F42" s="111" t="s">
        <v>140</v>
      </c>
      <c r="G42" s="58" t="s">
        <v>255</v>
      </c>
      <c r="H42" s="118"/>
      <c r="I42" s="125"/>
      <c r="J42" s="114">
        <f t="shared" si="8"/>
        <v>45253</v>
      </c>
      <c r="K42" s="120">
        <f t="shared" si="10"/>
        <v>45253</v>
      </c>
      <c r="L42" s="121"/>
      <c r="M42" s="150">
        <f t="shared" si="9"/>
        <v>45341</v>
      </c>
      <c r="N42" s="151">
        <f t="shared" si="11"/>
        <v>45341</v>
      </c>
      <c r="O42" s="152"/>
      <c r="Q42" s="117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</row>
    <row r="43" spans="1:40" ht="15.95" customHeight="1" x14ac:dyDescent="0.3">
      <c r="A43" s="88"/>
      <c r="B43" s="156"/>
      <c r="C43" s="55" t="s">
        <v>146</v>
      </c>
      <c r="D43" s="97" t="s">
        <v>182</v>
      </c>
      <c r="E43" s="56"/>
      <c r="F43" s="55" t="s">
        <v>146</v>
      </c>
      <c r="G43" s="105" t="s">
        <v>188</v>
      </c>
      <c r="H43" s="118"/>
      <c r="I43" s="125"/>
      <c r="J43" s="114">
        <f t="shared" si="8"/>
        <v>45261</v>
      </c>
      <c r="K43" s="120">
        <f t="shared" si="10"/>
        <v>45261</v>
      </c>
      <c r="L43" s="121"/>
      <c r="M43" s="150">
        <f t="shared" si="9"/>
        <v>45349</v>
      </c>
      <c r="N43" s="151">
        <f t="shared" si="11"/>
        <v>45349</v>
      </c>
      <c r="O43" s="152"/>
      <c r="Q43" s="117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</row>
    <row r="44" spans="1:40" ht="15.95" customHeight="1" x14ac:dyDescent="0.3">
      <c r="A44" s="88"/>
      <c r="B44" s="156"/>
      <c r="C44" s="111" t="s">
        <v>145</v>
      </c>
      <c r="D44" s="95" t="s">
        <v>5</v>
      </c>
      <c r="E44" s="56"/>
      <c r="F44" s="111" t="s">
        <v>145</v>
      </c>
      <c r="G44" s="105" t="s">
        <v>2</v>
      </c>
      <c r="H44" s="118"/>
      <c r="I44" s="125"/>
      <c r="J44" s="122">
        <f t="shared" si="8"/>
        <v>45269</v>
      </c>
      <c r="K44" s="123">
        <f t="shared" si="10"/>
        <v>45269</v>
      </c>
      <c r="L44" s="124"/>
      <c r="M44" s="150">
        <f t="shared" si="9"/>
        <v>45357</v>
      </c>
      <c r="N44" s="151">
        <f t="shared" si="11"/>
        <v>45357</v>
      </c>
      <c r="O44" s="152"/>
      <c r="Q44" s="117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</row>
    <row r="45" spans="1:40" ht="15.95" customHeight="1" thickBot="1" x14ac:dyDescent="0.35">
      <c r="A45" s="158"/>
      <c r="B45" s="164" t="s">
        <v>151</v>
      </c>
      <c r="C45" s="165"/>
      <c r="D45" s="101" t="s">
        <v>202</v>
      </c>
      <c r="E45" s="138"/>
      <c r="F45" s="139"/>
      <c r="G45" s="109"/>
      <c r="H45" s="138"/>
      <c r="I45" s="140"/>
      <c r="J45" s="135">
        <f t="shared" si="8"/>
        <v>45277</v>
      </c>
      <c r="K45" s="148">
        <f t="shared" si="10"/>
        <v>45277</v>
      </c>
      <c r="L45" s="136"/>
      <c r="M45" s="153">
        <f t="shared" si="9"/>
        <v>45365</v>
      </c>
      <c r="N45" s="155">
        <f t="shared" si="11"/>
        <v>45365</v>
      </c>
      <c r="O45" s="154"/>
      <c r="P45" s="75" t="s">
        <v>207</v>
      </c>
      <c r="Q45" s="117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</row>
    <row r="46" spans="1:40" ht="33.75" customHeight="1" thickBot="1" x14ac:dyDescent="0.35">
      <c r="B46" s="89"/>
      <c r="C46" s="90"/>
      <c r="D46" s="159" t="s">
        <v>206</v>
      </c>
      <c r="E46" s="49" t="s">
        <v>143</v>
      </c>
      <c r="F46" s="93"/>
      <c r="G46" s="159" t="s">
        <v>214</v>
      </c>
      <c r="H46" s="49" t="s">
        <v>143</v>
      </c>
      <c r="I46" s="49" t="s">
        <v>167</v>
      </c>
      <c r="J46" s="172" t="s">
        <v>168</v>
      </c>
      <c r="K46" s="173"/>
      <c r="L46" s="173"/>
      <c r="M46" s="173"/>
      <c r="N46" s="173"/>
      <c r="O46" s="94"/>
      <c r="P46" s="92" t="s">
        <v>171</v>
      </c>
      <c r="Q46" s="49" t="s">
        <v>143</v>
      </c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</row>
    <row r="47" spans="1:40" s="61" customFormat="1" ht="15.95" customHeight="1" thickBot="1" x14ac:dyDescent="0.35">
      <c r="A47" s="174">
        <v>5</v>
      </c>
      <c r="B47" s="166">
        <f>B2+4</f>
        <v>187</v>
      </c>
      <c r="C47" s="130" t="s">
        <v>147</v>
      </c>
      <c r="D47" s="102" t="s">
        <v>217</v>
      </c>
      <c r="E47" s="112"/>
      <c r="F47" s="130" t="s">
        <v>147</v>
      </c>
      <c r="G47" s="108" t="s">
        <v>213</v>
      </c>
      <c r="H47" s="112"/>
      <c r="I47" s="131" t="s">
        <v>87</v>
      </c>
      <c r="J47" s="149">
        <f t="shared" si="8"/>
        <v>45198</v>
      </c>
      <c r="K47" s="115">
        <f>K35+1</f>
        <v>45198</v>
      </c>
      <c r="L47" s="161"/>
      <c r="M47" s="149">
        <f t="shared" si="9"/>
        <v>45286</v>
      </c>
      <c r="N47" s="115">
        <f>K57+8</f>
        <v>45286</v>
      </c>
      <c r="O47" s="116"/>
      <c r="P47" s="53" t="s">
        <v>1</v>
      </c>
      <c r="Q47" s="141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</row>
    <row r="48" spans="1:40" ht="15.95" customHeight="1" x14ac:dyDescent="0.3">
      <c r="A48" s="175"/>
      <c r="B48" s="167"/>
      <c r="C48" s="111"/>
      <c r="D48" s="97" t="s">
        <v>166</v>
      </c>
      <c r="E48" s="118"/>
      <c r="F48" s="142"/>
      <c r="G48" s="52" t="s">
        <v>233</v>
      </c>
      <c r="H48" s="118"/>
      <c r="I48" s="119" t="s">
        <v>88</v>
      </c>
      <c r="J48" s="122">
        <f t="shared" si="8"/>
        <v>45206</v>
      </c>
      <c r="K48" s="123">
        <f t="shared" ref="K48:K57" si="12">K47+8</f>
        <v>45206</v>
      </c>
      <c r="L48" s="161"/>
      <c r="M48" s="114">
        <f t="shared" si="9"/>
        <v>45294</v>
      </c>
      <c r="N48" s="120">
        <f t="shared" ref="N48:N57" si="13">N47+8</f>
        <v>45294</v>
      </c>
      <c r="O48" s="121"/>
      <c r="P48" s="53" t="s">
        <v>129</v>
      </c>
      <c r="Q48" s="117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</row>
    <row r="49" spans="1:40" ht="15.95" customHeight="1" x14ac:dyDescent="0.3">
      <c r="A49" s="176"/>
      <c r="B49" s="168"/>
      <c r="C49" s="111"/>
      <c r="D49" s="100" t="s">
        <v>271</v>
      </c>
      <c r="E49" s="118"/>
      <c r="F49" s="142"/>
      <c r="G49" s="60" t="s">
        <v>232</v>
      </c>
      <c r="H49" s="118"/>
      <c r="I49" s="125"/>
      <c r="J49" s="122">
        <f t="shared" si="8"/>
        <v>45214</v>
      </c>
      <c r="K49" s="123">
        <f t="shared" si="12"/>
        <v>45214</v>
      </c>
      <c r="L49" s="124"/>
      <c r="M49" s="150">
        <f t="shared" si="9"/>
        <v>45302</v>
      </c>
      <c r="N49" s="151">
        <f t="shared" si="13"/>
        <v>45302</v>
      </c>
      <c r="O49" s="152"/>
      <c r="P49" s="53" t="s">
        <v>0</v>
      </c>
      <c r="Q49" s="117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</row>
    <row r="50" spans="1:40" ht="15.95" customHeight="1" x14ac:dyDescent="0.3">
      <c r="A50" s="88"/>
      <c r="B50" s="156"/>
      <c r="C50" s="111" t="s">
        <v>148</v>
      </c>
      <c r="D50" s="95" t="s">
        <v>194</v>
      </c>
      <c r="E50" s="118"/>
      <c r="F50" s="111"/>
      <c r="G50" s="62" t="s">
        <v>257</v>
      </c>
      <c r="H50" s="118"/>
      <c r="I50" s="125"/>
      <c r="J50" s="114">
        <f t="shared" si="8"/>
        <v>45222</v>
      </c>
      <c r="K50" s="120">
        <f t="shared" si="12"/>
        <v>45222</v>
      </c>
      <c r="L50" s="121"/>
      <c r="M50" s="150">
        <f t="shared" si="9"/>
        <v>45310</v>
      </c>
      <c r="N50" s="151">
        <f t="shared" si="13"/>
        <v>45310</v>
      </c>
      <c r="O50" s="152"/>
      <c r="P50" s="53" t="s">
        <v>130</v>
      </c>
      <c r="Q50" s="117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</row>
    <row r="51" spans="1:40" ht="15.95" customHeight="1" x14ac:dyDescent="0.3">
      <c r="A51" s="88"/>
      <c r="B51" s="156"/>
      <c r="C51" s="111" t="s">
        <v>149</v>
      </c>
      <c r="D51" s="95" t="s">
        <v>224</v>
      </c>
      <c r="E51" s="118"/>
      <c r="F51" s="111"/>
      <c r="G51" s="105"/>
      <c r="H51" s="118"/>
      <c r="I51" s="125"/>
      <c r="J51" s="114">
        <f t="shared" si="8"/>
        <v>45230</v>
      </c>
      <c r="K51" s="120">
        <f t="shared" si="12"/>
        <v>45230</v>
      </c>
      <c r="L51" s="121"/>
      <c r="M51" s="150">
        <f t="shared" si="9"/>
        <v>45318</v>
      </c>
      <c r="N51" s="151">
        <f t="shared" si="13"/>
        <v>45318</v>
      </c>
      <c r="O51" s="152"/>
      <c r="Q51" s="117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</row>
    <row r="52" spans="1:40" ht="15.95" customHeight="1" x14ac:dyDescent="0.3">
      <c r="A52" s="88"/>
      <c r="B52" s="156"/>
      <c r="C52" s="111" t="s">
        <v>150</v>
      </c>
      <c r="D52" s="97" t="s">
        <v>195</v>
      </c>
      <c r="E52" s="56"/>
      <c r="F52" s="111"/>
      <c r="G52" s="105"/>
      <c r="H52" s="118"/>
      <c r="I52" s="125"/>
      <c r="J52" s="114">
        <f t="shared" si="8"/>
        <v>45238</v>
      </c>
      <c r="K52" s="120">
        <f t="shared" si="12"/>
        <v>45238</v>
      </c>
      <c r="L52" s="121"/>
      <c r="M52" s="150">
        <f t="shared" si="9"/>
        <v>45326</v>
      </c>
      <c r="N52" s="151">
        <f t="shared" si="13"/>
        <v>45326</v>
      </c>
      <c r="O52" s="152"/>
      <c r="Q52" s="117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</row>
    <row r="53" spans="1:40" ht="15.95" customHeight="1" x14ac:dyDescent="0.3">
      <c r="A53" s="88"/>
      <c r="B53" s="157"/>
      <c r="C53" s="55"/>
      <c r="D53" s="97" t="s">
        <v>0</v>
      </c>
      <c r="E53" s="56"/>
      <c r="G53" s="58"/>
      <c r="H53" s="118"/>
      <c r="I53" s="125"/>
      <c r="J53" s="114">
        <f t="shared" si="8"/>
        <v>45246</v>
      </c>
      <c r="K53" s="120">
        <f t="shared" si="12"/>
        <v>45246</v>
      </c>
      <c r="L53" s="121"/>
      <c r="M53" s="150">
        <f t="shared" si="9"/>
        <v>45334</v>
      </c>
      <c r="N53" s="151">
        <f t="shared" si="13"/>
        <v>45334</v>
      </c>
      <c r="O53" s="152"/>
      <c r="Q53" s="117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</row>
    <row r="54" spans="1:40" ht="15.95" customHeight="1" x14ac:dyDescent="0.3">
      <c r="A54" s="88"/>
      <c r="B54" s="156"/>
      <c r="C54" s="111" t="s">
        <v>140</v>
      </c>
      <c r="D54" s="100" t="s">
        <v>254</v>
      </c>
      <c r="E54" s="118"/>
      <c r="F54" s="111" t="s">
        <v>140</v>
      </c>
      <c r="G54" s="58" t="s">
        <v>256</v>
      </c>
      <c r="H54" s="118"/>
      <c r="I54" s="125"/>
      <c r="J54" s="114">
        <f t="shared" si="8"/>
        <v>45254</v>
      </c>
      <c r="K54" s="120">
        <f t="shared" si="12"/>
        <v>45254</v>
      </c>
      <c r="L54" s="121"/>
      <c r="M54" s="150">
        <f t="shared" si="9"/>
        <v>45342</v>
      </c>
      <c r="N54" s="151">
        <f t="shared" si="13"/>
        <v>45342</v>
      </c>
      <c r="O54" s="152"/>
      <c r="Q54" s="117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</row>
    <row r="55" spans="1:40" ht="15.95" customHeight="1" x14ac:dyDescent="0.3">
      <c r="A55" s="88"/>
      <c r="B55" s="156"/>
      <c r="C55" s="55" t="s">
        <v>146</v>
      </c>
      <c r="D55" s="97" t="s">
        <v>183</v>
      </c>
      <c r="E55" s="56"/>
      <c r="F55" s="55" t="s">
        <v>146</v>
      </c>
      <c r="G55" s="105" t="s">
        <v>189</v>
      </c>
      <c r="H55" s="118"/>
      <c r="I55" s="125"/>
      <c r="J55" s="122">
        <f t="shared" si="8"/>
        <v>45262</v>
      </c>
      <c r="K55" s="123">
        <f t="shared" si="12"/>
        <v>45262</v>
      </c>
      <c r="L55" s="124"/>
      <c r="M55" s="150">
        <f t="shared" si="9"/>
        <v>45350</v>
      </c>
      <c r="N55" s="151">
        <f t="shared" si="13"/>
        <v>45350</v>
      </c>
      <c r="O55" s="152"/>
      <c r="Q55" s="117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</row>
    <row r="56" spans="1:40" ht="15.95" customHeight="1" x14ac:dyDescent="0.3">
      <c r="A56" s="88"/>
      <c r="B56" s="156"/>
      <c r="C56" s="111" t="s">
        <v>145</v>
      </c>
      <c r="D56" s="97" t="s">
        <v>6</v>
      </c>
      <c r="E56" s="56"/>
      <c r="F56" s="111" t="s">
        <v>145</v>
      </c>
      <c r="G56" s="105" t="s">
        <v>2</v>
      </c>
      <c r="H56" s="118"/>
      <c r="I56" s="125"/>
      <c r="J56" s="122">
        <f t="shared" si="8"/>
        <v>45270</v>
      </c>
      <c r="K56" s="123">
        <f t="shared" si="12"/>
        <v>45270</v>
      </c>
      <c r="L56" s="124"/>
      <c r="M56" s="150">
        <f t="shared" si="9"/>
        <v>45358</v>
      </c>
      <c r="N56" s="151">
        <f t="shared" si="13"/>
        <v>45358</v>
      </c>
      <c r="O56" s="152"/>
      <c r="Q56" s="117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</row>
    <row r="57" spans="1:40" ht="15.95" customHeight="1" thickBot="1" x14ac:dyDescent="0.35">
      <c r="A57" s="88"/>
      <c r="B57" s="164" t="s">
        <v>151</v>
      </c>
      <c r="C57" s="165"/>
      <c r="D57" s="100" t="s">
        <v>203</v>
      </c>
      <c r="E57" s="56"/>
      <c r="F57" s="91"/>
      <c r="G57" s="58"/>
      <c r="H57" s="118"/>
      <c r="I57" s="125"/>
      <c r="J57" s="128">
        <f t="shared" si="8"/>
        <v>45278</v>
      </c>
      <c r="K57" s="120">
        <f t="shared" si="12"/>
        <v>45278</v>
      </c>
      <c r="L57" s="129"/>
      <c r="M57" s="153">
        <f t="shared" si="9"/>
        <v>45366</v>
      </c>
      <c r="N57" s="151">
        <f t="shared" si="13"/>
        <v>45366</v>
      </c>
      <c r="O57" s="154"/>
      <c r="P57" s="75" t="s">
        <v>131</v>
      </c>
      <c r="Q57" s="117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</row>
    <row r="58" spans="1:40" s="61" customFormat="1" ht="15.95" customHeight="1" thickBot="1" x14ac:dyDescent="0.35">
      <c r="A58" s="174">
        <v>6</v>
      </c>
      <c r="B58" s="166">
        <f>B2+5</f>
        <v>188</v>
      </c>
      <c r="C58" s="130" t="s">
        <v>147</v>
      </c>
      <c r="D58" s="98" t="s">
        <v>216</v>
      </c>
      <c r="E58" s="112"/>
      <c r="F58" s="130" t="s">
        <v>147</v>
      </c>
      <c r="G58" s="108" t="s">
        <v>155</v>
      </c>
      <c r="H58" s="112"/>
      <c r="I58" s="131" t="s">
        <v>58</v>
      </c>
      <c r="J58" s="122">
        <f t="shared" si="8"/>
        <v>45199</v>
      </c>
      <c r="K58" s="132">
        <f>K47+1</f>
        <v>45199</v>
      </c>
      <c r="L58" s="162"/>
      <c r="M58" s="114">
        <f t="shared" si="9"/>
        <v>45287</v>
      </c>
      <c r="N58" s="115">
        <f>K68+8</f>
        <v>45287</v>
      </c>
      <c r="O58" s="137"/>
      <c r="P58" s="53" t="s">
        <v>132</v>
      </c>
      <c r="Q58" s="141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</row>
    <row r="59" spans="1:40" ht="15.95" customHeight="1" x14ac:dyDescent="0.3">
      <c r="A59" s="175"/>
      <c r="B59" s="167"/>
      <c r="C59" s="111"/>
      <c r="D59" s="96" t="s">
        <v>212</v>
      </c>
      <c r="E59" s="118"/>
      <c r="F59" s="111"/>
      <c r="G59" s="106" t="s">
        <v>239</v>
      </c>
      <c r="H59" s="56"/>
      <c r="I59" s="119" t="s">
        <v>60</v>
      </c>
      <c r="J59" s="122">
        <f t="shared" si="8"/>
        <v>45207</v>
      </c>
      <c r="K59" s="123">
        <f t="shared" ref="K59:K68" si="14">K58+8</f>
        <v>45207</v>
      </c>
      <c r="L59" s="161"/>
      <c r="M59" s="114">
        <f t="shared" si="9"/>
        <v>45295</v>
      </c>
      <c r="N59" s="120">
        <f t="shared" ref="N59:N68" si="15">N58+8</f>
        <v>45295</v>
      </c>
      <c r="O59" s="121"/>
      <c r="Q59" s="117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</row>
    <row r="60" spans="1:40" ht="15.95" customHeight="1" x14ac:dyDescent="0.3">
      <c r="A60" s="176"/>
      <c r="B60" s="168"/>
      <c r="C60" s="111"/>
      <c r="D60" s="96" t="s">
        <v>258</v>
      </c>
      <c r="E60" s="118"/>
      <c r="F60" s="111"/>
      <c r="G60" s="58"/>
      <c r="H60" s="118"/>
      <c r="I60" s="119"/>
      <c r="J60" s="114">
        <f t="shared" si="8"/>
        <v>45215</v>
      </c>
      <c r="K60" s="120">
        <f t="shared" si="14"/>
        <v>45215</v>
      </c>
      <c r="L60" s="121"/>
      <c r="M60" s="150">
        <f t="shared" si="9"/>
        <v>45303</v>
      </c>
      <c r="N60" s="151">
        <f t="shared" si="15"/>
        <v>45303</v>
      </c>
      <c r="O60" s="152"/>
      <c r="Q60" s="126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</row>
    <row r="61" spans="1:40" ht="15.95" customHeight="1" x14ac:dyDescent="0.3">
      <c r="A61" s="88"/>
      <c r="B61" s="156"/>
      <c r="C61" s="111" t="s">
        <v>148</v>
      </c>
      <c r="D61" s="95" t="s">
        <v>194</v>
      </c>
      <c r="E61" s="118"/>
      <c r="F61" s="111"/>
      <c r="G61" s="105"/>
      <c r="H61" s="118"/>
      <c r="I61" s="125"/>
      <c r="J61" s="114">
        <f t="shared" si="8"/>
        <v>45223</v>
      </c>
      <c r="K61" s="120">
        <f t="shared" si="14"/>
        <v>45223</v>
      </c>
      <c r="L61" s="121"/>
      <c r="M61" s="150">
        <f t="shared" si="9"/>
        <v>45311</v>
      </c>
      <c r="N61" s="151">
        <f t="shared" si="15"/>
        <v>45311</v>
      </c>
      <c r="O61" s="152"/>
      <c r="Q61" s="117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</row>
    <row r="62" spans="1:40" ht="15.95" customHeight="1" x14ac:dyDescent="0.3">
      <c r="A62" s="88"/>
      <c r="B62" s="156"/>
      <c r="C62" s="111" t="s">
        <v>149</v>
      </c>
      <c r="D62" s="95" t="s">
        <v>259</v>
      </c>
      <c r="E62" s="118"/>
      <c r="F62" s="111"/>
      <c r="G62" s="105"/>
      <c r="H62" s="118"/>
      <c r="I62" s="119" t="s">
        <v>59</v>
      </c>
      <c r="J62" s="114">
        <f t="shared" si="8"/>
        <v>45231</v>
      </c>
      <c r="K62" s="120">
        <f t="shared" si="14"/>
        <v>45231</v>
      </c>
      <c r="L62" s="121"/>
      <c r="M62" s="150">
        <f t="shared" si="9"/>
        <v>45319</v>
      </c>
      <c r="N62" s="151">
        <f t="shared" si="15"/>
        <v>45319</v>
      </c>
      <c r="O62" s="152"/>
      <c r="P62" s="53" t="s">
        <v>161</v>
      </c>
      <c r="Q62" s="117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</row>
    <row r="63" spans="1:40" ht="15.95" customHeight="1" x14ac:dyDescent="0.3">
      <c r="A63" s="88"/>
      <c r="B63" s="156"/>
      <c r="C63" s="111" t="s">
        <v>150</v>
      </c>
      <c r="D63" s="97" t="s">
        <v>195</v>
      </c>
      <c r="E63" s="118"/>
      <c r="F63" s="111" t="s">
        <v>150</v>
      </c>
      <c r="G63" s="105" t="s">
        <v>101</v>
      </c>
      <c r="H63" s="118"/>
      <c r="I63" s="63"/>
      <c r="J63" s="114">
        <f t="shared" si="8"/>
        <v>45239</v>
      </c>
      <c r="K63" s="120">
        <f t="shared" si="14"/>
        <v>45239</v>
      </c>
      <c r="L63" s="121"/>
      <c r="M63" s="150">
        <f t="shared" si="9"/>
        <v>45327</v>
      </c>
      <c r="N63" s="151">
        <f t="shared" si="15"/>
        <v>45327</v>
      </c>
      <c r="O63" s="152"/>
      <c r="P63" s="53" t="s">
        <v>163</v>
      </c>
      <c r="Q63" s="117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</row>
    <row r="64" spans="1:40" ht="15.95" customHeight="1" x14ac:dyDescent="0.3">
      <c r="A64" s="88"/>
      <c r="B64" s="156"/>
      <c r="C64" s="55"/>
      <c r="D64" s="95" t="s">
        <v>0</v>
      </c>
      <c r="E64" s="118"/>
      <c r="F64" s="55"/>
      <c r="G64" s="59" t="s">
        <v>156</v>
      </c>
      <c r="H64" s="118"/>
      <c r="I64" s="125"/>
      <c r="J64" s="114">
        <f t="shared" si="8"/>
        <v>45247</v>
      </c>
      <c r="K64" s="120">
        <f t="shared" si="14"/>
        <v>45247</v>
      </c>
      <c r="L64" s="121"/>
      <c r="M64" s="150">
        <f t="shared" si="9"/>
        <v>45335</v>
      </c>
      <c r="N64" s="151">
        <f t="shared" si="15"/>
        <v>45335</v>
      </c>
      <c r="O64" s="152"/>
      <c r="P64" s="53" t="s">
        <v>193</v>
      </c>
      <c r="Q64" s="117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</row>
    <row r="65" spans="1:40" ht="15.95" customHeight="1" x14ac:dyDescent="0.3">
      <c r="A65" s="88"/>
      <c r="B65" s="156"/>
      <c r="C65" s="111" t="s">
        <v>140</v>
      </c>
      <c r="D65" s="96" t="s">
        <v>260</v>
      </c>
      <c r="E65" s="118"/>
      <c r="F65" s="111" t="s">
        <v>140</v>
      </c>
      <c r="G65" s="58" t="s">
        <v>261</v>
      </c>
      <c r="H65" s="118"/>
      <c r="I65" s="125"/>
      <c r="J65" s="122">
        <f t="shared" si="8"/>
        <v>45255</v>
      </c>
      <c r="K65" s="123">
        <f t="shared" si="14"/>
        <v>45255</v>
      </c>
      <c r="L65" s="124"/>
      <c r="M65" s="150">
        <f t="shared" si="9"/>
        <v>45343</v>
      </c>
      <c r="N65" s="151">
        <f t="shared" si="15"/>
        <v>45343</v>
      </c>
      <c r="O65" s="152"/>
      <c r="Q65" s="117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</row>
    <row r="66" spans="1:40" ht="15.95" customHeight="1" x14ac:dyDescent="0.3">
      <c r="A66" s="88"/>
      <c r="B66" s="156"/>
      <c r="C66" s="55" t="s">
        <v>146</v>
      </c>
      <c r="D66" s="95" t="s">
        <v>181</v>
      </c>
      <c r="E66" s="56"/>
      <c r="F66" s="55" t="s">
        <v>146</v>
      </c>
      <c r="G66" s="105" t="s">
        <v>190</v>
      </c>
      <c r="H66" s="118"/>
      <c r="I66" s="125"/>
      <c r="J66" s="122">
        <f t="shared" si="8"/>
        <v>45263</v>
      </c>
      <c r="K66" s="123">
        <f t="shared" si="14"/>
        <v>45263</v>
      </c>
      <c r="L66" s="124"/>
      <c r="M66" s="150">
        <f t="shared" si="9"/>
        <v>45351</v>
      </c>
      <c r="N66" s="151">
        <f t="shared" si="15"/>
        <v>45351</v>
      </c>
      <c r="O66" s="152"/>
      <c r="Q66" s="117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</row>
    <row r="67" spans="1:40" ht="15.95" customHeight="1" x14ac:dyDescent="0.3">
      <c r="A67" s="88"/>
      <c r="B67" s="156"/>
      <c r="C67" s="111" t="s">
        <v>145</v>
      </c>
      <c r="D67" s="95" t="s">
        <v>8</v>
      </c>
      <c r="E67" s="56"/>
      <c r="F67" s="111" t="s">
        <v>145</v>
      </c>
      <c r="G67" s="105" t="s">
        <v>2</v>
      </c>
      <c r="H67" s="118"/>
      <c r="I67" s="125"/>
      <c r="J67" s="114">
        <f t="shared" ref="J67:J90" si="16">K67</f>
        <v>45271</v>
      </c>
      <c r="K67" s="120">
        <f t="shared" si="14"/>
        <v>45271</v>
      </c>
      <c r="L67" s="121"/>
      <c r="M67" s="150">
        <f t="shared" ref="M67:M90" si="17">N67</f>
        <v>45359</v>
      </c>
      <c r="N67" s="151">
        <f t="shared" si="15"/>
        <v>45359</v>
      </c>
      <c r="O67" s="152"/>
      <c r="Q67" s="117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</row>
    <row r="68" spans="1:40" ht="15.95" customHeight="1" thickBot="1" x14ac:dyDescent="0.35">
      <c r="A68" s="88"/>
      <c r="B68" s="164" t="s">
        <v>151</v>
      </c>
      <c r="C68" s="165"/>
      <c r="D68" s="101" t="s">
        <v>204</v>
      </c>
      <c r="E68" s="138"/>
      <c r="F68" s="127"/>
      <c r="G68" s="105"/>
      <c r="H68" s="118"/>
      <c r="I68" s="125"/>
      <c r="J68" s="128">
        <f t="shared" si="16"/>
        <v>45279</v>
      </c>
      <c r="K68" s="120">
        <f t="shared" si="14"/>
        <v>45279</v>
      </c>
      <c r="L68" s="129"/>
      <c r="M68" s="153">
        <f t="shared" si="17"/>
        <v>45367</v>
      </c>
      <c r="N68" s="151">
        <f t="shared" si="15"/>
        <v>45367</v>
      </c>
      <c r="O68" s="152"/>
      <c r="P68" s="75" t="s">
        <v>133</v>
      </c>
      <c r="Q68" s="117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</row>
    <row r="69" spans="1:40" s="61" customFormat="1" ht="15.95" customHeight="1" thickBot="1" x14ac:dyDescent="0.35">
      <c r="A69" s="174">
        <v>7</v>
      </c>
      <c r="B69" s="166">
        <f>B2+6</f>
        <v>189</v>
      </c>
      <c r="C69" s="130" t="s">
        <v>147</v>
      </c>
      <c r="D69" s="98" t="s">
        <v>221</v>
      </c>
      <c r="E69" s="112"/>
      <c r="F69" s="130" t="s">
        <v>147</v>
      </c>
      <c r="G69" s="108" t="s">
        <v>157</v>
      </c>
      <c r="H69" s="112"/>
      <c r="I69" s="131" t="s">
        <v>96</v>
      </c>
      <c r="J69" s="122">
        <f t="shared" si="16"/>
        <v>45200</v>
      </c>
      <c r="K69" s="132">
        <f>K58+1</f>
        <v>45200</v>
      </c>
      <c r="L69" s="162"/>
      <c r="M69" s="114">
        <f t="shared" si="17"/>
        <v>45288</v>
      </c>
      <c r="N69" s="115">
        <f>K79+8</f>
        <v>45288</v>
      </c>
      <c r="O69" s="121"/>
      <c r="P69" s="53" t="s">
        <v>14</v>
      </c>
      <c r="Q69" s="141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</row>
    <row r="70" spans="1:40" ht="15.95" customHeight="1" x14ac:dyDescent="0.3">
      <c r="A70" s="175"/>
      <c r="B70" s="167"/>
      <c r="C70" s="111"/>
      <c r="D70" s="95" t="s">
        <v>158</v>
      </c>
      <c r="E70" s="118"/>
      <c r="F70" s="111"/>
      <c r="G70" s="110" t="s">
        <v>173</v>
      </c>
      <c r="H70" s="118"/>
      <c r="I70" s="119" t="s">
        <v>99</v>
      </c>
      <c r="J70" s="114">
        <f t="shared" si="16"/>
        <v>45208</v>
      </c>
      <c r="K70" s="120">
        <f t="shared" ref="K70:K79" si="18">K69+8</f>
        <v>45208</v>
      </c>
      <c r="L70" s="161"/>
      <c r="M70" s="114">
        <f t="shared" si="17"/>
        <v>45296</v>
      </c>
      <c r="N70" s="120">
        <f t="shared" ref="N70:N79" si="19">N69+8</f>
        <v>45296</v>
      </c>
      <c r="O70" s="121"/>
      <c r="P70" s="53" t="s">
        <v>15</v>
      </c>
      <c r="Q70" s="117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</row>
    <row r="71" spans="1:40" ht="15.95" customHeight="1" x14ac:dyDescent="0.3">
      <c r="A71" s="176"/>
      <c r="B71" s="168"/>
      <c r="C71" s="111"/>
      <c r="D71" s="95" t="s">
        <v>262</v>
      </c>
      <c r="E71" s="118"/>
      <c r="F71" s="111"/>
      <c r="G71" s="105"/>
      <c r="H71" s="118"/>
      <c r="I71" s="143" t="s">
        <v>98</v>
      </c>
      <c r="J71" s="114">
        <f t="shared" si="16"/>
        <v>45216</v>
      </c>
      <c r="K71" s="120">
        <f t="shared" si="18"/>
        <v>45216</v>
      </c>
      <c r="L71" s="121"/>
      <c r="M71" s="150">
        <f t="shared" si="17"/>
        <v>45304</v>
      </c>
      <c r="N71" s="151">
        <f t="shared" si="19"/>
        <v>45304</v>
      </c>
      <c r="O71" s="152"/>
      <c r="Q71" s="117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</row>
    <row r="72" spans="1:40" ht="15.95" customHeight="1" x14ac:dyDescent="0.3">
      <c r="A72" s="88"/>
      <c r="B72" s="156"/>
      <c r="C72" s="111" t="s">
        <v>148</v>
      </c>
      <c r="D72" s="95" t="s">
        <v>194</v>
      </c>
      <c r="E72" s="118"/>
      <c r="F72" s="111"/>
      <c r="G72" s="58"/>
      <c r="H72" s="118"/>
      <c r="I72" s="143"/>
      <c r="J72" s="114">
        <f t="shared" si="16"/>
        <v>45224</v>
      </c>
      <c r="K72" s="120">
        <f t="shared" si="18"/>
        <v>45224</v>
      </c>
      <c r="L72" s="121"/>
      <c r="M72" s="150">
        <f t="shared" si="17"/>
        <v>45312</v>
      </c>
      <c r="N72" s="151">
        <f t="shared" si="19"/>
        <v>45312</v>
      </c>
      <c r="O72" s="152"/>
      <c r="Q72" s="117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</row>
    <row r="73" spans="1:40" ht="15.95" customHeight="1" x14ac:dyDescent="0.3">
      <c r="A73" s="88"/>
      <c r="B73" s="156"/>
      <c r="C73" s="111" t="s">
        <v>149</v>
      </c>
      <c r="D73" s="95" t="s">
        <v>263</v>
      </c>
      <c r="E73" s="118"/>
      <c r="F73" s="111" t="s">
        <v>149</v>
      </c>
      <c r="G73" s="105" t="s">
        <v>222</v>
      </c>
      <c r="H73" s="118"/>
      <c r="I73" s="63"/>
      <c r="J73" s="114">
        <f t="shared" si="16"/>
        <v>45232</v>
      </c>
      <c r="K73" s="120">
        <f t="shared" si="18"/>
        <v>45232</v>
      </c>
      <c r="L73" s="121"/>
      <c r="M73" s="150">
        <f t="shared" si="17"/>
        <v>45320</v>
      </c>
      <c r="N73" s="151">
        <f t="shared" si="19"/>
        <v>45320</v>
      </c>
      <c r="O73" s="152"/>
      <c r="Q73" s="117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</row>
    <row r="74" spans="1:40" ht="15.95" customHeight="1" x14ac:dyDescent="0.3">
      <c r="A74" s="88"/>
      <c r="B74" s="156"/>
      <c r="C74" s="111" t="s">
        <v>150</v>
      </c>
      <c r="D74" s="95" t="s">
        <v>130</v>
      </c>
      <c r="E74" s="118"/>
      <c r="F74" s="111" t="s">
        <v>150</v>
      </c>
      <c r="G74" s="105" t="s">
        <v>1</v>
      </c>
      <c r="H74" s="118"/>
      <c r="I74" s="119"/>
      <c r="J74" s="114">
        <f t="shared" si="16"/>
        <v>45240</v>
      </c>
      <c r="K74" s="120">
        <f t="shared" si="18"/>
        <v>45240</v>
      </c>
      <c r="L74" s="121"/>
      <c r="M74" s="150">
        <f t="shared" si="17"/>
        <v>45328</v>
      </c>
      <c r="N74" s="151">
        <f t="shared" si="19"/>
        <v>45328</v>
      </c>
      <c r="O74" s="152"/>
      <c r="Q74" s="117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</row>
    <row r="75" spans="1:40" ht="15.95" customHeight="1" x14ac:dyDescent="0.3">
      <c r="A75" s="88"/>
      <c r="B75" s="156"/>
      <c r="C75" s="55"/>
      <c r="D75" s="97" t="s">
        <v>195</v>
      </c>
      <c r="E75" s="118"/>
      <c r="F75" s="55"/>
      <c r="G75" s="105"/>
      <c r="H75" s="118"/>
      <c r="I75" s="125"/>
      <c r="J75" s="122">
        <f t="shared" si="16"/>
        <v>45248</v>
      </c>
      <c r="K75" s="123">
        <f t="shared" si="18"/>
        <v>45248</v>
      </c>
      <c r="L75" s="124"/>
      <c r="M75" s="150">
        <f t="shared" si="17"/>
        <v>45336</v>
      </c>
      <c r="N75" s="151">
        <f t="shared" si="19"/>
        <v>45336</v>
      </c>
      <c r="O75" s="152"/>
      <c r="Q75" s="117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</row>
    <row r="76" spans="1:40" ht="15.95" customHeight="1" x14ac:dyDescent="0.3">
      <c r="A76" s="88"/>
      <c r="B76" s="156"/>
      <c r="C76" s="111" t="s">
        <v>140</v>
      </c>
      <c r="D76" s="96" t="s">
        <v>264</v>
      </c>
      <c r="E76" s="118"/>
      <c r="F76" s="111" t="s">
        <v>140</v>
      </c>
      <c r="G76" s="105" t="s">
        <v>267</v>
      </c>
      <c r="H76" s="118"/>
      <c r="I76" s="125"/>
      <c r="J76" s="122">
        <f t="shared" si="16"/>
        <v>45256</v>
      </c>
      <c r="K76" s="123">
        <f t="shared" si="18"/>
        <v>45256</v>
      </c>
      <c r="L76" s="124"/>
      <c r="M76" s="150">
        <f t="shared" si="17"/>
        <v>45344</v>
      </c>
      <c r="N76" s="151">
        <f t="shared" si="19"/>
        <v>45344</v>
      </c>
      <c r="O76" s="152"/>
      <c r="Q76" s="117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</row>
    <row r="77" spans="1:40" ht="15.95" customHeight="1" x14ac:dyDescent="0.3">
      <c r="A77" s="88"/>
      <c r="B77" s="156"/>
      <c r="C77" s="55" t="s">
        <v>146</v>
      </c>
      <c r="D77" s="97" t="s">
        <v>184</v>
      </c>
      <c r="E77" s="118"/>
      <c r="F77" s="55" t="s">
        <v>146</v>
      </c>
      <c r="G77" s="105" t="s">
        <v>191</v>
      </c>
      <c r="H77" s="118"/>
      <c r="I77" s="125"/>
      <c r="J77" s="114">
        <f t="shared" si="16"/>
        <v>45264</v>
      </c>
      <c r="K77" s="120">
        <f t="shared" si="18"/>
        <v>45264</v>
      </c>
      <c r="L77" s="121"/>
      <c r="M77" s="150">
        <f t="shared" si="17"/>
        <v>45352</v>
      </c>
      <c r="N77" s="151">
        <f t="shared" si="19"/>
        <v>45352</v>
      </c>
      <c r="O77" s="152"/>
      <c r="Q77" s="117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</row>
    <row r="78" spans="1:40" ht="15.95" customHeight="1" x14ac:dyDescent="0.3">
      <c r="A78" s="88"/>
      <c r="B78" s="156"/>
      <c r="C78" s="111" t="s">
        <v>145</v>
      </c>
      <c r="D78" s="97" t="s">
        <v>5</v>
      </c>
      <c r="E78" s="56"/>
      <c r="F78" s="111" t="s">
        <v>145</v>
      </c>
      <c r="G78" s="105" t="s">
        <v>2</v>
      </c>
      <c r="H78" s="118"/>
      <c r="I78" s="125"/>
      <c r="J78" s="114">
        <f t="shared" si="16"/>
        <v>45272</v>
      </c>
      <c r="K78" s="120">
        <f t="shared" si="18"/>
        <v>45272</v>
      </c>
      <c r="L78" s="121"/>
      <c r="M78" s="150">
        <f t="shared" si="17"/>
        <v>45360</v>
      </c>
      <c r="N78" s="151">
        <f t="shared" si="19"/>
        <v>45360</v>
      </c>
      <c r="O78" s="152"/>
      <c r="Q78" s="117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</row>
    <row r="79" spans="1:40" ht="15.95" customHeight="1" thickBot="1" x14ac:dyDescent="0.35">
      <c r="A79" s="88"/>
      <c r="B79" s="164" t="s">
        <v>151</v>
      </c>
      <c r="C79" s="165"/>
      <c r="D79" s="100" t="s">
        <v>205</v>
      </c>
      <c r="E79" s="118"/>
      <c r="F79" s="127"/>
      <c r="G79" s="105"/>
      <c r="H79" s="118"/>
      <c r="I79" s="125"/>
      <c r="J79" s="128">
        <f t="shared" si="16"/>
        <v>45280</v>
      </c>
      <c r="K79" s="120">
        <f t="shared" si="18"/>
        <v>45280</v>
      </c>
      <c r="L79" s="129"/>
      <c r="M79" s="153">
        <f t="shared" si="17"/>
        <v>45368</v>
      </c>
      <c r="N79" s="151">
        <f t="shared" si="19"/>
        <v>45368</v>
      </c>
      <c r="O79" s="154"/>
      <c r="P79" s="75" t="s">
        <v>134</v>
      </c>
      <c r="Q79" s="117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</row>
    <row r="80" spans="1:40" s="61" customFormat="1" ht="15.95" customHeight="1" thickBot="1" x14ac:dyDescent="0.35">
      <c r="A80" s="174">
        <v>8</v>
      </c>
      <c r="B80" s="166">
        <f>B2+7</f>
        <v>190</v>
      </c>
      <c r="C80" s="130" t="s">
        <v>147</v>
      </c>
      <c r="D80" s="103" t="s">
        <v>215</v>
      </c>
      <c r="E80" s="112"/>
      <c r="F80" s="130" t="s">
        <v>147</v>
      </c>
      <c r="G80" s="108" t="s">
        <v>177</v>
      </c>
      <c r="H80" s="112"/>
      <c r="I80" s="131" t="s">
        <v>100</v>
      </c>
      <c r="J80" s="114">
        <f t="shared" si="16"/>
        <v>45201</v>
      </c>
      <c r="K80" s="115">
        <f>K69+1</f>
        <v>45201</v>
      </c>
      <c r="L80" s="161"/>
      <c r="M80" s="114">
        <f t="shared" si="17"/>
        <v>45289</v>
      </c>
      <c r="N80" s="115">
        <f>K90+8</f>
        <v>45289</v>
      </c>
      <c r="O80" s="137"/>
      <c r="P80" s="53" t="s">
        <v>159</v>
      </c>
      <c r="Q80" s="141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</row>
    <row r="81" spans="1:40" ht="15.95" customHeight="1" x14ac:dyDescent="0.3">
      <c r="A81" s="175"/>
      <c r="B81" s="167"/>
      <c r="C81" s="111"/>
      <c r="D81" s="95" t="s">
        <v>141</v>
      </c>
      <c r="E81" s="56"/>
      <c r="F81" s="111"/>
      <c r="G81" s="52" t="s">
        <v>176</v>
      </c>
      <c r="H81" s="118"/>
      <c r="I81" s="119" t="s">
        <v>175</v>
      </c>
      <c r="J81" s="114">
        <f t="shared" si="16"/>
        <v>45209</v>
      </c>
      <c r="K81" s="120">
        <f t="shared" ref="K81:K90" si="20">K80+8</f>
        <v>45209</v>
      </c>
      <c r="L81" s="161"/>
      <c r="M81" s="122">
        <f t="shared" si="17"/>
        <v>45297</v>
      </c>
      <c r="N81" s="123">
        <f t="shared" ref="N81:N90" si="21">N80+8</f>
        <v>45297</v>
      </c>
      <c r="O81" s="124"/>
      <c r="P81" s="53" t="s">
        <v>160</v>
      </c>
      <c r="Q81" s="117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</row>
    <row r="82" spans="1:40" ht="15.95" customHeight="1" x14ac:dyDescent="0.3">
      <c r="A82" s="176"/>
      <c r="B82" s="168"/>
      <c r="C82" s="111"/>
      <c r="D82" s="104" t="s">
        <v>265</v>
      </c>
      <c r="E82" s="56"/>
      <c r="F82" s="111"/>
      <c r="G82" s="52" t="s">
        <v>144</v>
      </c>
      <c r="H82" s="144"/>
      <c r="I82" s="119" t="s">
        <v>102</v>
      </c>
      <c r="J82" s="114">
        <f t="shared" si="16"/>
        <v>45217</v>
      </c>
      <c r="K82" s="120">
        <f t="shared" si="20"/>
        <v>45217</v>
      </c>
      <c r="L82" s="121"/>
      <c r="M82" s="150">
        <f t="shared" si="17"/>
        <v>45305</v>
      </c>
      <c r="N82" s="151">
        <f t="shared" si="21"/>
        <v>45305</v>
      </c>
      <c r="O82" s="152"/>
      <c r="P82" s="53" t="s">
        <v>135</v>
      </c>
      <c r="Q82" s="117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</row>
    <row r="83" spans="1:40" ht="15.95" customHeight="1" x14ac:dyDescent="0.3">
      <c r="A83" s="88"/>
      <c r="B83" s="156"/>
      <c r="C83" s="111" t="s">
        <v>148</v>
      </c>
      <c r="D83" s="95" t="s">
        <v>194</v>
      </c>
      <c r="E83" s="144"/>
      <c r="F83" s="111"/>
      <c r="G83" s="105" t="s">
        <v>266</v>
      </c>
      <c r="H83" s="56"/>
      <c r="I83" s="63"/>
      <c r="J83" s="114">
        <f t="shared" si="16"/>
        <v>45225</v>
      </c>
      <c r="K83" s="120">
        <f t="shared" si="20"/>
        <v>45225</v>
      </c>
      <c r="L83" s="121"/>
      <c r="M83" s="150">
        <f t="shared" si="17"/>
        <v>45313</v>
      </c>
      <c r="N83" s="151">
        <f t="shared" si="21"/>
        <v>45313</v>
      </c>
      <c r="O83" s="152"/>
      <c r="P83" s="53" t="s">
        <v>136</v>
      </c>
      <c r="Q83" s="117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</row>
    <row r="84" spans="1:40" ht="15.95" customHeight="1" x14ac:dyDescent="0.3">
      <c r="A84" s="88"/>
      <c r="B84" s="156"/>
      <c r="C84" s="111" t="s">
        <v>149</v>
      </c>
      <c r="D84" s="95" t="s">
        <v>270</v>
      </c>
      <c r="E84" s="118"/>
      <c r="F84" s="111"/>
      <c r="G84" s="58"/>
      <c r="H84" s="118"/>
      <c r="I84" s="119"/>
      <c r="J84" s="114">
        <f t="shared" si="16"/>
        <v>45233</v>
      </c>
      <c r="K84" s="120">
        <f t="shared" si="20"/>
        <v>45233</v>
      </c>
      <c r="L84" s="121"/>
      <c r="M84" s="150">
        <f t="shared" si="17"/>
        <v>45321</v>
      </c>
      <c r="N84" s="151">
        <f t="shared" si="21"/>
        <v>45321</v>
      </c>
      <c r="O84" s="152"/>
      <c r="P84" s="53" t="s">
        <v>170</v>
      </c>
      <c r="Q84" s="117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</row>
    <row r="85" spans="1:40" ht="15.95" customHeight="1" x14ac:dyDescent="0.3">
      <c r="A85" s="88"/>
      <c r="B85" s="156"/>
      <c r="C85" s="111" t="s">
        <v>150</v>
      </c>
      <c r="D85" s="97" t="s">
        <v>195</v>
      </c>
      <c r="E85" s="118"/>
      <c r="F85" s="111"/>
      <c r="G85" s="105"/>
      <c r="H85" s="118"/>
      <c r="I85" s="119"/>
      <c r="J85" s="122">
        <f t="shared" si="16"/>
        <v>45241</v>
      </c>
      <c r="K85" s="123">
        <f t="shared" si="20"/>
        <v>45241</v>
      </c>
      <c r="L85" s="124"/>
      <c r="M85" s="150">
        <f t="shared" si="17"/>
        <v>45329</v>
      </c>
      <c r="N85" s="151">
        <f t="shared" si="21"/>
        <v>45329</v>
      </c>
      <c r="O85" s="152"/>
      <c r="P85" s="53" t="s">
        <v>137</v>
      </c>
      <c r="Q85" s="117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</row>
    <row r="86" spans="1:40" ht="15.95" customHeight="1" x14ac:dyDescent="0.3">
      <c r="A86" s="88"/>
      <c r="B86" s="156"/>
      <c r="C86" s="55"/>
      <c r="D86" s="95" t="s">
        <v>0</v>
      </c>
      <c r="E86" s="118"/>
      <c r="F86" s="55"/>
      <c r="G86" s="105"/>
      <c r="H86" s="118"/>
      <c r="I86" s="125"/>
      <c r="J86" s="122">
        <f t="shared" si="16"/>
        <v>45249</v>
      </c>
      <c r="K86" s="123">
        <f t="shared" si="20"/>
        <v>45249</v>
      </c>
      <c r="L86" s="124"/>
      <c r="M86" s="150">
        <f t="shared" si="17"/>
        <v>45337</v>
      </c>
      <c r="N86" s="151">
        <f t="shared" si="21"/>
        <v>45337</v>
      </c>
      <c r="O86" s="152"/>
      <c r="Q86" s="117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</row>
    <row r="87" spans="1:40" ht="15.95" customHeight="1" x14ac:dyDescent="0.3">
      <c r="A87" s="88"/>
      <c r="B87" s="156"/>
      <c r="C87" s="111" t="s">
        <v>140</v>
      </c>
      <c r="D87" s="96" t="s">
        <v>269</v>
      </c>
      <c r="E87" s="118"/>
      <c r="F87" s="111" t="s">
        <v>140</v>
      </c>
      <c r="G87" s="105" t="s">
        <v>268</v>
      </c>
      <c r="H87" s="118"/>
      <c r="I87" s="125"/>
      <c r="J87" s="114">
        <f t="shared" si="16"/>
        <v>45257</v>
      </c>
      <c r="K87" s="120">
        <f t="shared" si="20"/>
        <v>45257</v>
      </c>
      <c r="L87" s="121"/>
      <c r="M87" s="150">
        <f t="shared" si="17"/>
        <v>45345</v>
      </c>
      <c r="N87" s="151">
        <f t="shared" si="21"/>
        <v>45345</v>
      </c>
      <c r="O87" s="152"/>
      <c r="Q87" s="117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</row>
    <row r="88" spans="1:40" ht="15.95" customHeight="1" x14ac:dyDescent="0.3">
      <c r="A88" s="88"/>
      <c r="B88" s="156"/>
      <c r="C88" s="55" t="s">
        <v>146</v>
      </c>
      <c r="D88" s="95" t="s">
        <v>225</v>
      </c>
      <c r="E88" s="56"/>
      <c r="F88" s="55" t="s">
        <v>146</v>
      </c>
      <c r="G88" s="105" t="s">
        <v>192</v>
      </c>
      <c r="H88" s="118"/>
      <c r="I88" s="125"/>
      <c r="J88" s="114">
        <f t="shared" si="16"/>
        <v>45265</v>
      </c>
      <c r="K88" s="120">
        <f t="shared" si="20"/>
        <v>45265</v>
      </c>
      <c r="L88" s="121"/>
      <c r="M88" s="150">
        <f t="shared" si="17"/>
        <v>45353</v>
      </c>
      <c r="N88" s="151">
        <f t="shared" si="21"/>
        <v>45353</v>
      </c>
      <c r="O88" s="152"/>
      <c r="Q88" s="117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</row>
    <row r="89" spans="1:40" ht="15.95" customHeight="1" x14ac:dyDescent="0.3">
      <c r="A89" s="88"/>
      <c r="B89" s="156"/>
      <c r="C89" s="111" t="s">
        <v>145</v>
      </c>
      <c r="D89" s="95" t="s">
        <v>6</v>
      </c>
      <c r="E89" s="56"/>
      <c r="F89" s="111" t="s">
        <v>145</v>
      </c>
      <c r="G89" s="105" t="s">
        <v>2</v>
      </c>
      <c r="H89" s="56"/>
      <c r="I89" s="64"/>
      <c r="J89" s="114">
        <f t="shared" si="16"/>
        <v>45273</v>
      </c>
      <c r="K89" s="120">
        <f t="shared" si="20"/>
        <v>45273</v>
      </c>
      <c r="L89" s="121"/>
      <c r="M89" s="150">
        <f t="shared" si="17"/>
        <v>45361</v>
      </c>
      <c r="N89" s="151">
        <f t="shared" si="21"/>
        <v>45361</v>
      </c>
      <c r="O89" s="152"/>
      <c r="Q89" s="117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</row>
    <row r="90" spans="1:40" ht="15.95" customHeight="1" thickBot="1" x14ac:dyDescent="0.35">
      <c r="A90" s="88"/>
      <c r="B90" s="164" t="s">
        <v>151</v>
      </c>
      <c r="C90" s="165"/>
      <c r="D90" s="101" t="s">
        <v>201</v>
      </c>
      <c r="E90" s="138"/>
      <c r="F90" s="139"/>
      <c r="G90" s="109"/>
      <c r="H90" s="138"/>
      <c r="I90" s="145"/>
      <c r="J90" s="128">
        <f t="shared" si="16"/>
        <v>45281</v>
      </c>
      <c r="K90" s="146">
        <f t="shared" si="20"/>
        <v>45281</v>
      </c>
      <c r="L90" s="129"/>
      <c r="M90" s="153">
        <f t="shared" si="17"/>
        <v>45369</v>
      </c>
      <c r="N90" s="155">
        <f t="shared" si="21"/>
        <v>45369</v>
      </c>
      <c r="O90" s="154"/>
      <c r="P90" s="76"/>
      <c r="Q90" s="147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</row>
    <row r="91" spans="1:40" x14ac:dyDescent="0.3">
      <c r="B91" s="65"/>
      <c r="C91" s="66"/>
      <c r="D91" s="57"/>
      <c r="E91" s="67"/>
      <c r="F91" s="66"/>
      <c r="G91" s="57"/>
      <c r="H91" s="67"/>
      <c r="I91" s="67"/>
      <c r="J91" s="77"/>
      <c r="K91" s="81"/>
      <c r="L91" s="81"/>
      <c r="M91" s="77"/>
      <c r="N91" s="83"/>
      <c r="O91" s="83"/>
      <c r="Q91" s="68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</row>
    <row r="92" spans="1:40" x14ac:dyDescent="0.3">
      <c r="B92" s="50"/>
      <c r="C92" s="69"/>
      <c r="D92" s="70"/>
      <c r="E92" s="71"/>
      <c r="F92" s="69"/>
      <c r="G92" s="70"/>
      <c r="H92" s="71"/>
      <c r="I92" s="71"/>
      <c r="J92" s="78"/>
      <c r="K92" s="81"/>
      <c r="L92" s="81"/>
      <c r="M92" s="78"/>
      <c r="N92" s="84"/>
      <c r="O92" s="84"/>
      <c r="Q92" s="72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</row>
    <row r="93" spans="1:40" x14ac:dyDescent="0.3">
      <c r="B93" s="50"/>
      <c r="C93" s="69"/>
      <c r="D93" s="70"/>
      <c r="E93" s="71"/>
      <c r="F93" s="69"/>
      <c r="G93" s="70"/>
      <c r="H93" s="71"/>
      <c r="I93" s="71"/>
      <c r="J93" s="78"/>
      <c r="K93" s="81"/>
      <c r="L93" s="81"/>
      <c r="M93" s="78"/>
      <c r="N93" s="84"/>
      <c r="O93" s="84"/>
      <c r="Q93" s="72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</row>
    <row r="94" spans="1:40" x14ac:dyDescent="0.3">
      <c r="B94" s="50"/>
      <c r="C94" s="69"/>
      <c r="D94" s="70"/>
      <c r="E94" s="71"/>
      <c r="F94" s="69"/>
      <c r="G94" s="70"/>
      <c r="H94" s="71"/>
      <c r="I94" s="71"/>
      <c r="J94" s="78"/>
      <c r="K94" s="81"/>
      <c r="L94" s="81"/>
      <c r="M94" s="78"/>
      <c r="N94" s="84"/>
      <c r="O94" s="84"/>
      <c r="Q94" s="72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</row>
    <row r="95" spans="1:40" x14ac:dyDescent="0.3">
      <c r="B95" s="50"/>
      <c r="C95" s="69"/>
      <c r="D95" s="70"/>
      <c r="E95" s="71"/>
      <c r="F95" s="69"/>
      <c r="G95" s="70"/>
      <c r="H95" s="71"/>
      <c r="I95" s="71"/>
      <c r="J95" s="78"/>
      <c r="K95" s="81"/>
      <c r="L95" s="81"/>
      <c r="M95" s="78"/>
      <c r="N95" s="84"/>
      <c r="O95" s="84"/>
      <c r="Q95" s="72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</row>
    <row r="96" spans="1:40" x14ac:dyDescent="0.3">
      <c r="B96" s="50"/>
      <c r="C96" s="69"/>
      <c r="D96" s="70"/>
      <c r="E96" s="71"/>
      <c r="F96" s="69"/>
      <c r="G96" s="70"/>
      <c r="H96" s="71"/>
      <c r="I96" s="71"/>
      <c r="J96" s="78"/>
      <c r="K96" s="81"/>
      <c r="L96" s="81"/>
      <c r="M96" s="78"/>
      <c r="N96" s="84"/>
      <c r="O96" s="84"/>
      <c r="Q96" s="72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</row>
    <row r="97" spans="2:40" x14ac:dyDescent="0.3">
      <c r="B97" s="50"/>
      <c r="C97" s="69"/>
      <c r="D97" s="70"/>
      <c r="E97" s="71"/>
      <c r="F97" s="69"/>
      <c r="G97" s="70"/>
      <c r="H97" s="71"/>
      <c r="I97" s="71"/>
      <c r="J97" s="78"/>
      <c r="K97" s="81"/>
      <c r="L97" s="81"/>
      <c r="M97" s="78"/>
      <c r="N97" s="84"/>
      <c r="O97" s="84"/>
      <c r="Q97" s="72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</row>
    <row r="98" spans="2:40" x14ac:dyDescent="0.3">
      <c r="B98" s="50"/>
      <c r="C98" s="69"/>
      <c r="D98" s="70"/>
      <c r="E98" s="71"/>
      <c r="F98" s="69"/>
      <c r="G98" s="70"/>
      <c r="H98" s="71"/>
      <c r="I98" s="71"/>
      <c r="J98" s="78"/>
      <c r="K98" s="81"/>
      <c r="L98" s="81"/>
      <c r="M98" s="78"/>
      <c r="N98" s="84"/>
      <c r="O98" s="84"/>
      <c r="Q98" s="72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</row>
    <row r="99" spans="2:40" x14ac:dyDescent="0.3">
      <c r="B99" s="50"/>
      <c r="C99" s="69"/>
      <c r="D99" s="70"/>
      <c r="E99" s="71"/>
      <c r="F99" s="69"/>
      <c r="G99" s="70"/>
      <c r="H99" s="71"/>
      <c r="I99" s="71"/>
      <c r="J99" s="78"/>
      <c r="K99" s="81"/>
      <c r="L99" s="81"/>
      <c r="M99" s="78"/>
      <c r="N99" s="84"/>
      <c r="O99" s="84"/>
      <c r="Q99" s="72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</row>
    <row r="100" spans="2:40" x14ac:dyDescent="0.3">
      <c r="B100" s="50"/>
      <c r="C100" s="69"/>
      <c r="D100" s="70"/>
      <c r="E100" s="71"/>
      <c r="F100" s="69"/>
      <c r="G100" s="70"/>
      <c r="H100" s="71"/>
      <c r="I100" s="71"/>
      <c r="J100" s="78"/>
      <c r="K100" s="81"/>
      <c r="L100" s="81"/>
      <c r="M100" s="78"/>
      <c r="N100" s="84"/>
      <c r="O100" s="84"/>
      <c r="Q100" s="72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</row>
    <row r="101" spans="2:40" x14ac:dyDescent="0.3">
      <c r="B101" s="50"/>
      <c r="C101" s="69"/>
      <c r="D101" s="70"/>
      <c r="E101" s="71"/>
      <c r="F101" s="69"/>
      <c r="G101" s="70"/>
      <c r="H101" s="71"/>
      <c r="I101" s="71"/>
      <c r="J101" s="78"/>
      <c r="K101" s="81"/>
      <c r="L101" s="81"/>
      <c r="M101" s="78"/>
      <c r="N101" s="84"/>
      <c r="O101" s="84"/>
      <c r="Q101" s="72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</row>
    <row r="102" spans="2:40" x14ac:dyDescent="0.3">
      <c r="B102" s="50"/>
      <c r="C102" s="69"/>
      <c r="D102" s="70"/>
      <c r="E102" s="71"/>
      <c r="F102" s="69"/>
      <c r="G102" s="70"/>
      <c r="H102" s="71"/>
      <c r="I102" s="71"/>
      <c r="J102" s="78"/>
      <c r="K102" s="81"/>
      <c r="L102" s="81"/>
      <c r="M102" s="78"/>
      <c r="N102" s="84"/>
      <c r="O102" s="84"/>
      <c r="Q102" s="72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</row>
    <row r="103" spans="2:40" x14ac:dyDescent="0.3">
      <c r="B103" s="50"/>
      <c r="C103" s="69"/>
      <c r="D103" s="70"/>
      <c r="E103" s="71"/>
      <c r="F103" s="69"/>
      <c r="G103" s="70"/>
      <c r="H103" s="71"/>
      <c r="I103" s="71"/>
      <c r="J103" s="78"/>
      <c r="M103" s="78"/>
      <c r="N103" s="84"/>
      <c r="O103" s="84"/>
      <c r="Q103" s="72"/>
    </row>
    <row r="104" spans="2:40" x14ac:dyDescent="0.3">
      <c r="B104" s="50"/>
      <c r="C104" s="69"/>
      <c r="D104" s="70"/>
      <c r="E104" s="71"/>
      <c r="F104" s="69"/>
      <c r="G104" s="70"/>
      <c r="H104" s="71"/>
      <c r="I104" s="71"/>
      <c r="J104" s="78"/>
      <c r="M104" s="78"/>
      <c r="N104" s="84"/>
      <c r="O104" s="84"/>
      <c r="Q104" s="72"/>
    </row>
    <row r="105" spans="2:40" x14ac:dyDescent="0.3">
      <c r="B105" s="50"/>
      <c r="C105" s="69"/>
      <c r="D105" s="70"/>
      <c r="E105" s="71"/>
      <c r="F105" s="69"/>
      <c r="G105" s="70"/>
      <c r="H105" s="71"/>
      <c r="I105" s="71"/>
      <c r="J105" s="78"/>
      <c r="M105" s="78"/>
      <c r="N105" s="84"/>
      <c r="O105" s="84"/>
      <c r="Q105" s="72"/>
    </row>
    <row r="106" spans="2:40" x14ac:dyDescent="0.3">
      <c r="B106" s="50"/>
      <c r="C106" s="69"/>
      <c r="D106" s="70"/>
      <c r="E106" s="71"/>
      <c r="F106" s="69"/>
      <c r="G106" s="70"/>
      <c r="H106" s="71"/>
      <c r="I106" s="71"/>
      <c r="J106" s="78"/>
      <c r="M106" s="78"/>
      <c r="N106" s="84"/>
      <c r="O106" s="84"/>
      <c r="Q106" s="72"/>
    </row>
    <row r="107" spans="2:40" x14ac:dyDescent="0.3">
      <c r="B107" s="50"/>
      <c r="C107" s="69"/>
      <c r="D107" s="70"/>
      <c r="E107" s="71"/>
      <c r="F107" s="69"/>
      <c r="G107" s="70"/>
      <c r="H107" s="71"/>
      <c r="I107" s="71"/>
      <c r="J107" s="78"/>
      <c r="M107" s="78"/>
      <c r="N107" s="84"/>
      <c r="O107" s="84"/>
      <c r="Q107" s="72"/>
    </row>
    <row r="108" spans="2:40" x14ac:dyDescent="0.3">
      <c r="B108" s="50"/>
      <c r="C108" s="69"/>
      <c r="D108" s="70"/>
      <c r="E108" s="71"/>
      <c r="F108" s="69"/>
      <c r="G108" s="70"/>
      <c r="H108" s="71"/>
      <c r="I108" s="71"/>
      <c r="J108" s="78"/>
      <c r="M108" s="78"/>
      <c r="N108" s="84"/>
      <c r="O108" s="84"/>
      <c r="Q108" s="72"/>
    </row>
    <row r="109" spans="2:40" x14ac:dyDescent="0.3">
      <c r="B109" s="50"/>
      <c r="C109" s="69"/>
      <c r="D109" s="70"/>
      <c r="E109" s="71"/>
      <c r="F109" s="69"/>
      <c r="G109" s="70"/>
      <c r="H109" s="71"/>
      <c r="I109" s="71"/>
      <c r="J109" s="78"/>
      <c r="M109" s="78"/>
      <c r="N109" s="84"/>
      <c r="O109" s="84"/>
      <c r="Q109" s="72"/>
    </row>
    <row r="110" spans="2:40" x14ac:dyDescent="0.3">
      <c r="B110" s="50"/>
      <c r="C110" s="69"/>
      <c r="D110" s="70"/>
      <c r="E110" s="71"/>
      <c r="F110" s="69"/>
      <c r="G110" s="70"/>
      <c r="H110" s="71"/>
      <c r="I110" s="71"/>
      <c r="J110" s="78"/>
      <c r="M110" s="78"/>
      <c r="N110" s="84"/>
      <c r="O110" s="84"/>
      <c r="Q110" s="72"/>
    </row>
    <row r="111" spans="2:40" x14ac:dyDescent="0.3">
      <c r="B111" s="50"/>
      <c r="C111" s="69"/>
      <c r="D111" s="70"/>
      <c r="E111" s="71"/>
      <c r="F111" s="69"/>
      <c r="G111" s="70"/>
      <c r="H111" s="71"/>
      <c r="I111" s="71"/>
      <c r="J111" s="78"/>
      <c r="M111" s="78"/>
      <c r="N111" s="84"/>
      <c r="O111" s="84"/>
      <c r="Q111" s="72"/>
    </row>
    <row r="112" spans="2:40" x14ac:dyDescent="0.3">
      <c r="B112" s="50"/>
      <c r="C112" s="69"/>
      <c r="D112" s="70"/>
      <c r="E112" s="71"/>
      <c r="F112" s="69"/>
      <c r="G112" s="70"/>
      <c r="H112" s="71"/>
      <c r="I112" s="71"/>
      <c r="J112" s="78"/>
      <c r="M112" s="78"/>
      <c r="N112" s="84"/>
      <c r="O112" s="84"/>
      <c r="Q112" s="72"/>
    </row>
    <row r="113" spans="2:17" x14ac:dyDescent="0.3">
      <c r="B113" s="50"/>
      <c r="C113" s="69"/>
      <c r="D113" s="70"/>
      <c r="E113" s="71"/>
      <c r="F113" s="69"/>
      <c r="G113" s="70"/>
      <c r="H113" s="71"/>
      <c r="I113" s="71"/>
      <c r="J113" s="78"/>
      <c r="M113" s="78"/>
      <c r="N113" s="84"/>
      <c r="O113" s="84"/>
      <c r="Q113" s="72"/>
    </row>
    <row r="114" spans="2:17" x14ac:dyDescent="0.3">
      <c r="B114" s="50"/>
      <c r="C114" s="69"/>
      <c r="D114" s="70"/>
      <c r="E114" s="71"/>
      <c r="F114" s="69"/>
      <c r="G114" s="70"/>
      <c r="H114" s="71"/>
      <c r="I114" s="71"/>
      <c r="J114" s="78"/>
      <c r="M114" s="78"/>
      <c r="N114" s="84"/>
      <c r="O114" s="84"/>
      <c r="Q114" s="72"/>
    </row>
    <row r="115" spans="2:17" x14ac:dyDescent="0.3">
      <c r="B115" s="50"/>
      <c r="C115" s="69"/>
      <c r="D115" s="70"/>
      <c r="E115" s="71"/>
      <c r="F115" s="69"/>
      <c r="G115" s="70"/>
      <c r="H115" s="71"/>
      <c r="I115" s="71"/>
      <c r="J115" s="78"/>
      <c r="M115" s="78"/>
      <c r="N115" s="84"/>
      <c r="O115" s="84"/>
      <c r="Q115" s="72"/>
    </row>
    <row r="116" spans="2:17" x14ac:dyDescent="0.3">
      <c r="B116" s="50"/>
      <c r="C116" s="69"/>
      <c r="D116" s="70"/>
      <c r="E116" s="71"/>
      <c r="F116" s="69"/>
      <c r="G116" s="70"/>
      <c r="H116" s="71"/>
      <c r="I116" s="71"/>
      <c r="J116" s="78"/>
      <c r="M116" s="78"/>
      <c r="N116" s="84"/>
      <c r="O116" s="84"/>
      <c r="Q116" s="72"/>
    </row>
    <row r="117" spans="2:17" x14ac:dyDescent="0.3">
      <c r="B117" s="50"/>
      <c r="C117" s="69"/>
      <c r="D117" s="70"/>
      <c r="E117" s="71"/>
      <c r="F117" s="69"/>
      <c r="G117" s="70"/>
      <c r="H117" s="71"/>
      <c r="I117" s="71"/>
      <c r="J117" s="78"/>
      <c r="M117" s="78"/>
      <c r="N117" s="84"/>
      <c r="O117" s="84"/>
      <c r="Q117" s="72"/>
    </row>
    <row r="118" spans="2:17" x14ac:dyDescent="0.3">
      <c r="B118" s="50"/>
      <c r="C118" s="69"/>
      <c r="D118" s="70"/>
      <c r="E118" s="71"/>
      <c r="F118" s="69"/>
      <c r="G118" s="70"/>
      <c r="H118" s="71"/>
      <c r="I118" s="71"/>
      <c r="J118" s="78"/>
      <c r="M118" s="78"/>
      <c r="N118" s="84"/>
      <c r="O118" s="84"/>
      <c r="Q118" s="72"/>
    </row>
    <row r="119" spans="2:17" x14ac:dyDescent="0.3">
      <c r="B119" s="50"/>
      <c r="C119" s="69"/>
      <c r="D119" s="70"/>
      <c r="E119" s="71"/>
      <c r="F119" s="69"/>
      <c r="G119" s="70"/>
      <c r="H119" s="71"/>
      <c r="I119" s="71"/>
      <c r="J119" s="78"/>
      <c r="M119" s="78"/>
      <c r="N119" s="84"/>
      <c r="O119" s="84"/>
      <c r="Q119" s="72"/>
    </row>
    <row r="120" spans="2:17" x14ac:dyDescent="0.3">
      <c r="B120" s="50"/>
      <c r="C120" s="69"/>
      <c r="D120" s="70"/>
      <c r="E120" s="71"/>
      <c r="F120" s="69"/>
      <c r="G120" s="70"/>
      <c r="H120" s="71"/>
      <c r="I120" s="71"/>
      <c r="J120" s="78"/>
      <c r="M120" s="78"/>
      <c r="N120" s="84"/>
      <c r="O120" s="84"/>
      <c r="Q120" s="72"/>
    </row>
    <row r="121" spans="2:17" x14ac:dyDescent="0.3">
      <c r="B121" s="50"/>
      <c r="C121" s="69"/>
      <c r="D121" s="70"/>
      <c r="E121" s="71"/>
      <c r="F121" s="69"/>
      <c r="G121" s="70"/>
      <c r="H121" s="71"/>
      <c r="I121" s="71"/>
      <c r="J121" s="78"/>
      <c r="M121" s="78"/>
      <c r="N121" s="84"/>
      <c r="O121" s="84"/>
      <c r="Q121" s="72"/>
    </row>
    <row r="122" spans="2:17" x14ac:dyDescent="0.3">
      <c r="B122" s="50"/>
      <c r="C122" s="69"/>
      <c r="D122" s="70"/>
      <c r="E122" s="65"/>
      <c r="F122" s="69"/>
      <c r="G122" s="73"/>
      <c r="H122" s="65"/>
      <c r="I122" s="65"/>
      <c r="J122" s="79"/>
      <c r="M122" s="79"/>
      <c r="N122" s="85"/>
      <c r="O122" s="85"/>
      <c r="Q122" s="72"/>
    </row>
    <row r="123" spans="2:17" x14ac:dyDescent="0.3">
      <c r="B123" s="50"/>
      <c r="C123" s="69"/>
      <c r="D123" s="73"/>
      <c r="E123" s="65"/>
      <c r="F123" s="69"/>
      <c r="G123" s="73"/>
      <c r="H123" s="65"/>
      <c r="I123" s="65"/>
      <c r="J123" s="79"/>
      <c r="M123" s="79"/>
      <c r="N123" s="85"/>
      <c r="O123" s="85"/>
      <c r="Q123" s="72"/>
    </row>
    <row r="124" spans="2:17" x14ac:dyDescent="0.3">
      <c r="B124" s="50"/>
      <c r="C124" s="69"/>
      <c r="D124" s="73"/>
      <c r="E124" s="65"/>
      <c r="F124" s="69"/>
      <c r="G124" s="73"/>
      <c r="H124" s="65"/>
      <c r="I124" s="65"/>
      <c r="J124" s="79"/>
      <c r="M124" s="79"/>
      <c r="N124" s="85"/>
      <c r="O124" s="85"/>
      <c r="Q124" s="72"/>
    </row>
    <row r="125" spans="2:17" x14ac:dyDescent="0.3">
      <c r="B125" s="50"/>
      <c r="C125" s="69"/>
      <c r="D125" s="73"/>
      <c r="E125" s="65"/>
      <c r="F125" s="69"/>
      <c r="G125" s="73"/>
      <c r="H125" s="65"/>
      <c r="I125" s="65"/>
      <c r="J125" s="79"/>
      <c r="M125" s="79"/>
      <c r="N125" s="85"/>
      <c r="O125" s="85"/>
      <c r="Q125" s="72"/>
    </row>
    <row r="126" spans="2:17" x14ac:dyDescent="0.3">
      <c r="B126" s="50"/>
      <c r="C126" s="69"/>
      <c r="D126" s="73"/>
      <c r="E126" s="65"/>
      <c r="F126" s="69"/>
      <c r="G126" s="73"/>
      <c r="H126" s="65"/>
      <c r="I126" s="65"/>
      <c r="J126" s="79"/>
      <c r="M126" s="79"/>
      <c r="N126" s="85"/>
      <c r="O126" s="85"/>
      <c r="Q126" s="72"/>
    </row>
    <row r="127" spans="2:17" x14ac:dyDescent="0.3">
      <c r="B127" s="50"/>
      <c r="C127" s="69"/>
      <c r="D127" s="73"/>
      <c r="E127" s="65"/>
      <c r="F127" s="69"/>
      <c r="G127" s="73"/>
      <c r="H127" s="65"/>
      <c r="I127" s="65"/>
      <c r="J127" s="79"/>
      <c r="M127" s="79"/>
      <c r="N127" s="85"/>
      <c r="O127" s="85"/>
      <c r="Q127" s="72"/>
    </row>
    <row r="128" spans="2:17" x14ac:dyDescent="0.3">
      <c r="B128" s="50"/>
      <c r="C128" s="69"/>
      <c r="D128" s="73"/>
      <c r="E128" s="65"/>
      <c r="F128" s="69"/>
      <c r="G128" s="73"/>
      <c r="H128" s="65"/>
      <c r="I128" s="65"/>
      <c r="J128" s="79"/>
      <c r="M128" s="79"/>
      <c r="N128" s="85"/>
      <c r="O128" s="85"/>
      <c r="Q128" s="72"/>
    </row>
    <row r="129" spans="2:17" x14ac:dyDescent="0.3">
      <c r="B129" s="50"/>
      <c r="C129" s="69"/>
      <c r="D129" s="73"/>
      <c r="E129" s="65"/>
      <c r="F129" s="69"/>
      <c r="G129" s="73"/>
      <c r="H129" s="65"/>
      <c r="I129" s="65"/>
      <c r="J129" s="79"/>
      <c r="M129" s="79"/>
      <c r="N129" s="85"/>
      <c r="O129" s="85"/>
      <c r="Q129" s="72"/>
    </row>
    <row r="130" spans="2:17" x14ac:dyDescent="0.3">
      <c r="B130" s="50"/>
      <c r="C130" s="69"/>
      <c r="D130" s="73"/>
      <c r="E130" s="65"/>
      <c r="F130" s="69"/>
      <c r="G130" s="73"/>
      <c r="H130" s="65"/>
      <c r="I130" s="65"/>
      <c r="J130" s="79"/>
      <c r="M130" s="79"/>
      <c r="N130" s="85"/>
      <c r="O130" s="85"/>
      <c r="Q130" s="72"/>
    </row>
    <row r="131" spans="2:17" x14ac:dyDescent="0.3">
      <c r="B131" s="50"/>
      <c r="C131" s="69"/>
      <c r="D131" s="73"/>
      <c r="E131" s="65"/>
      <c r="F131" s="69"/>
      <c r="G131" s="73"/>
      <c r="H131" s="65"/>
      <c r="I131" s="65"/>
      <c r="J131" s="79"/>
      <c r="M131" s="79"/>
      <c r="N131" s="85"/>
      <c r="O131" s="85"/>
      <c r="Q131" s="72"/>
    </row>
    <row r="132" spans="2:17" x14ac:dyDescent="0.3">
      <c r="B132" s="50"/>
      <c r="C132" s="69"/>
      <c r="D132" s="73"/>
      <c r="E132" s="65"/>
      <c r="F132" s="69"/>
      <c r="G132" s="73"/>
      <c r="H132" s="65"/>
      <c r="I132" s="65"/>
      <c r="J132" s="79"/>
      <c r="M132" s="79"/>
      <c r="N132" s="85"/>
      <c r="O132" s="85"/>
      <c r="Q132" s="72"/>
    </row>
    <row r="133" spans="2:17" x14ac:dyDescent="0.3">
      <c r="B133" s="50"/>
      <c r="C133" s="69"/>
      <c r="D133" s="73"/>
      <c r="E133" s="65"/>
      <c r="F133" s="69"/>
      <c r="G133" s="73"/>
      <c r="H133" s="65"/>
      <c r="I133" s="65"/>
      <c r="J133" s="79"/>
      <c r="M133" s="79"/>
      <c r="N133" s="85"/>
      <c r="O133" s="85"/>
      <c r="Q133" s="72"/>
    </row>
    <row r="134" spans="2:17" x14ac:dyDescent="0.3">
      <c r="B134" s="50"/>
      <c r="C134" s="69"/>
      <c r="D134" s="73"/>
      <c r="E134" s="65"/>
      <c r="F134" s="69"/>
      <c r="G134" s="73"/>
      <c r="H134" s="65"/>
      <c r="I134" s="65"/>
      <c r="J134" s="79"/>
      <c r="M134" s="79"/>
      <c r="N134" s="85"/>
      <c r="O134" s="85"/>
      <c r="Q134" s="72"/>
    </row>
    <row r="135" spans="2:17" x14ac:dyDescent="0.3">
      <c r="B135" s="50"/>
      <c r="C135" s="69"/>
      <c r="D135" s="73"/>
      <c r="E135" s="65"/>
      <c r="F135" s="69"/>
      <c r="G135" s="73"/>
      <c r="H135" s="65"/>
      <c r="I135" s="65"/>
      <c r="J135" s="79"/>
      <c r="M135" s="79"/>
      <c r="N135" s="85"/>
      <c r="O135" s="85"/>
      <c r="Q135" s="72"/>
    </row>
    <row r="136" spans="2:17" x14ac:dyDescent="0.3">
      <c r="B136" s="50"/>
      <c r="C136" s="69"/>
      <c r="D136" s="73"/>
      <c r="E136" s="65"/>
      <c r="F136" s="69"/>
      <c r="G136" s="73"/>
      <c r="H136" s="65"/>
      <c r="I136" s="65"/>
      <c r="J136" s="79"/>
      <c r="M136" s="79"/>
      <c r="N136" s="85"/>
      <c r="O136" s="85"/>
      <c r="Q136" s="72"/>
    </row>
    <row r="137" spans="2:17" x14ac:dyDescent="0.3">
      <c r="B137" s="50"/>
      <c r="C137" s="69"/>
      <c r="D137" s="73"/>
      <c r="E137" s="65"/>
      <c r="F137" s="69"/>
      <c r="G137" s="73"/>
      <c r="H137" s="65"/>
      <c r="I137" s="65"/>
      <c r="J137" s="79"/>
      <c r="M137" s="79"/>
      <c r="N137" s="85"/>
      <c r="O137" s="85"/>
      <c r="Q137" s="72"/>
    </row>
    <row r="138" spans="2:17" x14ac:dyDescent="0.3">
      <c r="B138" s="50"/>
      <c r="C138" s="69"/>
      <c r="D138" s="73"/>
      <c r="E138" s="65"/>
      <c r="F138" s="69"/>
      <c r="G138" s="73"/>
      <c r="H138" s="65"/>
      <c r="I138" s="65"/>
      <c r="J138" s="79"/>
      <c r="M138" s="79"/>
      <c r="N138" s="85"/>
      <c r="O138" s="85"/>
      <c r="Q138" s="72"/>
    </row>
    <row r="139" spans="2:17" x14ac:dyDescent="0.3">
      <c r="B139" s="50"/>
      <c r="C139" s="69"/>
      <c r="D139" s="73"/>
      <c r="E139" s="65"/>
      <c r="F139" s="69"/>
      <c r="G139" s="73"/>
      <c r="H139" s="65"/>
      <c r="I139" s="65"/>
      <c r="J139" s="79"/>
      <c r="M139" s="79"/>
      <c r="N139" s="85"/>
      <c r="O139" s="85"/>
      <c r="Q139" s="72"/>
    </row>
    <row r="140" spans="2:17" x14ac:dyDescent="0.3">
      <c r="B140" s="50"/>
      <c r="C140" s="69"/>
      <c r="D140" s="73"/>
      <c r="E140" s="65"/>
      <c r="F140" s="69"/>
      <c r="G140" s="73"/>
      <c r="H140" s="65"/>
      <c r="I140" s="65"/>
      <c r="J140" s="79"/>
      <c r="M140" s="79"/>
      <c r="N140" s="85"/>
      <c r="O140" s="85"/>
      <c r="Q140" s="72"/>
    </row>
    <row r="141" spans="2:17" x14ac:dyDescent="0.3">
      <c r="B141" s="50"/>
      <c r="C141" s="69"/>
      <c r="D141" s="73"/>
      <c r="E141" s="65"/>
      <c r="F141" s="69"/>
      <c r="G141" s="73"/>
      <c r="H141" s="65"/>
      <c r="I141" s="65"/>
      <c r="J141" s="79"/>
      <c r="M141" s="79"/>
      <c r="N141" s="85"/>
      <c r="O141" s="85"/>
      <c r="Q141" s="72"/>
    </row>
    <row r="142" spans="2:17" x14ac:dyDescent="0.3">
      <c r="B142" s="50"/>
      <c r="C142" s="69"/>
      <c r="D142" s="73"/>
      <c r="E142" s="65"/>
      <c r="F142" s="69"/>
      <c r="G142" s="73"/>
      <c r="H142" s="65"/>
      <c r="I142" s="65"/>
      <c r="J142" s="79"/>
      <c r="M142" s="79"/>
      <c r="N142" s="85"/>
      <c r="O142" s="85"/>
      <c r="Q142" s="72"/>
    </row>
    <row r="143" spans="2:17" x14ac:dyDescent="0.3">
      <c r="B143" s="50"/>
      <c r="C143" s="69"/>
      <c r="D143" s="73"/>
      <c r="E143" s="65"/>
      <c r="F143" s="69"/>
      <c r="G143" s="73"/>
      <c r="H143" s="65"/>
      <c r="I143" s="65"/>
      <c r="J143" s="79"/>
      <c r="M143" s="79"/>
      <c r="N143" s="85"/>
      <c r="O143" s="85"/>
      <c r="Q143" s="72"/>
    </row>
    <row r="144" spans="2:17" x14ac:dyDescent="0.3">
      <c r="B144" s="50"/>
      <c r="C144" s="69"/>
      <c r="D144" s="73"/>
      <c r="E144" s="65"/>
      <c r="F144" s="69"/>
      <c r="G144" s="73"/>
      <c r="H144" s="65"/>
      <c r="I144" s="65"/>
      <c r="J144" s="79"/>
      <c r="M144" s="79"/>
      <c r="N144" s="85"/>
      <c r="O144" s="85"/>
      <c r="Q144" s="72"/>
    </row>
    <row r="145" spans="2:17" x14ac:dyDescent="0.3">
      <c r="B145" s="50"/>
      <c r="C145" s="69"/>
      <c r="D145" s="73"/>
      <c r="E145" s="65"/>
      <c r="F145" s="69"/>
      <c r="G145" s="73"/>
      <c r="H145" s="65"/>
      <c r="I145" s="65"/>
      <c r="J145" s="79"/>
      <c r="M145" s="79"/>
      <c r="N145" s="85"/>
      <c r="O145" s="85"/>
      <c r="Q145" s="72"/>
    </row>
    <row r="146" spans="2:17" x14ac:dyDescent="0.3">
      <c r="B146" s="50"/>
      <c r="C146" s="69"/>
      <c r="D146" s="73"/>
      <c r="E146" s="65"/>
      <c r="F146" s="69"/>
      <c r="G146" s="73"/>
      <c r="H146" s="65"/>
      <c r="I146" s="65"/>
      <c r="J146" s="79"/>
      <c r="M146" s="79"/>
      <c r="N146" s="85"/>
      <c r="O146" s="85"/>
      <c r="Q146" s="72"/>
    </row>
    <row r="147" spans="2:17" x14ac:dyDescent="0.3">
      <c r="B147" s="50"/>
      <c r="C147" s="69"/>
      <c r="D147" s="73"/>
      <c r="E147" s="65"/>
      <c r="F147" s="69"/>
      <c r="G147" s="73"/>
      <c r="H147" s="65"/>
      <c r="I147" s="65"/>
      <c r="J147" s="79"/>
      <c r="M147" s="79"/>
      <c r="N147" s="85"/>
      <c r="O147" s="85"/>
      <c r="Q147" s="72"/>
    </row>
    <row r="148" spans="2:17" x14ac:dyDescent="0.3">
      <c r="B148" s="50"/>
      <c r="C148" s="69"/>
      <c r="D148" s="73"/>
      <c r="E148" s="65"/>
      <c r="F148" s="69"/>
      <c r="G148" s="73"/>
      <c r="H148" s="65"/>
      <c r="I148" s="65"/>
      <c r="J148" s="79"/>
      <c r="M148" s="79"/>
      <c r="N148" s="85"/>
      <c r="O148" s="85"/>
      <c r="Q148" s="72"/>
    </row>
    <row r="149" spans="2:17" x14ac:dyDescent="0.3">
      <c r="B149" s="50"/>
      <c r="C149" s="69"/>
      <c r="D149" s="73"/>
      <c r="E149" s="65"/>
      <c r="F149" s="69"/>
      <c r="G149" s="73"/>
      <c r="H149" s="65"/>
      <c r="I149" s="65"/>
      <c r="J149" s="79"/>
      <c r="M149" s="79"/>
      <c r="N149" s="85"/>
      <c r="O149" s="85"/>
      <c r="Q149" s="72"/>
    </row>
    <row r="150" spans="2:17" x14ac:dyDescent="0.3">
      <c r="B150" s="50"/>
      <c r="C150" s="69"/>
      <c r="D150" s="73"/>
      <c r="E150" s="65"/>
      <c r="F150" s="69"/>
      <c r="G150" s="73"/>
      <c r="H150" s="65"/>
      <c r="I150" s="65"/>
      <c r="J150" s="79"/>
      <c r="M150" s="79"/>
      <c r="N150" s="85"/>
      <c r="O150" s="85"/>
      <c r="Q150" s="72"/>
    </row>
    <row r="151" spans="2:17" x14ac:dyDescent="0.3">
      <c r="B151" s="50"/>
      <c r="C151" s="69"/>
      <c r="D151" s="73"/>
      <c r="E151" s="65"/>
      <c r="F151" s="69"/>
      <c r="G151" s="73"/>
      <c r="H151" s="65"/>
      <c r="I151" s="65"/>
      <c r="J151" s="79"/>
      <c r="M151" s="79"/>
      <c r="N151" s="85"/>
      <c r="O151" s="85"/>
      <c r="Q151" s="72"/>
    </row>
    <row r="152" spans="2:17" x14ac:dyDescent="0.3">
      <c r="B152" s="50"/>
      <c r="C152" s="69"/>
      <c r="D152" s="73"/>
      <c r="E152" s="65"/>
      <c r="F152" s="69"/>
      <c r="G152" s="73"/>
      <c r="H152" s="65"/>
      <c r="I152" s="65"/>
      <c r="J152" s="79"/>
      <c r="M152" s="79"/>
      <c r="N152" s="85"/>
      <c r="O152" s="85"/>
      <c r="Q152" s="72"/>
    </row>
    <row r="153" spans="2:17" x14ac:dyDescent="0.3">
      <c r="B153" s="50"/>
      <c r="C153" s="69"/>
      <c r="D153" s="73"/>
      <c r="E153" s="65"/>
      <c r="F153" s="69"/>
      <c r="G153" s="73"/>
      <c r="H153" s="65"/>
      <c r="I153" s="65"/>
      <c r="J153" s="79"/>
      <c r="M153" s="79"/>
      <c r="N153" s="85"/>
      <c r="O153" s="85"/>
      <c r="Q153" s="72"/>
    </row>
    <row r="154" spans="2:17" x14ac:dyDescent="0.3">
      <c r="B154" s="50"/>
      <c r="C154" s="69"/>
      <c r="D154" s="73"/>
      <c r="E154" s="65"/>
      <c r="F154" s="69"/>
      <c r="G154" s="73"/>
      <c r="H154" s="65"/>
      <c r="I154" s="65"/>
      <c r="J154" s="79"/>
      <c r="M154" s="79"/>
      <c r="N154" s="85"/>
      <c r="O154" s="85"/>
      <c r="Q154" s="72"/>
    </row>
    <row r="155" spans="2:17" x14ac:dyDescent="0.3">
      <c r="B155" s="50"/>
      <c r="C155" s="69"/>
      <c r="D155" s="73"/>
      <c r="E155" s="65"/>
      <c r="F155" s="69"/>
      <c r="G155" s="73"/>
      <c r="H155" s="65"/>
      <c r="I155" s="65"/>
      <c r="J155" s="79"/>
      <c r="M155" s="79"/>
      <c r="N155" s="85"/>
      <c r="O155" s="85"/>
      <c r="Q155" s="72"/>
    </row>
    <row r="156" spans="2:17" x14ac:dyDescent="0.3">
      <c r="B156" s="50"/>
      <c r="C156" s="69"/>
      <c r="D156" s="73"/>
      <c r="E156" s="65"/>
      <c r="F156" s="69"/>
      <c r="G156" s="73"/>
      <c r="H156" s="65"/>
      <c r="I156" s="65"/>
      <c r="J156" s="79"/>
      <c r="M156" s="79"/>
      <c r="N156" s="85"/>
      <c r="O156" s="85"/>
      <c r="Q156" s="72"/>
    </row>
    <row r="157" spans="2:17" x14ac:dyDescent="0.3">
      <c r="B157" s="50"/>
      <c r="C157" s="69"/>
      <c r="D157" s="73"/>
      <c r="E157" s="65"/>
      <c r="F157" s="69"/>
      <c r="G157" s="73"/>
      <c r="H157" s="65"/>
      <c r="I157" s="65"/>
      <c r="J157" s="79"/>
      <c r="M157" s="79"/>
      <c r="N157" s="85"/>
      <c r="O157" s="85"/>
      <c r="Q157" s="72"/>
    </row>
    <row r="158" spans="2:17" x14ac:dyDescent="0.3">
      <c r="B158" s="50"/>
      <c r="C158" s="69"/>
      <c r="D158" s="73"/>
      <c r="E158" s="65"/>
      <c r="F158" s="69"/>
      <c r="G158" s="73"/>
      <c r="H158" s="65"/>
      <c r="I158" s="65"/>
      <c r="J158" s="79"/>
      <c r="M158" s="79"/>
      <c r="N158" s="85"/>
      <c r="O158" s="85"/>
      <c r="Q158" s="72"/>
    </row>
    <row r="159" spans="2:17" x14ac:dyDescent="0.3">
      <c r="B159" s="50"/>
      <c r="C159" s="69"/>
      <c r="D159" s="73"/>
      <c r="E159" s="65"/>
      <c r="F159" s="69"/>
      <c r="G159" s="73"/>
      <c r="H159" s="65"/>
      <c r="I159" s="65"/>
      <c r="J159" s="79"/>
      <c r="M159" s="79"/>
      <c r="N159" s="85"/>
      <c r="O159" s="85"/>
      <c r="Q159" s="72"/>
    </row>
    <row r="160" spans="2:17" x14ac:dyDescent="0.3">
      <c r="B160" s="50"/>
      <c r="C160" s="69"/>
      <c r="D160" s="73"/>
      <c r="E160" s="65"/>
      <c r="F160" s="69"/>
      <c r="G160" s="73"/>
      <c r="H160" s="65"/>
      <c r="I160" s="65"/>
      <c r="J160" s="79"/>
      <c r="M160" s="79"/>
      <c r="N160" s="85"/>
      <c r="O160" s="85"/>
      <c r="Q160" s="72"/>
    </row>
    <row r="161" spans="2:17" x14ac:dyDescent="0.3">
      <c r="B161" s="50"/>
      <c r="C161" s="69"/>
      <c r="D161" s="73"/>
      <c r="E161" s="65"/>
      <c r="F161" s="69"/>
      <c r="G161" s="73"/>
      <c r="H161" s="65"/>
      <c r="I161" s="65"/>
      <c r="J161" s="79"/>
      <c r="M161" s="79"/>
      <c r="N161" s="85"/>
      <c r="O161" s="85"/>
      <c r="Q161" s="72"/>
    </row>
    <row r="162" spans="2:17" x14ac:dyDescent="0.3">
      <c r="B162" s="50"/>
      <c r="C162" s="69"/>
      <c r="D162" s="73"/>
      <c r="E162" s="65"/>
      <c r="F162" s="69"/>
      <c r="G162" s="73"/>
      <c r="H162" s="65"/>
      <c r="I162" s="65"/>
      <c r="J162" s="79"/>
      <c r="M162" s="79"/>
      <c r="N162" s="85"/>
      <c r="O162" s="85"/>
      <c r="Q162" s="72"/>
    </row>
    <row r="163" spans="2:17" x14ac:dyDescent="0.3">
      <c r="B163" s="50"/>
      <c r="C163" s="69"/>
      <c r="D163" s="73"/>
      <c r="F163" s="69"/>
    </row>
  </sheetData>
  <mergeCells count="26">
    <mergeCell ref="A2:A4"/>
    <mergeCell ref="B2:B4"/>
    <mergeCell ref="J1:N1"/>
    <mergeCell ref="A69:A71"/>
    <mergeCell ref="A80:A82"/>
    <mergeCell ref="A13:A15"/>
    <mergeCell ref="A24:A26"/>
    <mergeCell ref="A35:A37"/>
    <mergeCell ref="A47:A49"/>
    <mergeCell ref="A58:A60"/>
    <mergeCell ref="B57:C57"/>
    <mergeCell ref="B68:C68"/>
    <mergeCell ref="B79:C79"/>
    <mergeCell ref="J46:N46"/>
    <mergeCell ref="B13:B15"/>
    <mergeCell ref="B24:B26"/>
    <mergeCell ref="B90:C90"/>
    <mergeCell ref="B12:C12"/>
    <mergeCell ref="B23:C23"/>
    <mergeCell ref="B34:C34"/>
    <mergeCell ref="B45:C45"/>
    <mergeCell ref="B35:B37"/>
    <mergeCell ref="B47:B49"/>
    <mergeCell ref="B58:B60"/>
    <mergeCell ref="B69:B71"/>
    <mergeCell ref="B80:B82"/>
  </mergeCells>
  <conditionalFormatting sqref="J1:J45 J47:J1048576">
    <cfRule type="cellIs" dxfId="1" priority="2" operator="equal">
      <formula>"za"</formula>
    </cfRule>
  </conditionalFormatting>
  <conditionalFormatting sqref="J46">
    <cfRule type="cellIs" dxfId="0" priority="1" operator="equal">
      <formula>"za"</formula>
    </cfRule>
  </conditionalFormatting>
  <printOptions horizontalCentered="1"/>
  <pageMargins left="0.23622047244094491" right="0.39370078740157483" top="0.98425196850393704" bottom="0.47244094488188981" header="0.15748031496062992" footer="0.31496062992125984"/>
  <pageSetup paperSize="8" fitToHeight="2" orientation="landscape" horizontalDpi="1200" verticalDpi="1200" r:id="rId1"/>
  <headerFooter>
    <oddHeader xml:space="preserve">&amp;L&amp;"Arial Narrow,Standaard"&amp;14
  &amp;18 &amp;"Arial Narrow,Vet"      8-daagse HERFST-menucyclus &amp;"Arial Narrow,Vet Cursief"&amp;11(onder voorbehoud van wijzigingen)&amp;C&amp;G&amp;R&amp;"Arial Narrow,Vet"&amp;16
Amsterdam UMC, locatie VUmc     </oddHeader>
    <oddFooter>&amp;L&amp;"Arial Narrow,Standaard"&amp;8&amp;K01+049&amp;Z&amp;F&amp;R&amp;"Arial Narrow,Standaard"&amp;8&amp;K01+049VERSIE: &amp;D &amp;T</oddFooter>
  </headerFooter>
  <rowBreaks count="1" manualBreakCount="1">
    <brk id="45" max="14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47"/>
  <sheetViews>
    <sheetView topLeftCell="A40" zoomScaleNormal="100" workbookViewId="0">
      <selection activeCell="C58" sqref="C58"/>
    </sheetView>
  </sheetViews>
  <sheetFormatPr defaultRowHeight="15" x14ac:dyDescent="0.25"/>
  <cols>
    <col min="1" max="1" width="8.42578125" customWidth="1"/>
    <col min="3" max="3" width="62.28515625" customWidth="1"/>
    <col min="5" max="5" width="24.42578125" customWidth="1"/>
    <col min="8" max="9" width="9.140625" style="18"/>
  </cols>
  <sheetData>
    <row r="1" spans="1:25" x14ac:dyDescent="0.25">
      <c r="A1" s="3"/>
      <c r="B1" s="3" t="s">
        <v>17</v>
      </c>
      <c r="C1" s="3"/>
      <c r="D1" s="22"/>
      <c r="E1" s="22"/>
      <c r="F1" s="3"/>
      <c r="G1" s="3"/>
      <c r="H1" s="13"/>
      <c r="I1" s="20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" customFormat="1" x14ac:dyDescent="0.25">
      <c r="A2" s="4">
        <v>400</v>
      </c>
      <c r="B2" s="5" t="s">
        <v>40</v>
      </c>
      <c r="C2" s="5"/>
      <c r="D2" s="5"/>
      <c r="E2" s="5"/>
      <c r="F2" s="5"/>
      <c r="G2" s="5"/>
      <c r="H2" s="14"/>
      <c r="I2" s="3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26" t="s">
        <v>41</v>
      </c>
      <c r="B3" s="7" t="s">
        <v>106</v>
      </c>
      <c r="C3" s="7"/>
      <c r="D3" s="7" t="s">
        <v>18</v>
      </c>
      <c r="E3" s="7"/>
      <c r="F3" s="7" t="s">
        <v>113</v>
      </c>
      <c r="G3" s="7"/>
      <c r="H3" s="15"/>
      <c r="I3" s="3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26" t="s">
        <v>42</v>
      </c>
      <c r="B4" s="7"/>
      <c r="C4" s="8" t="s">
        <v>16</v>
      </c>
      <c r="D4" s="7"/>
      <c r="E4" s="7"/>
      <c r="F4" s="7" t="s">
        <v>9</v>
      </c>
      <c r="G4" s="7"/>
      <c r="H4" s="15"/>
      <c r="I4" s="3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40">
        <v>44920</v>
      </c>
      <c r="B5" s="7" t="s">
        <v>104</v>
      </c>
      <c r="C5" s="7"/>
      <c r="D5" s="7" t="s">
        <v>19</v>
      </c>
      <c r="E5" s="7"/>
      <c r="F5" s="7"/>
      <c r="G5" s="7"/>
      <c r="H5" s="15"/>
      <c r="I5" s="1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36"/>
      <c r="B6" s="7" t="s">
        <v>107</v>
      </c>
      <c r="C6" s="7"/>
      <c r="D6" s="8" t="s">
        <v>61</v>
      </c>
      <c r="E6" s="7"/>
      <c r="F6" s="8"/>
      <c r="G6" s="7"/>
      <c r="H6" s="15"/>
      <c r="I6" s="1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5">
      <c r="A7" s="26"/>
      <c r="B7" s="10" t="s">
        <v>105</v>
      </c>
      <c r="C7" s="10"/>
      <c r="D7" s="7"/>
      <c r="E7" s="7"/>
      <c r="F7" s="7"/>
      <c r="G7" s="7"/>
      <c r="H7" s="15"/>
      <c r="I7" s="19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5">
      <c r="A8" s="26"/>
      <c r="B8" s="7" t="s">
        <v>22</v>
      </c>
      <c r="C8" s="7"/>
      <c r="D8" s="7" t="s">
        <v>2</v>
      </c>
      <c r="E8" s="7"/>
      <c r="F8" s="7"/>
      <c r="G8" s="7"/>
      <c r="H8" s="17"/>
      <c r="I8" s="1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s="1" customFormat="1" x14ac:dyDescent="0.25">
      <c r="A9" s="4">
        <v>401</v>
      </c>
      <c r="B9" s="5" t="s">
        <v>33</v>
      </c>
      <c r="C9" s="5"/>
      <c r="D9" s="5"/>
      <c r="E9" s="5"/>
      <c r="F9" s="5"/>
      <c r="G9" s="5"/>
      <c r="H9" s="14"/>
      <c r="I9" s="3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s="26" t="s">
        <v>43</v>
      </c>
      <c r="B10" s="7" t="s">
        <v>109</v>
      </c>
      <c r="C10" s="7"/>
      <c r="D10" s="7" t="s">
        <v>63</v>
      </c>
      <c r="E10" s="7"/>
      <c r="F10" s="7" t="s">
        <v>20</v>
      </c>
      <c r="G10" s="7"/>
      <c r="H10" s="15"/>
      <c r="I10" s="3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26" t="s">
        <v>42</v>
      </c>
      <c r="B11" s="7" t="s">
        <v>9</v>
      </c>
      <c r="C11" s="8" t="s">
        <v>108</v>
      </c>
      <c r="D11" s="7"/>
      <c r="E11" s="7"/>
      <c r="F11" s="7"/>
      <c r="G11" s="7"/>
      <c r="H11" s="15"/>
      <c r="I11" s="3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5">
      <c r="A12" s="40">
        <v>44921</v>
      </c>
      <c r="B12" s="7" t="s">
        <v>65</v>
      </c>
      <c r="C12" s="7"/>
      <c r="D12" s="7" t="s">
        <v>21</v>
      </c>
      <c r="E12" s="7"/>
      <c r="F12" s="7"/>
      <c r="G12" s="7"/>
      <c r="H12" s="15"/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5">
      <c r="A13" s="26"/>
      <c r="B13" s="7" t="s">
        <v>62</v>
      </c>
      <c r="C13" s="7"/>
      <c r="D13" s="7" t="s">
        <v>66</v>
      </c>
      <c r="E13" s="7"/>
      <c r="F13" s="8"/>
      <c r="G13" s="7"/>
      <c r="H13" s="15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5">
      <c r="A14" s="26"/>
      <c r="B14" s="10" t="s">
        <v>111</v>
      </c>
      <c r="C14" s="10"/>
      <c r="D14" s="7"/>
      <c r="E14" s="7"/>
      <c r="F14" s="7"/>
      <c r="G14" s="7"/>
      <c r="H14" s="15"/>
      <c r="I14" s="1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26"/>
      <c r="B15" s="10" t="s">
        <v>112</v>
      </c>
      <c r="C15" s="10"/>
      <c r="D15" s="7" t="s">
        <v>2</v>
      </c>
      <c r="E15" s="7"/>
      <c r="F15" s="7"/>
      <c r="G15" s="7"/>
      <c r="H15" s="15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s="26"/>
      <c r="B16" s="7"/>
      <c r="C16" s="7"/>
      <c r="D16" s="7"/>
      <c r="E16" s="7"/>
      <c r="F16" s="7"/>
      <c r="G16" s="7"/>
      <c r="H16" s="15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s="1" customFormat="1" x14ac:dyDescent="0.25">
      <c r="A17" s="4">
        <f>A2+2</f>
        <v>402</v>
      </c>
      <c r="B17" s="5" t="s">
        <v>11</v>
      </c>
      <c r="C17" s="5"/>
      <c r="D17" s="5"/>
      <c r="E17" s="5"/>
      <c r="F17" s="5"/>
      <c r="G17" s="5"/>
      <c r="H17" s="14"/>
      <c r="I17" s="3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5">
      <c r="A18" s="26" t="s">
        <v>44</v>
      </c>
      <c r="B18" s="7" t="s">
        <v>64</v>
      </c>
      <c r="C18" s="7"/>
      <c r="D18" s="7" t="s">
        <v>25</v>
      </c>
      <c r="E18" s="7"/>
      <c r="F18" s="7"/>
      <c r="G18" s="7"/>
      <c r="H18" s="15"/>
      <c r="I18" s="3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5">
      <c r="A19" s="26" t="s">
        <v>45</v>
      </c>
      <c r="B19" s="7" t="s">
        <v>23</v>
      </c>
      <c r="C19" s="8"/>
      <c r="D19" s="7" t="s">
        <v>24</v>
      </c>
      <c r="E19" s="16"/>
      <c r="F19" s="7"/>
      <c r="G19" s="7"/>
      <c r="H19" s="15"/>
      <c r="I19" s="3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5">
      <c r="A20" s="26" t="s">
        <v>42</v>
      </c>
      <c r="B20" s="7" t="s">
        <v>67</v>
      </c>
      <c r="C20" s="8"/>
      <c r="D20" s="7" t="s">
        <v>30</v>
      </c>
      <c r="E20" s="7"/>
      <c r="F20" s="7"/>
      <c r="G20" s="7"/>
      <c r="H20" s="15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5">
      <c r="A21" s="40">
        <v>44927</v>
      </c>
      <c r="B21" s="8" t="s">
        <v>86</v>
      </c>
      <c r="C21" s="8"/>
      <c r="D21" s="7" t="s">
        <v>0</v>
      </c>
      <c r="E21" s="7"/>
      <c r="F21" s="7"/>
      <c r="G21" s="7"/>
      <c r="H21" s="15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5">
      <c r="A22" s="26"/>
      <c r="B22" s="10" t="s">
        <v>110</v>
      </c>
      <c r="C22" s="10"/>
      <c r="D22" s="7"/>
      <c r="E22" s="7"/>
      <c r="F22" s="7"/>
      <c r="G22" s="7"/>
      <c r="H22" s="15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5">
      <c r="A23" s="26"/>
      <c r="B23" s="10" t="s">
        <v>6</v>
      </c>
      <c r="C23" s="10"/>
      <c r="D23" s="7" t="s">
        <v>2</v>
      </c>
      <c r="E23" s="7"/>
      <c r="F23" s="7"/>
      <c r="G23" s="7"/>
      <c r="H23" s="15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5">
      <c r="A24" s="26"/>
      <c r="B24" s="7"/>
      <c r="C24" s="7"/>
      <c r="D24" s="7"/>
      <c r="E24" s="7"/>
      <c r="F24" s="7"/>
      <c r="G24" s="7"/>
      <c r="H24" s="17"/>
      <c r="I24" s="1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1" customFormat="1" x14ac:dyDescent="0.25">
      <c r="A25" s="4">
        <f>A2+3</f>
        <v>403</v>
      </c>
      <c r="B25" s="5" t="s">
        <v>11</v>
      </c>
      <c r="C25" s="5"/>
      <c r="D25" s="5"/>
      <c r="E25" s="5"/>
      <c r="F25" s="5"/>
      <c r="G25" s="5"/>
      <c r="H25" s="14"/>
      <c r="I25" s="3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5">
      <c r="A26" s="26" t="s">
        <v>46</v>
      </c>
      <c r="B26" s="7" t="s">
        <v>92</v>
      </c>
      <c r="C26" s="7"/>
      <c r="D26" s="7" t="s">
        <v>25</v>
      </c>
      <c r="E26" s="7"/>
      <c r="F26" s="7"/>
      <c r="G26" s="7"/>
      <c r="H26" s="15"/>
      <c r="I26" s="3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5">
      <c r="A27" s="26" t="s">
        <v>42</v>
      </c>
      <c r="B27" s="7" t="s">
        <v>10</v>
      </c>
      <c r="C27" s="7" t="s">
        <v>91</v>
      </c>
      <c r="D27" s="7" t="s">
        <v>26</v>
      </c>
      <c r="E27" s="8"/>
      <c r="F27" s="7"/>
      <c r="G27" s="7"/>
      <c r="H27" s="15"/>
      <c r="I27" s="3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5">
      <c r="A28" s="40">
        <v>45025</v>
      </c>
      <c r="B28" s="7" t="s">
        <v>68</v>
      </c>
      <c r="C28" s="8"/>
      <c r="D28" s="7" t="s">
        <v>27</v>
      </c>
      <c r="E28" s="7"/>
      <c r="F28" s="7"/>
      <c r="G28" s="7"/>
      <c r="H28" s="15"/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5">
      <c r="A29" s="26"/>
      <c r="B29" s="7" t="s">
        <v>71</v>
      </c>
      <c r="C29" s="7"/>
      <c r="D29" s="7"/>
      <c r="E29" s="7"/>
      <c r="F29" s="7"/>
      <c r="G29" s="7"/>
      <c r="H29" s="15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5">
      <c r="A30" s="26"/>
      <c r="B30" s="10" t="s">
        <v>114</v>
      </c>
      <c r="C30" s="10"/>
      <c r="D30" s="7"/>
      <c r="E30" s="7"/>
      <c r="F30" s="7"/>
      <c r="G30" s="7"/>
      <c r="H30" s="15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5">
      <c r="A31" s="26"/>
      <c r="B31" s="7" t="s">
        <v>6</v>
      </c>
      <c r="C31" s="7"/>
      <c r="D31" s="7" t="s">
        <v>2</v>
      </c>
      <c r="E31" s="7"/>
      <c r="F31" s="7"/>
      <c r="G31" s="7"/>
      <c r="H31" s="17"/>
      <c r="I31" s="1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5">
      <c r="A32" s="26"/>
      <c r="B32" s="7"/>
      <c r="C32" s="7"/>
      <c r="D32" s="7"/>
      <c r="E32" s="7"/>
      <c r="F32" s="7"/>
      <c r="G32" s="7"/>
      <c r="H32" s="25"/>
      <c r="I32" s="1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s="1" customFormat="1" x14ac:dyDescent="0.25">
      <c r="A33" s="4">
        <f>A2+4</f>
        <v>404</v>
      </c>
      <c r="B33" s="9" t="s">
        <v>4</v>
      </c>
      <c r="C33" s="5"/>
      <c r="D33" s="5"/>
      <c r="E33" s="5"/>
      <c r="F33" s="5"/>
      <c r="G33" s="5"/>
      <c r="H33" s="14"/>
      <c r="I33" s="3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5">
      <c r="A34" s="26" t="s">
        <v>47</v>
      </c>
      <c r="B34" s="3" t="s">
        <v>69</v>
      </c>
      <c r="C34" s="7"/>
      <c r="D34" s="7" t="s">
        <v>28</v>
      </c>
      <c r="E34" s="7"/>
      <c r="F34" s="7"/>
      <c r="G34" s="7"/>
      <c r="H34" s="15"/>
      <c r="I34" s="3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5">
      <c r="A35" s="26" t="s">
        <v>42</v>
      </c>
      <c r="B35" s="177" t="s">
        <v>70</v>
      </c>
      <c r="C35" s="177"/>
      <c r="D35" s="7" t="s">
        <v>29</v>
      </c>
      <c r="E35" s="8"/>
      <c r="F35" s="7"/>
      <c r="G35" s="7"/>
      <c r="H35" s="15"/>
      <c r="I35" s="3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5">
      <c r="A36" s="40">
        <v>45026</v>
      </c>
      <c r="B36" s="7" t="s">
        <v>72</v>
      </c>
      <c r="C36" s="7"/>
      <c r="D36" s="7" t="s">
        <v>30</v>
      </c>
      <c r="E36" s="7"/>
      <c r="F36" s="7"/>
      <c r="G36" s="7"/>
      <c r="H36" s="15"/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5">
      <c r="A37" s="26"/>
      <c r="B37" s="7" t="s">
        <v>73</v>
      </c>
      <c r="C37" s="7"/>
      <c r="D37" s="7"/>
      <c r="E37" s="7"/>
      <c r="F37" s="7"/>
      <c r="G37" s="7"/>
      <c r="H37" s="15"/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5">
      <c r="A38" s="26"/>
      <c r="B38" s="10" t="s">
        <v>115</v>
      </c>
      <c r="C38" s="10"/>
      <c r="D38" s="7"/>
      <c r="E38" s="7"/>
      <c r="F38" s="7"/>
      <c r="G38" s="7"/>
      <c r="H38" s="15"/>
      <c r="I38" s="1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5">
      <c r="A39" s="26"/>
      <c r="B39" s="7" t="s">
        <v>22</v>
      </c>
      <c r="C39" s="7"/>
      <c r="D39" s="7" t="s">
        <v>2</v>
      </c>
      <c r="E39" s="7"/>
      <c r="F39" s="7"/>
      <c r="G39" s="7"/>
      <c r="H39" s="17"/>
      <c r="I39" s="1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5">
      <c r="A40" s="26"/>
      <c r="B40" s="7"/>
      <c r="C40" s="7"/>
      <c r="D40" s="7"/>
      <c r="E40" s="7"/>
      <c r="F40" s="7"/>
      <c r="G40" s="7"/>
      <c r="H40" s="25"/>
      <c r="I40" s="1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s="1" customFormat="1" x14ac:dyDescent="0.25">
      <c r="A41" s="4">
        <f>A2+5</f>
        <v>405</v>
      </c>
      <c r="B41" s="5" t="s">
        <v>89</v>
      </c>
      <c r="C41" s="5"/>
      <c r="D41" s="5"/>
      <c r="E41" s="5"/>
      <c r="F41" s="5"/>
      <c r="G41" s="5"/>
      <c r="H41" s="14"/>
      <c r="I41" s="38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5">
      <c r="A42" s="26" t="s">
        <v>48</v>
      </c>
      <c r="B42" s="7" t="s">
        <v>54</v>
      </c>
      <c r="C42" s="7"/>
      <c r="D42" s="7" t="s">
        <v>75</v>
      </c>
      <c r="E42" s="7"/>
      <c r="F42" s="7"/>
      <c r="G42" s="7"/>
      <c r="H42" s="15"/>
      <c r="I42" s="38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5">
      <c r="A43" s="26" t="s">
        <v>42</v>
      </c>
      <c r="B43" s="7" t="s">
        <v>3</v>
      </c>
      <c r="C43" s="8" t="s">
        <v>74</v>
      </c>
      <c r="D43" s="3" t="s">
        <v>9</v>
      </c>
      <c r="E43" s="7"/>
      <c r="F43" s="7"/>
      <c r="G43" s="8"/>
      <c r="H43" s="15"/>
      <c r="I43" s="38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5">
      <c r="A44" s="40">
        <v>45043</v>
      </c>
      <c r="B44" s="7" t="s">
        <v>31</v>
      </c>
      <c r="C44" s="7"/>
      <c r="D44" s="7" t="s">
        <v>30</v>
      </c>
      <c r="E44" s="7"/>
      <c r="F44" s="7"/>
      <c r="G44" s="7"/>
      <c r="H44" s="15"/>
      <c r="I44" s="19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5">
      <c r="A45" s="26"/>
      <c r="B45" s="8" t="s">
        <v>77</v>
      </c>
      <c r="C45" s="7"/>
      <c r="D45" s="7"/>
      <c r="E45" s="7"/>
      <c r="F45" s="7"/>
      <c r="G45" s="7"/>
      <c r="H45" s="15"/>
      <c r="I45" s="19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5">
      <c r="A46" s="26"/>
      <c r="B46" s="10" t="s">
        <v>116</v>
      </c>
      <c r="C46" s="10"/>
      <c r="D46" s="7"/>
      <c r="E46" s="7"/>
      <c r="F46" s="7"/>
      <c r="G46" s="7"/>
      <c r="H46" s="15"/>
      <c r="I46" s="19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5">
      <c r="A47" s="26"/>
      <c r="B47" s="7" t="s">
        <v>32</v>
      </c>
      <c r="C47" s="7"/>
      <c r="D47" s="7" t="s">
        <v>2</v>
      </c>
      <c r="E47" s="7"/>
      <c r="F47" s="7"/>
      <c r="G47" s="7"/>
      <c r="H47" s="17"/>
      <c r="I47" s="19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5">
      <c r="A48" s="26"/>
      <c r="B48" s="7"/>
      <c r="C48" s="7"/>
      <c r="D48" s="7" t="s">
        <v>15</v>
      </c>
      <c r="E48" s="7"/>
      <c r="F48" s="7"/>
      <c r="G48" s="7"/>
      <c r="H48" s="25"/>
      <c r="I48" s="19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1" customFormat="1" x14ac:dyDescent="0.25">
      <c r="A49" s="4">
        <f>A2+6</f>
        <v>406</v>
      </c>
      <c r="B49" s="5" t="s">
        <v>12</v>
      </c>
      <c r="C49" s="5"/>
      <c r="D49" s="5"/>
      <c r="E49" s="5"/>
      <c r="F49" s="5"/>
      <c r="G49" s="5"/>
      <c r="H49" s="14"/>
      <c r="I49" s="3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5">
      <c r="A50" s="26" t="s">
        <v>49</v>
      </c>
      <c r="B50" s="7" t="s">
        <v>34</v>
      </c>
      <c r="C50" s="7"/>
      <c r="D50" s="7" t="s">
        <v>35</v>
      </c>
      <c r="E50" s="7"/>
      <c r="F50" s="7"/>
      <c r="G50" s="7"/>
      <c r="H50" s="15"/>
      <c r="I50" s="38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5">
      <c r="A51" s="26" t="s">
        <v>50</v>
      </c>
      <c r="B51" s="7" t="s">
        <v>76</v>
      </c>
      <c r="C51" s="7"/>
      <c r="D51" s="7" t="s">
        <v>29</v>
      </c>
      <c r="E51" s="7"/>
      <c r="F51" s="7"/>
      <c r="G51" s="7"/>
      <c r="H51" s="15"/>
      <c r="I51" s="19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5">
      <c r="A52" s="26" t="s">
        <v>42</v>
      </c>
      <c r="B52" s="7" t="s">
        <v>95</v>
      </c>
      <c r="C52" s="7"/>
      <c r="D52" s="7" t="s">
        <v>78</v>
      </c>
      <c r="E52" s="7"/>
      <c r="F52" s="7"/>
      <c r="H52" s="15"/>
      <c r="I52" s="19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5">
      <c r="A53" s="40">
        <v>45064</v>
      </c>
      <c r="B53" s="7" t="s">
        <v>36</v>
      </c>
      <c r="C53" s="7"/>
      <c r="D53" s="7" t="s">
        <v>1</v>
      </c>
      <c r="E53" s="7"/>
      <c r="F53" s="7"/>
      <c r="G53" s="7"/>
      <c r="H53" s="15"/>
      <c r="I53" s="19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5">
      <c r="A54" s="26"/>
      <c r="B54" s="44" t="s">
        <v>117</v>
      </c>
      <c r="C54" s="10"/>
      <c r="D54" s="10"/>
      <c r="E54" s="7"/>
      <c r="F54" s="7"/>
      <c r="G54" s="7"/>
      <c r="H54" s="15"/>
      <c r="I54" s="19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5">
      <c r="A55" s="26"/>
      <c r="B55" s="7" t="s">
        <v>5</v>
      </c>
      <c r="C55" s="7"/>
      <c r="D55" s="7" t="s">
        <v>2</v>
      </c>
      <c r="E55" s="7"/>
      <c r="F55" s="7"/>
      <c r="G55" s="7"/>
      <c r="H55" s="17"/>
      <c r="I55" s="19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5">
      <c r="A56" s="26"/>
      <c r="B56" s="7" t="s">
        <v>37</v>
      </c>
      <c r="C56" s="7"/>
      <c r="D56" s="7"/>
      <c r="E56" s="7"/>
      <c r="F56" s="7"/>
      <c r="G56" s="7"/>
      <c r="H56" s="25"/>
      <c r="I56" s="19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s="1" customFormat="1" x14ac:dyDescent="0.25">
      <c r="A57" s="4">
        <f>+A2+7</f>
        <v>407</v>
      </c>
      <c r="B57" s="5" t="s">
        <v>38</v>
      </c>
      <c r="C57" s="5"/>
      <c r="D57" s="5"/>
      <c r="E57" s="5"/>
      <c r="F57" s="5"/>
      <c r="G57" s="5"/>
      <c r="H57" s="14"/>
      <c r="I57" s="3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5">
      <c r="A58" s="26" t="s">
        <v>51</v>
      </c>
      <c r="B58" s="7" t="s">
        <v>79</v>
      </c>
      <c r="C58" s="7"/>
      <c r="D58" s="7" t="s">
        <v>39</v>
      </c>
      <c r="E58" s="7"/>
      <c r="F58" s="7"/>
      <c r="G58" s="7"/>
      <c r="H58" s="15"/>
      <c r="I58" s="3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5">
      <c r="A59" s="26" t="s">
        <v>52</v>
      </c>
      <c r="B59" s="7" t="s">
        <v>80</v>
      </c>
      <c r="C59" s="8"/>
      <c r="D59" s="7" t="s">
        <v>29</v>
      </c>
      <c r="E59" s="8"/>
      <c r="F59" s="7"/>
      <c r="G59" s="7"/>
      <c r="H59" s="15"/>
      <c r="I59" s="19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5">
      <c r="A60" s="41">
        <v>45074</v>
      </c>
      <c r="B60" s="7" t="s">
        <v>30</v>
      </c>
      <c r="C60" s="7"/>
      <c r="D60" s="7" t="s">
        <v>21</v>
      </c>
      <c r="E60" s="7"/>
      <c r="F60" s="7"/>
      <c r="G60" s="7"/>
      <c r="H60" s="15"/>
      <c r="I60" s="19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5">
      <c r="A61" s="28"/>
      <c r="B61" s="7" t="s">
        <v>81</v>
      </c>
      <c r="C61" s="7"/>
      <c r="D61" s="7"/>
      <c r="E61" s="7"/>
      <c r="F61" s="7"/>
      <c r="G61" s="7"/>
      <c r="H61" s="15"/>
      <c r="I61" s="19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5">
      <c r="A62" s="28"/>
      <c r="B62" s="47" t="s">
        <v>118</v>
      </c>
      <c r="C62" s="43"/>
      <c r="D62" s="7"/>
      <c r="E62" s="7"/>
      <c r="F62" s="7"/>
      <c r="G62" s="7"/>
      <c r="H62" s="15"/>
      <c r="I62" s="19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5">
      <c r="A63" s="28"/>
      <c r="B63" s="43" t="s">
        <v>22</v>
      </c>
      <c r="C63" s="43"/>
      <c r="D63" s="7" t="s">
        <v>2</v>
      </c>
      <c r="E63" s="7"/>
      <c r="F63" s="7"/>
      <c r="G63" s="7"/>
      <c r="H63" s="15"/>
      <c r="I63" s="19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5">
      <c r="A64" s="37"/>
      <c r="B64" s="48"/>
      <c r="C64" s="48"/>
      <c r="D64" s="23"/>
      <c r="E64" s="23"/>
      <c r="F64" s="23"/>
      <c r="G64" s="23"/>
      <c r="H64" s="24"/>
      <c r="I64" s="19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5">
      <c r="A65" s="6">
        <v>408</v>
      </c>
      <c r="B65" s="7" t="s">
        <v>33</v>
      </c>
      <c r="C65" s="7"/>
      <c r="D65" s="7"/>
      <c r="E65" s="7"/>
      <c r="F65" s="7"/>
      <c r="G65" s="7"/>
      <c r="H65" s="25"/>
      <c r="I65" s="19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5">
      <c r="A66" s="27" t="s">
        <v>53</v>
      </c>
      <c r="B66" s="7" t="s">
        <v>94</v>
      </c>
      <c r="C66" s="7"/>
      <c r="D66" s="7" t="s">
        <v>82</v>
      </c>
      <c r="E66" s="7"/>
      <c r="F66" s="7"/>
      <c r="G66" s="7"/>
      <c r="H66" s="25"/>
      <c r="I66" s="39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25">
      <c r="A67" s="28" t="s">
        <v>52</v>
      </c>
      <c r="B67" s="7" t="s">
        <v>9</v>
      </c>
      <c r="C67" s="7"/>
      <c r="D67" s="7" t="s">
        <v>9</v>
      </c>
      <c r="E67" s="7"/>
      <c r="F67" s="7"/>
      <c r="G67" s="7"/>
      <c r="H67" s="25"/>
      <c r="I67" s="39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5">
      <c r="A68" s="42">
        <v>45075</v>
      </c>
      <c r="B68" s="7" t="s">
        <v>83</v>
      </c>
      <c r="C68" s="7"/>
      <c r="D68" s="7" t="s">
        <v>84</v>
      </c>
      <c r="E68" s="7"/>
      <c r="F68" s="7"/>
      <c r="G68" s="7"/>
      <c r="H68" s="25"/>
      <c r="I68" s="39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5">
      <c r="A69" s="29"/>
      <c r="B69" s="12" t="s">
        <v>85</v>
      </c>
      <c r="C69" s="12"/>
      <c r="D69" s="12"/>
      <c r="E69" s="12"/>
      <c r="F69" s="12"/>
      <c r="G69" s="7"/>
      <c r="H69" s="25"/>
      <c r="I69" s="39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5">
      <c r="A70" s="29"/>
      <c r="B70" s="12" t="s">
        <v>119</v>
      </c>
      <c r="C70" s="12"/>
      <c r="D70" s="12"/>
      <c r="E70" s="12"/>
      <c r="F70" s="12"/>
      <c r="G70" s="7"/>
      <c r="H70" s="25"/>
      <c r="I70" s="39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5">
      <c r="A71" s="29"/>
      <c r="B71" s="12" t="s">
        <v>5</v>
      </c>
      <c r="C71" s="12"/>
      <c r="D71" s="12" t="s">
        <v>2</v>
      </c>
      <c r="E71" s="12"/>
      <c r="F71" s="12"/>
      <c r="G71" s="7"/>
      <c r="H71" s="25"/>
      <c r="I71" s="39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5">
      <c r="A72" s="29"/>
      <c r="B72" s="12"/>
      <c r="C72" s="12"/>
      <c r="D72" s="12" t="s">
        <v>14</v>
      </c>
      <c r="E72" s="12"/>
      <c r="F72" s="12"/>
      <c r="G72" s="7"/>
      <c r="H72" s="25"/>
      <c r="I72" s="39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5">
      <c r="A73" s="11"/>
      <c r="B73" s="12"/>
      <c r="C73" s="12"/>
      <c r="D73" s="12"/>
      <c r="E73" s="12"/>
      <c r="F73" s="12"/>
      <c r="G73" s="7"/>
      <c r="H73" s="25"/>
      <c r="I73" s="39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5">
      <c r="A74" s="11">
        <v>420</v>
      </c>
      <c r="B74" s="12" t="s">
        <v>93</v>
      </c>
      <c r="C74" s="12"/>
      <c r="D74" s="12"/>
      <c r="E74" s="12"/>
      <c r="F74" s="45"/>
      <c r="G74" s="7"/>
      <c r="H74" s="25"/>
      <c r="I74" s="39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5">
      <c r="A75" s="46">
        <v>45782</v>
      </c>
      <c r="B75" s="34"/>
      <c r="C75" s="34"/>
      <c r="D75" s="34"/>
      <c r="E75" s="34"/>
      <c r="F75" s="34"/>
      <c r="G75" s="30"/>
      <c r="H75" s="31"/>
      <c r="I75" s="39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5">
      <c r="A76" s="33"/>
      <c r="B76" s="33"/>
      <c r="C76" s="33"/>
      <c r="D76" s="33"/>
      <c r="E76" s="33"/>
      <c r="F76" s="33"/>
      <c r="G76" s="32"/>
      <c r="H76" s="35"/>
      <c r="I76" s="21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5">
      <c r="A77" s="33"/>
      <c r="B77" s="33"/>
      <c r="C77" s="33"/>
      <c r="D77" s="33"/>
      <c r="E77" s="33"/>
      <c r="F77" s="33"/>
      <c r="G77" s="32"/>
      <c r="H77" s="35"/>
      <c r="I77" s="21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5">
      <c r="A78" s="33"/>
      <c r="B78" s="33"/>
      <c r="C78" s="33"/>
      <c r="D78" s="33"/>
      <c r="E78" s="33"/>
      <c r="F78" s="33"/>
      <c r="G78" s="32"/>
      <c r="H78" s="35"/>
      <c r="I78" s="21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5">
      <c r="A79" s="2"/>
      <c r="B79" s="2"/>
      <c r="C79" s="2"/>
      <c r="D79" s="2"/>
      <c r="E79" s="2"/>
      <c r="F79" s="2"/>
      <c r="I79" s="21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5">
      <c r="A80" s="2"/>
      <c r="B80" s="2"/>
      <c r="C80" s="2"/>
      <c r="D80" s="2"/>
      <c r="E80" s="2"/>
      <c r="F80" s="2"/>
    </row>
    <row r="81" spans="1:6" x14ac:dyDescent="0.25">
      <c r="A81" s="2"/>
      <c r="B81" s="2"/>
      <c r="C81" s="2"/>
      <c r="D81" s="2"/>
      <c r="E81" s="2"/>
      <c r="F81" s="2"/>
    </row>
    <row r="82" spans="1:6" x14ac:dyDescent="0.25">
      <c r="A82" s="2"/>
      <c r="B82" s="2"/>
      <c r="C82" s="2"/>
      <c r="D82" s="2"/>
      <c r="E82" s="2"/>
      <c r="F82" s="2"/>
    </row>
    <row r="83" spans="1:6" x14ac:dyDescent="0.25">
      <c r="A83" s="2"/>
      <c r="B83" s="2"/>
      <c r="C83" s="2"/>
      <c r="D83" s="2"/>
      <c r="E83" s="2"/>
      <c r="F83" s="2"/>
    </row>
    <row r="84" spans="1:6" x14ac:dyDescent="0.25">
      <c r="A84" s="2"/>
      <c r="B84" s="2"/>
      <c r="C84" s="2"/>
      <c r="D84" s="2"/>
      <c r="E84" s="2"/>
      <c r="F84" s="2"/>
    </row>
    <row r="85" spans="1:6" x14ac:dyDescent="0.25">
      <c r="A85" s="2"/>
      <c r="B85" s="2"/>
      <c r="C85" s="2"/>
      <c r="D85" s="2"/>
      <c r="E85" s="2"/>
      <c r="F85" s="2"/>
    </row>
    <row r="86" spans="1:6" x14ac:dyDescent="0.25">
      <c r="A86" s="2"/>
      <c r="B86" s="2"/>
      <c r="C86" s="2"/>
      <c r="D86" s="2"/>
      <c r="E86" s="2"/>
      <c r="F86" s="2"/>
    </row>
    <row r="87" spans="1:6" x14ac:dyDescent="0.25">
      <c r="A87" s="2"/>
      <c r="B87" s="2"/>
      <c r="C87" s="2"/>
      <c r="D87" s="2"/>
      <c r="E87" s="2"/>
      <c r="F87" s="2"/>
    </row>
    <row r="88" spans="1:6" x14ac:dyDescent="0.25">
      <c r="A88" s="2"/>
      <c r="B88" s="2"/>
      <c r="C88" s="2"/>
      <c r="D88" s="2"/>
      <c r="E88" s="2"/>
      <c r="F88" s="2"/>
    </row>
    <row r="89" spans="1:6" x14ac:dyDescent="0.25">
      <c r="A89" s="2"/>
      <c r="B89" s="2"/>
      <c r="C89" s="2"/>
      <c r="D89" s="2"/>
      <c r="E89" s="2"/>
      <c r="F89" s="2"/>
    </row>
    <row r="90" spans="1:6" x14ac:dyDescent="0.25">
      <c r="A90" s="2"/>
      <c r="B90" s="2"/>
      <c r="C90" s="2"/>
      <c r="D90" s="2"/>
      <c r="E90" s="2"/>
      <c r="F90" s="2"/>
    </row>
    <row r="91" spans="1:6" x14ac:dyDescent="0.25">
      <c r="A91" s="2"/>
      <c r="B91" s="2"/>
      <c r="C91" s="2"/>
      <c r="D91" s="2"/>
      <c r="E91" s="2"/>
      <c r="F91" s="2"/>
    </row>
    <row r="92" spans="1:6" x14ac:dyDescent="0.25">
      <c r="A92" s="2"/>
      <c r="B92" s="2"/>
      <c r="C92" s="2"/>
      <c r="D92" s="2"/>
      <c r="E92" s="2"/>
      <c r="F92" s="2"/>
    </row>
    <row r="93" spans="1:6" x14ac:dyDescent="0.25">
      <c r="A93" s="2"/>
      <c r="B93" s="2"/>
      <c r="C93" s="2"/>
      <c r="D93" s="2"/>
      <c r="E93" s="2"/>
      <c r="F93" s="2"/>
    </row>
    <row r="94" spans="1:6" x14ac:dyDescent="0.25">
      <c r="A94" s="2"/>
      <c r="B94" s="2"/>
      <c r="C94" s="2"/>
      <c r="D94" s="2"/>
      <c r="E94" s="2"/>
      <c r="F94" s="2"/>
    </row>
    <row r="95" spans="1:6" x14ac:dyDescent="0.25">
      <c r="A95" s="2"/>
      <c r="B95" s="2"/>
      <c r="C95" s="2"/>
      <c r="D95" s="2"/>
      <c r="E95" s="2"/>
      <c r="F95" s="2"/>
    </row>
    <row r="96" spans="1:6" x14ac:dyDescent="0.25">
      <c r="A96" s="2"/>
      <c r="B96" s="2"/>
      <c r="C96" s="2"/>
      <c r="D96" s="2"/>
      <c r="E96" s="2"/>
      <c r="F96" s="2"/>
    </row>
    <row r="97" spans="1:6" x14ac:dyDescent="0.25">
      <c r="A97" s="2"/>
      <c r="B97" s="2"/>
      <c r="C97" s="2"/>
      <c r="D97" s="2"/>
      <c r="E97" s="2"/>
      <c r="F97" s="2"/>
    </row>
    <row r="98" spans="1:6" x14ac:dyDescent="0.25">
      <c r="A98" s="2"/>
      <c r="B98" s="2"/>
      <c r="C98" s="2"/>
      <c r="D98" s="2"/>
      <c r="E98" s="2"/>
      <c r="F98" s="2"/>
    </row>
    <row r="99" spans="1:6" x14ac:dyDescent="0.25">
      <c r="A99" s="2"/>
      <c r="B99" s="2"/>
      <c r="C99" s="2"/>
      <c r="D99" s="2"/>
      <c r="E99" s="2"/>
      <c r="F99" s="2"/>
    </row>
    <row r="100" spans="1:6" x14ac:dyDescent="0.25">
      <c r="A100" s="2"/>
      <c r="B100" s="2"/>
      <c r="C100" s="2"/>
      <c r="D100" s="2"/>
      <c r="E100" s="2"/>
      <c r="F100" s="2"/>
    </row>
    <row r="101" spans="1:6" x14ac:dyDescent="0.25">
      <c r="A101" s="2"/>
      <c r="B101" s="2"/>
      <c r="C101" s="2"/>
      <c r="D101" s="2"/>
      <c r="E101" s="2"/>
      <c r="F101" s="2"/>
    </row>
    <row r="102" spans="1:6" x14ac:dyDescent="0.25">
      <c r="A102" s="2"/>
      <c r="B102" s="2"/>
      <c r="C102" s="2"/>
      <c r="D102" s="2"/>
      <c r="E102" s="2"/>
      <c r="F102" s="2"/>
    </row>
    <row r="103" spans="1:6" x14ac:dyDescent="0.25">
      <c r="A103" s="2"/>
      <c r="B103" s="2"/>
      <c r="C103" s="2"/>
      <c r="D103" s="2"/>
      <c r="E103" s="2"/>
      <c r="F103" s="2"/>
    </row>
    <row r="104" spans="1:6" x14ac:dyDescent="0.25">
      <c r="A104" s="2"/>
      <c r="B104" s="2"/>
      <c r="C104" s="2"/>
      <c r="D104" s="2"/>
      <c r="E104" s="2"/>
      <c r="F104" s="2"/>
    </row>
    <row r="105" spans="1:6" x14ac:dyDescent="0.25">
      <c r="A105" s="2"/>
      <c r="B105" s="2"/>
      <c r="C105" s="2"/>
      <c r="D105" s="2"/>
      <c r="E105" s="2"/>
      <c r="F105" s="2"/>
    </row>
    <row r="106" spans="1:6" x14ac:dyDescent="0.25">
      <c r="A106" s="2"/>
      <c r="B106" s="2"/>
      <c r="C106" s="2"/>
      <c r="D106" s="2"/>
      <c r="E106" s="2"/>
      <c r="F106" s="2"/>
    </row>
    <row r="107" spans="1:6" x14ac:dyDescent="0.25">
      <c r="A107" s="2"/>
    </row>
    <row r="108" spans="1:6" x14ac:dyDescent="0.25">
      <c r="A108" s="2"/>
    </row>
    <row r="109" spans="1:6" x14ac:dyDescent="0.25">
      <c r="A109" s="2"/>
    </row>
    <row r="110" spans="1:6" x14ac:dyDescent="0.25">
      <c r="A110" s="2"/>
    </row>
    <row r="111" spans="1:6" x14ac:dyDescent="0.25">
      <c r="A111" s="2"/>
    </row>
    <row r="112" spans="1:6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</sheetData>
  <mergeCells count="1">
    <mergeCell ref="B35:C35"/>
  </mergeCells>
  <printOptions horizontalCentered="1"/>
  <pageMargins left="0.23622047244094491" right="0.23622047244094491" top="0.39370078740157483" bottom="0.78740157480314965" header="0.15748031496062992" footer="0.15748031496062992"/>
  <pageSetup paperSize="8" orientation="portrait" r:id="rId1"/>
  <headerFooter>
    <oddFooter>&amp;L&amp;9&amp;Z&amp;F&amp;R&amp;9VERSIE: &amp;D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C4B550ABE92447A2ACA11BE917DF83" ma:contentTypeVersion="5" ma:contentTypeDescription="Een nieuw document maken." ma:contentTypeScope="" ma:versionID="32146b986cc362b433e29e8499613e86">
  <xsd:schema xmlns:xsd="http://www.w3.org/2001/XMLSchema" xmlns:xs="http://www.w3.org/2001/XMLSchema" xmlns:p="http://schemas.microsoft.com/office/2006/metadata/properties" xmlns:ns2="a80ab04c-8f70-4963-96ff-2715df65a177" xmlns:ns3="1acb8f41-2a33-4baf-8cf1-caa83d506ca0" targetNamespace="http://schemas.microsoft.com/office/2006/metadata/properties" ma:root="true" ma:fieldsID="75eddcaddb43a10c6a901374ade4941d" ns2:_="" ns3:_="">
    <xsd:import namespace="a80ab04c-8f70-4963-96ff-2715df65a177"/>
    <xsd:import namespace="1acb8f41-2a33-4baf-8cf1-caa83d506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0ab04c-8f70-4963-96ff-2715df65a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b8f41-2a33-4baf-8cf1-caa83d506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B4150D-85C2-471B-9A06-C90CD88F6314}"/>
</file>

<file path=customXml/itemProps2.xml><?xml version="1.0" encoding="utf-8"?>
<ds:datastoreItem xmlns:ds="http://schemas.openxmlformats.org/officeDocument/2006/customXml" ds:itemID="{F97AC609-A2AB-4BF6-BE6C-4B49C8D9A27C}"/>
</file>

<file path=customXml/itemProps3.xml><?xml version="1.0" encoding="utf-8"?>
<ds:datastoreItem xmlns:ds="http://schemas.openxmlformats.org/officeDocument/2006/customXml" ds:itemID="{50798DAB-AE31-44D9-9478-FF7656BC3B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8 Herfst NIEUW 23</vt:lpstr>
      <vt:lpstr>Feestdagen</vt:lpstr>
      <vt:lpstr>'8 Herfst NIEUW 23'!Afdrukbereik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Neuteboom, L.</dc:creator>
  <cp:lastModifiedBy>Galje - Boven, E.G.</cp:lastModifiedBy>
  <cp:lastPrinted>2023-10-06T10:04:15Z</cp:lastPrinted>
  <dcterms:created xsi:type="dcterms:W3CDTF">2017-11-15T13:04:00Z</dcterms:created>
  <dcterms:modified xsi:type="dcterms:W3CDTF">2023-10-12T13:37:20Z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0x0101008FC4B550ABE92447A2ACA11BE917DF83</vt:lpwstr>
  </property>
</Properties>
</file>