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filterPrivacy="1"/>
  <xr:revisionPtr revIDLastSave="709" documentId="13_ncr:1_{883733AB-98D9-734E-8EC5-8615F7523468}" xr6:coauthVersionLast="47" xr6:coauthVersionMax="47" xr10:uidLastSave="{B507C9CD-36EE-8446-9A20-9261D2E3DAC0}"/>
  <bookViews>
    <workbookView xWindow="31160" yWindow="500" windowWidth="47700" windowHeight="19880" xr2:uid="{00000000-000D-0000-FFFF-FFFF00000000}"/>
  </bookViews>
  <sheets>
    <sheet name="Prijzenblad Agora" sheetId="7" r:id="rId1"/>
    <sheet name="Prijzenblad SKOV" sheetId="8" r:id="rId2"/>
    <sheet name="Prijzenblad ZAAN Primair" sheetId="9" r:id="rId3"/>
    <sheet name="Prijzenblad totaal" sheetId="10" r:id="rId4"/>
  </sheets>
  <definedNames>
    <definedName name="_xlnm.Print_Area" localSheetId="0">'Prijzenblad Agora'!$A$1:$E$15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7" l="1"/>
  <c r="E6" i="7"/>
  <c r="E7" i="7"/>
  <c r="E13" i="7"/>
  <c r="A2" i="9"/>
  <c r="A2" i="8"/>
  <c r="E6" i="9"/>
  <c r="E7" i="9"/>
  <c r="E8" i="9"/>
  <c r="E5" i="9"/>
  <c r="E8" i="7"/>
  <c r="E9" i="7"/>
  <c r="E11" i="7"/>
  <c r="E5" i="8"/>
  <c r="E6" i="8"/>
  <c r="E10" i="8"/>
  <c r="E7" i="8"/>
  <c r="E9" i="8"/>
  <c r="E11" i="8"/>
  <c r="E12" i="8"/>
  <c r="E8" i="8"/>
  <c r="E14" i="8"/>
  <c r="E15" i="8"/>
  <c r="E9" i="9"/>
  <c r="E11" i="9"/>
  <c r="E13" i="9"/>
  <c r="E17" i="8"/>
  <c r="B1" i="10"/>
</calcChain>
</file>

<file path=xl/sharedStrings.xml><?xml version="1.0" encoding="utf-8"?>
<sst xmlns="http://schemas.openxmlformats.org/spreadsheetml/2006/main" count="69" uniqueCount="37">
  <si>
    <t>Artikel</t>
  </si>
  <si>
    <t>Fictieve maar realistische Inkoopprijs* van de opdrachtnemer (toetsbaar op de website van die fabrikant) inclusief BTW</t>
  </si>
  <si>
    <t>Aantal eenheden (fictief)</t>
  </si>
  <si>
    <t>Toeslag inschrijver**
In te vullen door inschrijver</t>
  </si>
  <si>
    <t>Kosten (fictieve eenheden x prijs per eenheid + toeslag)</t>
  </si>
  <si>
    <t>Dell Latitude 3440, BTX / 8 GB / 256 GB SSD / 14 inch Non-Touch, Anti-Glare / i5</t>
  </si>
  <si>
    <t>Dell Latitude 5450  i5 / 16 GB / 256 GB SSD M2 / Touchscreen / 14 INCH</t>
  </si>
  <si>
    <t>Dell    Lattitude 3140 11.6 inch HD non touch, Intel processor N200, 8GB ram, 128 GB USF schijf, 4 jaar on site Pro Support en 1x accidental fall damage</t>
  </si>
  <si>
    <t>Dell dockingstation WD19 / Dell Dock – WD19S 180W</t>
  </si>
  <si>
    <t>Dell 24 monitor - S2425HS</t>
  </si>
  <si>
    <t>Adviesprijs (conform website Apple) inclusief BTW</t>
  </si>
  <si>
    <t>Kortingspercentage inschrijver*
In te vullen door inschrijver</t>
  </si>
  <si>
    <t>Kosten (fictieve eenheden x prijs per eenheid - korting)</t>
  </si>
  <si>
    <t>Apple iPad 64GB</t>
  </si>
  <si>
    <t xml:space="preserve">* De inkoopprijs moet door opdrachtgever verifieerbaar zijn. </t>
  </si>
  <si>
    <t xml:space="preserve">** De toeslag is gedurende de gehele looptijd voor het betreffende item van de betreffende leverancier vast. </t>
  </si>
  <si>
    <t>Totaal aanschafkosten (indicatie)</t>
  </si>
  <si>
    <t>Dell Optiplex 7010 i5-13500 / 16 GB / 256 GB SSD M2</t>
  </si>
  <si>
    <t>Dell Latitude 3140 8 GB / 256 GB SSD / Touchscreen / 11 INCH</t>
  </si>
  <si>
    <t>Dell Chromebook 3110 Laptop / 4 GB / 64 GB eMMC / 11,6" HD (1366 x 768) met antireflectiecoating, met touchscreen, met camera en microfoon, geschikt voor WLAN</t>
  </si>
  <si>
    <t>Dell 22 monitor - P2225H</t>
  </si>
  <si>
    <t xml:space="preserve">VESA Beugel 100x100 </t>
  </si>
  <si>
    <t>Apple MacBooks</t>
  </si>
  <si>
    <t>Apple iPad</t>
  </si>
  <si>
    <t>Dell    Lattitude 3140      11.6 inch HD non touch, Intel processor N200, 8GB ram, 128 GB USF schijf, 4 jaar on site Pro Support en 1x accidental fall damage</t>
  </si>
  <si>
    <t xml:space="preserve"> Dell  Lattitude 54540 14 inch Full HD non touch, 13e generatie core i5-1335U,  8 GB DDR4 Geheugen, 256 GB m2 nvme SSD 4 jaar on site Pro Support</t>
  </si>
  <si>
    <t>Dell Optiplex 7410 24 inch Full HD non touch, 13e generatie core i5-13500, 8 GB DDR5 geheugen, 256 GB Nvme SSD, 4 jaar on site Pro Support</t>
  </si>
  <si>
    <t>Optiplex 7010 (Micro) 13e generatie Core i3-13100T, 8GB DDR4 geheugen, 256 Nvme SSD, 4 jaar on site Pro Support</t>
  </si>
  <si>
    <t>Dell UltraSharp 24 USB-C® Hub Monitor - U2424HE, 60.47cm (23.8")</t>
  </si>
  <si>
    <t>Apple iPad 10,9 inch 64 GB model 10.9 inch scherm usb-c oplaadpunt model 2023</t>
  </si>
  <si>
    <t>Totaal som ten behoeve van prijsbeoordeling</t>
  </si>
  <si>
    <t>Prijzenblad  - decentrale hardware (incl. Apple apparatuur) 
Referentienummer 'AGDH24'
Stichting Agora</t>
  </si>
  <si>
    <t>Prijzenblad  - decentrale hardware (incl. Apple apparatuur) 
Referentienummer 'AGDH24'
SKOV</t>
  </si>
  <si>
    <t>Prijzenblad  - decentrale hardware (incl. Apple apparatuur) 
Referentienummer 'AGDH24'
Zaan Primair</t>
  </si>
  <si>
    <t>&lt;&lt;NAAM inschrijver&gt;&gt;</t>
  </si>
  <si>
    <t>De groene cellen in kolom D dienen door Inschrijver te worden ingevuld met minimaal 0,01 %.</t>
  </si>
  <si>
    <t>Regel 2 en de groene cellen in kolom D dienen door Inschrijver te worden ingevuld met minimaal 0,01 %.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</si>
</sst>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&quot;€&quot;\ #,##0.00"/>
    <numFmt numFmtId="166" formatCode="_ [$€-413]\ * #,##0.00_ ;_ [$€-413]\ * \-#,##0.00_ ;_ [$€-413]\ * &quot;-&quot;??_ ;_ @_ "/>
  </numFmts>
  <fonts count="17" x14ac:knownFonts="1">
    <font>
      <sz val="10"/>
      <name val="Arial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24"/>
      <color indexed="9"/>
      <name val="Verdana"/>
      <family val="2"/>
    </font>
    <font>
      <sz val="20"/>
      <color rgb="FFFF0000"/>
      <name val="Verdana"/>
      <family val="2"/>
    </font>
    <font>
      <b/>
      <sz val="12"/>
      <color indexed="9"/>
      <name val="Verdana"/>
      <family val="2"/>
    </font>
    <font>
      <b/>
      <sz val="18"/>
      <color theme="1"/>
      <name val="Verdana"/>
      <family val="2"/>
    </font>
    <font>
      <b/>
      <sz val="28"/>
      <color theme="0"/>
      <name val="Verdana"/>
      <family val="2"/>
    </font>
    <font>
      <b/>
      <sz val="26"/>
      <color theme="0"/>
      <name val="Verdana"/>
      <family val="2"/>
    </font>
    <font>
      <sz val="11"/>
      <color rgb="FF000000"/>
      <name val="Aptos Narrow"/>
      <family val="2"/>
    </font>
    <font>
      <sz val="36"/>
      <color rgb="FFFF000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6" borderId="4" applyNumberFormat="0" applyProtection="0">
      <alignment horizontal="left" vertical="center" indent="1"/>
    </xf>
    <xf numFmtId="0" fontId="1" fillId="6" borderId="4" applyNumberFormat="0" applyProtection="0">
      <alignment horizontal="left" vertical="center" indent="1"/>
    </xf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164" fontId="6" fillId="0" borderId="0" xfId="1" applyFont="1" applyFill="1" applyBorder="1" applyAlignment="1" applyProtection="1">
      <alignment vertical="center" wrapText="1"/>
    </xf>
    <xf numFmtId="164" fontId="6" fillId="0" borderId="0" xfId="1" applyFont="1" applyFill="1" applyBorder="1" applyAlignment="1" applyProtection="1">
      <alignment vertical="center"/>
    </xf>
    <xf numFmtId="164" fontId="3" fillId="7" borderId="0" xfId="2" applyFont="1" applyFill="1" applyBorder="1" applyAlignment="1" applyProtection="1">
      <alignment vertical="center"/>
    </xf>
    <xf numFmtId="0" fontId="7" fillId="0" borderId="0" xfId="0" applyFont="1"/>
    <xf numFmtId="165" fontId="3" fillId="0" borderId="0" xfId="2" applyNumberFormat="1" applyFont="1" applyFill="1" applyBorder="1" applyAlignment="1" applyProtection="1">
      <alignment horizontal="center" vertical="center"/>
    </xf>
    <xf numFmtId="164" fontId="6" fillId="3" borderId="7" xfId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 wrapText="1"/>
    </xf>
    <xf numFmtId="165" fontId="3" fillId="5" borderId="1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164" fontId="6" fillId="3" borderId="6" xfId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165" fontId="3" fillId="5" borderId="14" xfId="1" applyNumberFormat="1" applyFont="1" applyFill="1" applyBorder="1" applyAlignment="1" applyProtection="1">
      <alignment horizontal="center" vertical="center"/>
    </xf>
    <xf numFmtId="165" fontId="3" fillId="5" borderId="16" xfId="1" applyNumberFormat="1" applyFont="1" applyFill="1" applyBorder="1" applyAlignment="1" applyProtection="1">
      <alignment horizontal="center" vertical="center"/>
    </xf>
    <xf numFmtId="1" fontId="3" fillId="8" borderId="1" xfId="1" applyNumberFormat="1" applyFont="1" applyFill="1" applyBorder="1" applyAlignment="1" applyProtection="1">
      <alignment horizontal="center" vertical="center"/>
    </xf>
    <xf numFmtId="1" fontId="3" fillId="8" borderId="5" xfId="1" applyNumberFormat="1" applyFont="1" applyFill="1" applyBorder="1" applyAlignment="1" applyProtection="1">
      <alignment horizontal="center" vertical="center"/>
    </xf>
    <xf numFmtId="1" fontId="3" fillId="8" borderId="15" xfId="1" applyNumberFormat="1" applyFont="1" applyFill="1" applyBorder="1" applyAlignment="1" applyProtection="1">
      <alignment horizontal="center" vertical="center"/>
    </xf>
    <xf numFmtId="164" fontId="10" fillId="2" borderId="2" xfId="1" applyFont="1" applyFill="1" applyBorder="1" applyAlignment="1" applyProtection="1">
      <alignment horizontal="center" vertical="center" wrapText="1"/>
    </xf>
    <xf numFmtId="164" fontId="10" fillId="2" borderId="3" xfId="1" applyFont="1" applyFill="1" applyBorder="1" applyAlignment="1" applyProtection="1">
      <alignment horizontal="center" vertical="center" wrapText="1"/>
    </xf>
    <xf numFmtId="164" fontId="10" fillId="2" borderId="13" xfId="1" applyFont="1" applyFill="1" applyBorder="1" applyAlignment="1" applyProtection="1">
      <alignment horizontal="center" vertical="center" wrapText="1"/>
    </xf>
    <xf numFmtId="10" fontId="4" fillId="4" borderId="1" xfId="1" applyNumberFormat="1" applyFont="1" applyFill="1" applyBorder="1" applyAlignment="1" applyProtection="1">
      <alignment horizontal="center" vertical="center"/>
      <protection locked="0"/>
    </xf>
    <xf numFmtId="10" fontId="4" fillId="4" borderId="5" xfId="1" applyNumberFormat="1" applyFont="1" applyFill="1" applyBorder="1" applyAlignment="1" applyProtection="1">
      <alignment horizontal="center" vertical="center"/>
      <protection locked="0"/>
    </xf>
    <xf numFmtId="10" fontId="4" fillId="4" borderId="15" xfId="1" applyNumberFormat="1" applyFont="1" applyFill="1" applyBorder="1" applyAlignment="1" applyProtection="1">
      <alignment horizontal="center" vertical="center"/>
      <protection locked="0"/>
    </xf>
    <xf numFmtId="165" fontId="3" fillId="5" borderId="15" xfId="1" applyNumberFormat="1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>
      <alignment vertical="center"/>
    </xf>
    <xf numFmtId="0" fontId="15" fillId="0" borderId="0" xfId="0" applyFont="1"/>
    <xf numFmtId="0" fontId="3" fillId="5" borderId="2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6" fillId="5" borderId="26" xfId="0" applyFont="1" applyFill="1" applyBorder="1" applyAlignment="1">
      <alignment vertical="center"/>
    </xf>
    <xf numFmtId="0" fontId="8" fillId="9" borderId="19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 vertical="center"/>
    </xf>
    <xf numFmtId="166" fontId="12" fillId="3" borderId="17" xfId="1" applyNumberFormat="1" applyFont="1" applyFill="1" applyBorder="1" applyAlignment="1">
      <alignment horizontal="center" vertical="center" wrapText="1"/>
    </xf>
    <xf numFmtId="166" fontId="12" fillId="3" borderId="0" xfId="1" applyNumberFormat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300182</xdr:colOff>
      <xdr:row>0</xdr:row>
      <xdr:rowOff>335033</xdr:rowOff>
    </xdr:from>
    <xdr:to>
      <xdr:col>12</xdr:col>
      <xdr:colOff>58823</xdr:colOff>
      <xdr:row>1</xdr:row>
      <xdr:rowOff>192347</xdr:rowOff>
    </xdr:to>
    <xdr:pic>
      <xdr:nvPicPr>
        <xdr:cNvPr id="2" name="Afbeelding 1" descr="Vacatures">
          <a:extLst>
            <a:ext uri="{FF2B5EF4-FFF2-40B4-BE49-F238E27FC236}">
              <a16:creationId xmlns:a16="http://schemas.microsoft.com/office/drawing/2014/main" id="{4B54E016-EE57-E7FD-4B25-539EAA17A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10" t="18925" r="4215" b="14364"/>
        <a:stretch/>
      </xdr:blipFill>
      <xdr:spPr bwMode="auto">
        <a:xfrm>
          <a:off x="15574818" y="335033"/>
          <a:ext cx="4873278" cy="17623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265366</xdr:colOff>
      <xdr:row>0</xdr:row>
      <xdr:rowOff>190500</xdr:rowOff>
    </xdr:from>
    <xdr:to>
      <xdr:col>12</xdr:col>
      <xdr:colOff>713028</xdr:colOff>
      <xdr:row>1</xdr:row>
      <xdr:rowOff>33483</xdr:rowOff>
    </xdr:to>
    <xdr:pic>
      <xdr:nvPicPr>
        <xdr:cNvPr id="3" name="Afbeelding 2" descr="Al meer dan 50 jaar onderwijs van hoge kwaliteit | SKOV Volendam">
          <a:extLst>
            <a:ext uri="{FF2B5EF4-FFF2-40B4-BE49-F238E27FC236}">
              <a16:creationId xmlns:a16="http://schemas.microsoft.com/office/drawing/2014/main" id="{8B6C19BF-022F-264B-89BF-094BAF150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2666" y="190500"/>
          <a:ext cx="6226162" cy="17479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0</xdr:row>
      <xdr:rowOff>635000</xdr:rowOff>
    </xdr:from>
    <xdr:to>
      <xdr:col>10</xdr:col>
      <xdr:colOff>534555</xdr:colOff>
      <xdr:row>2</xdr:row>
      <xdr:rowOff>4230</xdr:rowOff>
    </xdr:to>
    <xdr:pic>
      <xdr:nvPicPr>
        <xdr:cNvPr id="3" name="Afbeelding 2" descr="ZaanPrimair-logo | OBS De Zoeker">
          <a:extLst>
            <a:ext uri="{FF2B5EF4-FFF2-40B4-BE49-F238E27FC236}">
              <a16:creationId xmlns:a16="http://schemas.microsoft.com/office/drawing/2014/main" id="{B8F5E5EA-550F-E441-B11C-F9CEFCBA0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76" t="9717" r="7508" b="9486"/>
        <a:stretch/>
      </xdr:blipFill>
      <xdr:spPr bwMode="auto">
        <a:xfrm>
          <a:off x="15697200" y="635000"/>
          <a:ext cx="4179455" cy="21632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6502400</xdr:colOff>
      <xdr:row>5</xdr:row>
      <xdr:rowOff>151319</xdr:rowOff>
    </xdr:from>
    <xdr:to>
      <xdr:col>1</xdr:col>
      <xdr:colOff>1536700</xdr:colOff>
      <xdr:row>12</xdr:row>
      <xdr:rowOff>98889</xdr:rowOff>
    </xdr:to>
    <xdr:pic>
      <xdr:nvPicPr>
        <xdr:cNvPr id="6" name="Afbeelding 2" descr="Al meer dan 50 jaar onderwijs van hoge kwaliteit | SKOV Volendam">
          <a:extLst>
            <a:ext uri="{FF2B5EF4-FFF2-40B4-BE49-F238E27FC236}">
              <a16:creationId xmlns:a16="http://schemas.microsoft.com/office/drawing/2014/main" id="{D6483C6A-94B1-884D-B578-1923FD40C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400" y="2411919"/>
          <a:ext cx="3683000" cy="11032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2854222</xdr:colOff>
      <xdr:row>6</xdr:row>
      <xdr:rowOff>127000</xdr:rowOff>
    </xdr:from>
    <xdr:to>
      <xdr:col>0</xdr:col>
      <xdr:colOff>6159499</xdr:colOff>
      <xdr:row>12</xdr:row>
      <xdr:rowOff>92512</xdr:rowOff>
    </xdr:to>
    <xdr:pic>
      <xdr:nvPicPr>
        <xdr:cNvPr id="5" name="Afbeelding 3" descr="Vacatures">
          <a:extLst>
            <a:ext uri="{FF2B5EF4-FFF2-40B4-BE49-F238E27FC236}">
              <a16:creationId xmlns:a16="http://schemas.microsoft.com/office/drawing/2014/main" id="{E3D1CBDE-9806-F548-B824-E0823C32C8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9" t="22591" r="4842" b="24873"/>
        <a:stretch/>
      </xdr:blipFill>
      <xdr:spPr bwMode="auto">
        <a:xfrm>
          <a:off x="2854222" y="2552700"/>
          <a:ext cx="3305277" cy="9561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2162310</xdr:colOff>
      <xdr:row>3</xdr:row>
      <xdr:rowOff>127000</xdr:rowOff>
    </xdr:from>
    <xdr:to>
      <xdr:col>2</xdr:col>
      <xdr:colOff>2028405</xdr:colOff>
      <xdr:row>12</xdr:row>
      <xdr:rowOff>76200</xdr:rowOff>
    </xdr:to>
    <xdr:pic>
      <xdr:nvPicPr>
        <xdr:cNvPr id="2" name="Afbeelding 1" descr="ZaanPrimair-logo | OBS De Zoeker">
          <a:extLst>
            <a:ext uri="{FF2B5EF4-FFF2-40B4-BE49-F238E27FC236}">
              <a16:creationId xmlns:a16="http://schemas.microsoft.com/office/drawing/2014/main" id="{3E16EAA5-3140-E446-AF7A-32B0614243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76" t="9717" r="7508" b="9486"/>
        <a:stretch/>
      </xdr:blipFill>
      <xdr:spPr bwMode="auto">
        <a:xfrm>
          <a:off x="10811010" y="2057400"/>
          <a:ext cx="2818845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topLeftCell="A2" zoomScaleNormal="100" zoomScalePageLayoutView="115" workbookViewId="0">
      <selection activeCell="D5" sqref="D5"/>
    </sheetView>
  </sheetViews>
  <sheetFormatPr baseColWidth="10" defaultColWidth="9.1640625" defaultRowHeight="30" customHeight="1" x14ac:dyDescent="0.15"/>
  <cols>
    <col min="1" max="1" width="135.33203125" style="1" customWidth="1"/>
    <col min="2" max="2" width="36.5" style="1" customWidth="1"/>
    <col min="3" max="3" width="25.83203125" style="2" customWidth="1"/>
    <col min="4" max="4" width="33" style="1" customWidth="1"/>
    <col min="5" max="5" width="33.33203125" style="1" customWidth="1"/>
    <col min="6" max="6" width="11.6640625" style="1" bestFit="1" customWidth="1"/>
    <col min="7" max="16384" width="9.1640625" style="1"/>
  </cols>
  <sheetData>
    <row r="1" spans="1:7" s="9" customFormat="1" ht="150" customHeight="1" thickBot="1" x14ac:dyDescent="0.3">
      <c r="A1" s="36" t="s">
        <v>31</v>
      </c>
      <c r="B1" s="37"/>
      <c r="C1" s="37"/>
      <c r="D1" s="37"/>
      <c r="E1" s="38"/>
    </row>
    <row r="2" spans="1:7" ht="70" customHeight="1" thickBot="1" x14ac:dyDescent="0.2">
      <c r="A2" s="39" t="s">
        <v>34</v>
      </c>
      <c r="B2" s="40"/>
      <c r="C2" s="40"/>
      <c r="D2" s="40"/>
      <c r="E2" s="41"/>
    </row>
    <row r="3" spans="1:7" ht="70" customHeight="1" x14ac:dyDescent="0.15">
      <c r="A3" s="42" t="s">
        <v>36</v>
      </c>
      <c r="B3" s="43"/>
      <c r="C3" s="43"/>
      <c r="D3" s="43"/>
      <c r="E3" s="44"/>
      <c r="F3" s="16"/>
      <c r="G3" s="16"/>
    </row>
    <row r="4" spans="1:7" ht="100" customHeight="1" x14ac:dyDescent="0.15">
      <c r="A4" s="17" t="s">
        <v>0</v>
      </c>
      <c r="B4" s="24" t="s">
        <v>1</v>
      </c>
      <c r="C4" s="24" t="s">
        <v>2</v>
      </c>
      <c r="D4" s="25" t="s">
        <v>3</v>
      </c>
      <c r="E4" s="26" t="s">
        <v>4</v>
      </c>
    </row>
    <row r="5" spans="1:7" ht="35" customHeight="1" x14ac:dyDescent="0.15">
      <c r="A5" s="18" t="s">
        <v>5</v>
      </c>
      <c r="B5" s="19">
        <v>655</v>
      </c>
      <c r="C5" s="21">
        <v>1050</v>
      </c>
      <c r="D5" s="27">
        <v>0</v>
      </c>
      <c r="E5" s="19">
        <f>(B5*C5)+(B5*C5)*D5</f>
        <v>687750</v>
      </c>
    </row>
    <row r="6" spans="1:7" ht="35" customHeight="1" x14ac:dyDescent="0.15">
      <c r="A6" s="18" t="s">
        <v>6</v>
      </c>
      <c r="B6" s="19">
        <v>698.99</v>
      </c>
      <c r="C6" s="21">
        <v>10</v>
      </c>
      <c r="D6" s="27">
        <v>0</v>
      </c>
      <c r="E6" s="19">
        <f>(B6*C6)+(B6*C6)*D6</f>
        <v>6989.9</v>
      </c>
    </row>
    <row r="7" spans="1:7" ht="35" customHeight="1" x14ac:dyDescent="0.15">
      <c r="A7" s="31" t="s">
        <v>7</v>
      </c>
      <c r="B7" s="19">
        <v>467.63</v>
      </c>
      <c r="C7" s="21">
        <v>2000</v>
      </c>
      <c r="D7" s="27">
        <v>0</v>
      </c>
      <c r="E7" s="19">
        <f>(B7*C7)+(B7*C7)*D7</f>
        <v>935260</v>
      </c>
    </row>
    <row r="8" spans="1:7" ht="35" customHeight="1" x14ac:dyDescent="0.15">
      <c r="A8" s="18" t="s">
        <v>8</v>
      </c>
      <c r="B8" s="19">
        <v>200</v>
      </c>
      <c r="C8" s="21">
        <v>10</v>
      </c>
      <c r="D8" s="27">
        <v>0</v>
      </c>
      <c r="E8" s="19">
        <f t="shared" ref="E8:E9" si="0">(B8*C8)+(B8*C8)*D8</f>
        <v>2000</v>
      </c>
    </row>
    <row r="9" spans="1:7" ht="35" customHeight="1" x14ac:dyDescent="0.15">
      <c r="A9" s="18" t="s">
        <v>9</v>
      </c>
      <c r="B9" s="19">
        <v>119</v>
      </c>
      <c r="C9" s="21">
        <v>10</v>
      </c>
      <c r="D9" s="27">
        <v>0</v>
      </c>
      <c r="E9" s="19">
        <f t="shared" si="0"/>
        <v>1190</v>
      </c>
    </row>
    <row r="10" spans="1:7" ht="80" customHeight="1" x14ac:dyDescent="0.15">
      <c r="A10" s="17" t="s">
        <v>0</v>
      </c>
      <c r="B10" s="24" t="s">
        <v>10</v>
      </c>
      <c r="C10" s="24" t="s">
        <v>2</v>
      </c>
      <c r="D10" s="25" t="s">
        <v>11</v>
      </c>
      <c r="E10" s="26" t="s">
        <v>12</v>
      </c>
    </row>
    <row r="11" spans="1:7" ht="35" customHeight="1" thickBot="1" x14ac:dyDescent="0.2">
      <c r="A11" s="33" t="s">
        <v>13</v>
      </c>
      <c r="B11" s="30">
        <v>439</v>
      </c>
      <c r="C11" s="23">
        <v>420</v>
      </c>
      <c r="D11" s="29">
        <v>0</v>
      </c>
      <c r="E11" s="20">
        <f>(B11*C11)-(B11*C11)*D11</f>
        <v>184380</v>
      </c>
    </row>
    <row r="12" spans="1:7" ht="30" customHeight="1" x14ac:dyDescent="0.15">
      <c r="A12" s="3" t="s">
        <v>14</v>
      </c>
      <c r="B12" s="12"/>
      <c r="C12" s="14"/>
      <c r="D12" s="3"/>
      <c r="E12" s="3"/>
      <c r="F12" s="10"/>
    </row>
    <row r="13" spans="1:7" ht="30" customHeight="1" x14ac:dyDescent="0.15">
      <c r="A13" s="3" t="s">
        <v>15</v>
      </c>
      <c r="B13" s="2"/>
      <c r="C13" s="1"/>
      <c r="D13" s="11" t="s">
        <v>16</v>
      </c>
      <c r="E13" s="15">
        <f>SUM(E5:E11)</f>
        <v>1817569.9</v>
      </c>
      <c r="F13" s="8"/>
    </row>
    <row r="14" spans="1:7" ht="39" customHeight="1" x14ac:dyDescent="0.15">
      <c r="A14" s="3"/>
      <c r="B14" s="3"/>
      <c r="D14" s="7"/>
      <c r="E14" s="7"/>
    </row>
    <row r="15" spans="1:7" s="9" customFormat="1" ht="99" customHeight="1" x14ac:dyDescent="0.25">
      <c r="A15" s="5"/>
      <c r="B15" s="6"/>
      <c r="C15" s="1"/>
      <c r="D15" s="1"/>
      <c r="E15" s="1"/>
      <c r="F15" s="1"/>
      <c r="G15" s="1"/>
    </row>
    <row r="16" spans="1:7" ht="30" customHeight="1" x14ac:dyDescent="0.25">
      <c r="C16" s="1"/>
      <c r="D16" s="4"/>
      <c r="F16" s="9"/>
      <c r="G16" s="9"/>
    </row>
  </sheetData>
  <sheetProtection algorithmName="SHA-512" hashValue="efhHK62vVcAC///G/j90NjI73NIaGzWdDV1ald2DIFjtkz7jdOiA1jqxMqtxvubOae5nsUtk4IkSTqThJdm+/Q==" saltValue="ORhHKgeGIlmkRJCsfUYxvg==" spinCount="100000" sheet="1" selectLockedCells="1"/>
  <mergeCells count="3">
    <mergeCell ref="A1:E1"/>
    <mergeCell ref="A2:E2"/>
    <mergeCell ref="A3:E3"/>
  </mergeCells>
  <phoneticPr fontId="5" type="noConversion"/>
  <pageMargins left="0.75" right="0.75" top="1" bottom="1" header="0.5" footer="0.5"/>
  <pageSetup paperSize="8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5818-AA2B-CB49-A1AC-BA83BF3D64CD}">
  <dimension ref="A1:E18"/>
  <sheetViews>
    <sheetView showGridLines="0" workbookViewId="0">
      <selection activeCell="A4" sqref="A4"/>
    </sheetView>
  </sheetViews>
  <sheetFormatPr baseColWidth="10" defaultColWidth="11.5" defaultRowHeight="13" x14ac:dyDescent="0.15"/>
  <cols>
    <col min="1" max="1" width="135.33203125" customWidth="1"/>
    <col min="2" max="2" width="36.5" customWidth="1"/>
    <col min="3" max="3" width="25.83203125" customWidth="1"/>
    <col min="4" max="4" width="33" customWidth="1"/>
    <col min="5" max="5" width="33.33203125" customWidth="1"/>
  </cols>
  <sheetData>
    <row r="1" spans="1:5" ht="150" customHeight="1" thickBot="1" x14ac:dyDescent="0.2">
      <c r="A1" s="45" t="s">
        <v>32</v>
      </c>
      <c r="B1" s="46"/>
      <c r="C1" s="46"/>
      <c r="D1" s="46"/>
      <c r="E1" s="47"/>
    </row>
    <row r="2" spans="1:5" ht="70" customHeight="1" thickBot="1" x14ac:dyDescent="0.2">
      <c r="A2" s="48" t="str">
        <f>'Prijzenblad Agora'!A2</f>
        <v>&lt;&lt;NAAM inschrijver&gt;&gt;</v>
      </c>
      <c r="B2" s="49"/>
      <c r="C2" s="49"/>
      <c r="D2" s="49"/>
      <c r="E2" s="50"/>
    </row>
    <row r="3" spans="1:5" ht="70" customHeight="1" x14ac:dyDescent="0.15">
      <c r="A3" s="51" t="s">
        <v>35</v>
      </c>
      <c r="B3" s="52"/>
      <c r="C3" s="52"/>
      <c r="D3" s="52"/>
      <c r="E3" s="53"/>
    </row>
    <row r="4" spans="1:5" ht="100" customHeight="1" x14ac:dyDescent="0.15">
      <c r="A4" s="17" t="s">
        <v>0</v>
      </c>
      <c r="B4" s="24" t="s">
        <v>1</v>
      </c>
      <c r="C4" s="24" t="s">
        <v>2</v>
      </c>
      <c r="D4" s="25" t="s">
        <v>3</v>
      </c>
      <c r="E4" s="26" t="s">
        <v>4</v>
      </c>
    </row>
    <row r="5" spans="1:5" ht="35" customHeight="1" x14ac:dyDescent="0.15">
      <c r="A5" s="18" t="s">
        <v>17</v>
      </c>
      <c r="B5" s="19">
        <v>749</v>
      </c>
      <c r="C5" s="21">
        <v>200</v>
      </c>
      <c r="D5" s="27">
        <v>0</v>
      </c>
      <c r="E5" s="19">
        <f t="shared" ref="E5:E10" si="0">(B5*C5)+(B5*C5)*D5</f>
        <v>149800</v>
      </c>
    </row>
    <row r="6" spans="1:5" ht="35" customHeight="1" x14ac:dyDescent="0.15">
      <c r="A6" s="18" t="s">
        <v>6</v>
      </c>
      <c r="B6" s="19">
        <v>698.99</v>
      </c>
      <c r="C6" s="21">
        <v>300</v>
      </c>
      <c r="D6" s="27">
        <v>0</v>
      </c>
      <c r="E6" s="19">
        <f t="shared" si="0"/>
        <v>209697</v>
      </c>
    </row>
    <row r="7" spans="1:5" ht="35" customHeight="1" x14ac:dyDescent="0.15">
      <c r="A7" s="18" t="s">
        <v>18</v>
      </c>
      <c r="B7" s="19">
        <v>579</v>
      </c>
      <c r="C7" s="21">
        <v>1400</v>
      </c>
      <c r="D7" s="27">
        <v>0</v>
      </c>
      <c r="E7" s="19">
        <f t="shared" si="0"/>
        <v>810600</v>
      </c>
    </row>
    <row r="8" spans="1:5" ht="35" customHeight="1" x14ac:dyDescent="0.15">
      <c r="A8" s="18" t="s">
        <v>5</v>
      </c>
      <c r="B8" s="19">
        <v>655</v>
      </c>
      <c r="C8" s="21">
        <v>120</v>
      </c>
      <c r="D8" s="27">
        <v>0</v>
      </c>
      <c r="E8" s="19">
        <f t="shared" si="0"/>
        <v>78600</v>
      </c>
    </row>
    <row r="9" spans="1:5" ht="35" customHeight="1" x14ac:dyDescent="0.15">
      <c r="A9" s="18" t="s">
        <v>19</v>
      </c>
      <c r="B9" s="19">
        <v>388</v>
      </c>
      <c r="C9" s="21">
        <v>360</v>
      </c>
      <c r="D9" s="27">
        <v>0</v>
      </c>
      <c r="E9" s="19">
        <f t="shared" si="0"/>
        <v>139680</v>
      </c>
    </row>
    <row r="10" spans="1:5" ht="35" customHeight="1" x14ac:dyDescent="0.15">
      <c r="A10" s="18" t="s">
        <v>20</v>
      </c>
      <c r="B10" s="19">
        <v>144</v>
      </c>
      <c r="C10" s="21">
        <v>185</v>
      </c>
      <c r="D10" s="27">
        <v>0</v>
      </c>
      <c r="E10" s="19">
        <f t="shared" si="0"/>
        <v>26640</v>
      </c>
    </row>
    <row r="11" spans="1:5" ht="35" customHeight="1" x14ac:dyDescent="0.15">
      <c r="A11" s="18" t="s">
        <v>8</v>
      </c>
      <c r="B11" s="19">
        <v>200</v>
      </c>
      <c r="C11" s="21">
        <v>110</v>
      </c>
      <c r="D11" s="27">
        <v>0</v>
      </c>
      <c r="E11" s="19">
        <f>(B11*C11)+(B11*C11)*D11</f>
        <v>22000</v>
      </c>
    </row>
    <row r="12" spans="1:5" ht="35" customHeight="1" x14ac:dyDescent="0.15">
      <c r="A12" s="18" t="s">
        <v>21</v>
      </c>
      <c r="B12" s="19">
        <v>45</v>
      </c>
      <c r="C12" s="21">
        <v>185</v>
      </c>
      <c r="D12" s="27">
        <v>0</v>
      </c>
      <c r="E12" s="19">
        <f t="shared" ref="E12" si="1">(B12*C12)+(B12*C12)*D12</f>
        <v>8325</v>
      </c>
    </row>
    <row r="13" spans="1:5" ht="80" customHeight="1" x14ac:dyDescent="0.15">
      <c r="A13" s="17" t="s">
        <v>0</v>
      </c>
      <c r="B13" s="24" t="s">
        <v>10</v>
      </c>
      <c r="C13" s="24" t="s">
        <v>2</v>
      </c>
      <c r="D13" s="25" t="s">
        <v>11</v>
      </c>
      <c r="E13" s="26" t="s">
        <v>12</v>
      </c>
    </row>
    <row r="14" spans="1:5" ht="35" customHeight="1" x14ac:dyDescent="0.15">
      <c r="A14" s="18" t="s">
        <v>22</v>
      </c>
      <c r="B14" s="13">
        <v>1150</v>
      </c>
      <c r="C14" s="22">
        <v>5</v>
      </c>
      <c r="D14" s="28">
        <v>0</v>
      </c>
      <c r="E14" s="19">
        <f>(B14*C14)-(B14*C14)*D14</f>
        <v>5750</v>
      </c>
    </row>
    <row r="15" spans="1:5" ht="35" customHeight="1" thickBot="1" x14ac:dyDescent="0.2">
      <c r="A15" s="33" t="s">
        <v>23</v>
      </c>
      <c r="B15" s="30">
        <v>450</v>
      </c>
      <c r="C15" s="23">
        <v>200</v>
      </c>
      <c r="D15" s="29">
        <v>0</v>
      </c>
      <c r="E15" s="20">
        <f>(B15*C15)-(B15*C15)*D15</f>
        <v>90000</v>
      </c>
    </row>
    <row r="16" spans="1:5" ht="30" customHeight="1" x14ac:dyDescent="0.15">
      <c r="A16" s="3" t="s">
        <v>14</v>
      </c>
      <c r="B16" s="12"/>
      <c r="C16" s="14"/>
      <c r="D16" s="3"/>
      <c r="E16" s="3"/>
    </row>
    <row r="17" spans="1:5" ht="30" customHeight="1" x14ac:dyDescent="0.15">
      <c r="A17" s="3" t="s">
        <v>15</v>
      </c>
      <c r="B17" s="2"/>
      <c r="C17" s="1"/>
      <c r="D17" s="11" t="s">
        <v>16</v>
      </c>
      <c r="E17" s="15">
        <f>SUM(E5:E15)</f>
        <v>1541092</v>
      </c>
    </row>
    <row r="18" spans="1:5" ht="39" customHeight="1" x14ac:dyDescent="0.15">
      <c r="A18" s="3"/>
      <c r="B18" s="3"/>
      <c r="C18" s="2"/>
      <c r="D18" s="7"/>
      <c r="E18" s="7"/>
    </row>
  </sheetData>
  <sheetProtection algorithmName="SHA-512" hashValue="zdRDS0f5FSXvf+hazUfmnycnx8Nx1rWMb+Su35Xk8UmzZwyuycDKPeqQCrPVXkW0ioYRkxqHJDwDLQChwOOyeQ==" saltValue="bo1iMdWSA/pg8C39L4d4fA==" spinCount="100000" sheet="1" objects="1" scenarios="1"/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F284-9226-0A44-B6D9-6345E40D410C}">
  <dimension ref="A1:F14"/>
  <sheetViews>
    <sheetView showGridLines="0" zoomScaleNormal="100" workbookViewId="0">
      <selection activeCell="A4" sqref="A4"/>
    </sheetView>
  </sheetViews>
  <sheetFormatPr baseColWidth="10" defaultColWidth="11.5" defaultRowHeight="13" x14ac:dyDescent="0.15"/>
  <cols>
    <col min="1" max="1" width="135.33203125" customWidth="1"/>
    <col min="2" max="2" width="36.5" customWidth="1"/>
    <col min="3" max="3" width="25.83203125" customWidth="1"/>
    <col min="4" max="4" width="33" customWidth="1"/>
    <col min="5" max="5" width="33.33203125" customWidth="1"/>
  </cols>
  <sheetData>
    <row r="1" spans="1:6" ht="150" customHeight="1" thickBot="1" x14ac:dyDescent="0.3">
      <c r="A1" s="36" t="s">
        <v>33</v>
      </c>
      <c r="B1" s="37"/>
      <c r="C1" s="37"/>
      <c r="D1" s="37"/>
      <c r="E1" s="38"/>
      <c r="F1" s="9"/>
    </row>
    <row r="2" spans="1:6" ht="70" customHeight="1" thickBot="1" x14ac:dyDescent="0.2">
      <c r="A2" s="48" t="str">
        <f>'Prijzenblad Agora'!A2</f>
        <v>&lt;&lt;NAAM inschrijver&gt;&gt;</v>
      </c>
      <c r="B2" s="49"/>
      <c r="C2" s="49"/>
      <c r="D2" s="49"/>
      <c r="E2" s="50"/>
      <c r="F2" s="1"/>
    </row>
    <row r="3" spans="1:6" ht="70" customHeight="1" x14ac:dyDescent="0.15">
      <c r="A3" s="42" t="s">
        <v>35</v>
      </c>
      <c r="B3" s="43"/>
      <c r="C3" s="43"/>
      <c r="D3" s="43"/>
      <c r="E3" s="44"/>
      <c r="F3" s="16"/>
    </row>
    <row r="4" spans="1:6" ht="100" customHeight="1" x14ac:dyDescent="0.15">
      <c r="A4" s="17" t="s">
        <v>0</v>
      </c>
      <c r="B4" s="24" t="s">
        <v>1</v>
      </c>
      <c r="C4" s="24" t="s">
        <v>2</v>
      </c>
      <c r="D4" s="25" t="s">
        <v>3</v>
      </c>
      <c r="E4" s="26" t="s">
        <v>4</v>
      </c>
      <c r="F4" s="1"/>
    </row>
    <row r="5" spans="1:6" ht="35" customHeight="1" x14ac:dyDescent="0.15">
      <c r="A5" s="31" t="s">
        <v>24</v>
      </c>
      <c r="B5" s="19">
        <v>467.63</v>
      </c>
      <c r="C5" s="21">
        <v>3326</v>
      </c>
      <c r="D5" s="27">
        <v>0</v>
      </c>
      <c r="E5" s="19">
        <f t="shared" ref="E5:E8" si="0">(B5*C5)+(B5*C5)*D5</f>
        <v>1555337.38</v>
      </c>
      <c r="F5" s="1"/>
    </row>
    <row r="6" spans="1:6" ht="35" customHeight="1" x14ac:dyDescent="0.15">
      <c r="A6" s="31" t="s">
        <v>25</v>
      </c>
      <c r="B6" s="19">
        <v>895.4</v>
      </c>
      <c r="C6" s="21">
        <v>424</v>
      </c>
      <c r="D6" s="27">
        <v>0</v>
      </c>
      <c r="E6" s="19">
        <f t="shared" si="0"/>
        <v>379649.6</v>
      </c>
      <c r="F6" s="1"/>
    </row>
    <row r="7" spans="1:6" ht="35" customHeight="1" x14ac:dyDescent="0.15">
      <c r="A7" s="31" t="s">
        <v>26</v>
      </c>
      <c r="B7" s="19">
        <v>788.64</v>
      </c>
      <c r="C7" s="21">
        <v>134</v>
      </c>
      <c r="D7" s="27">
        <v>0</v>
      </c>
      <c r="E7" s="19">
        <f t="shared" si="0"/>
        <v>105677.75999999999</v>
      </c>
      <c r="F7" s="1"/>
    </row>
    <row r="8" spans="1:6" ht="35" customHeight="1" x14ac:dyDescent="0.15">
      <c r="A8" s="34" t="s">
        <v>27</v>
      </c>
      <c r="B8" s="19">
        <v>508.2</v>
      </c>
      <c r="C8" s="21">
        <v>25</v>
      </c>
      <c r="D8" s="27">
        <v>0</v>
      </c>
      <c r="E8" s="19">
        <f t="shared" si="0"/>
        <v>12705</v>
      </c>
      <c r="F8" s="1"/>
    </row>
    <row r="9" spans="1:6" ht="35" customHeight="1" x14ac:dyDescent="0.15">
      <c r="A9" s="35" t="s">
        <v>28</v>
      </c>
      <c r="B9" s="19">
        <v>285.39999999999998</v>
      </c>
      <c r="C9" s="21">
        <v>240</v>
      </c>
      <c r="D9" s="27">
        <v>0</v>
      </c>
      <c r="E9" s="19">
        <f t="shared" ref="E9" si="1">(B9*C9)+(B9*C9)*D9</f>
        <v>68496</v>
      </c>
      <c r="F9" s="1"/>
    </row>
    <row r="10" spans="1:6" ht="80" customHeight="1" x14ac:dyDescent="0.15">
      <c r="A10" s="17" t="s">
        <v>0</v>
      </c>
      <c r="B10" s="24" t="s">
        <v>10</v>
      </c>
      <c r="C10" s="24" t="s">
        <v>2</v>
      </c>
      <c r="D10" s="25" t="s">
        <v>11</v>
      </c>
      <c r="E10" s="26" t="s">
        <v>12</v>
      </c>
      <c r="F10" s="1"/>
    </row>
    <row r="11" spans="1:6" ht="35" customHeight="1" thickBot="1" x14ac:dyDescent="0.2">
      <c r="A11" s="33" t="s">
        <v>29</v>
      </c>
      <c r="B11" s="30">
        <v>439</v>
      </c>
      <c r="C11" s="23">
        <v>362</v>
      </c>
      <c r="D11" s="29">
        <v>0</v>
      </c>
      <c r="E11" s="20">
        <f>(B11*C11)-(B11*C11)*D11</f>
        <v>158918</v>
      </c>
      <c r="F11" s="1"/>
    </row>
    <row r="12" spans="1:6" ht="30" customHeight="1" x14ac:dyDescent="0.15">
      <c r="A12" s="3" t="s">
        <v>14</v>
      </c>
      <c r="B12" s="12"/>
      <c r="C12" s="14"/>
      <c r="D12" s="3"/>
      <c r="E12" s="3"/>
      <c r="F12" s="10"/>
    </row>
    <row r="13" spans="1:6" ht="30" customHeight="1" x14ac:dyDescent="0.15">
      <c r="A13" s="3" t="s">
        <v>15</v>
      </c>
      <c r="B13" s="2"/>
      <c r="C13" s="1"/>
      <c r="D13" s="11" t="s">
        <v>16</v>
      </c>
      <c r="E13" s="15">
        <f>SUM(E5:E11)</f>
        <v>2280783.7400000002</v>
      </c>
      <c r="F13" s="8"/>
    </row>
    <row r="14" spans="1:6" ht="39" customHeight="1" x14ac:dyDescent="0.15">
      <c r="A14" s="3"/>
      <c r="B14" s="3"/>
      <c r="C14" s="2"/>
      <c r="D14" s="7"/>
      <c r="E14" s="7"/>
      <c r="F14" s="1"/>
    </row>
  </sheetData>
  <sheetProtection algorithmName="SHA-512" hashValue="Pk9xkZ1N3g38/UhFY6NSt2r/f/TOPtI4SWnmq2GhjDHiErHHliwrPQ7Dqz8N9gQ9XRbHRJjPVk503ZqNWOxJcQ==" saltValue="r9Wo9KDnwx5PnzC20ozHpg==" spinCount="100000" sheet="1" objects="1" scenarios="1"/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1907-B941-984C-80CF-7FD164EE06C8}">
  <dimension ref="A1:J2"/>
  <sheetViews>
    <sheetView showGridLines="0" workbookViewId="0">
      <selection activeCell="B1" sqref="B1:E2"/>
    </sheetView>
  </sheetViews>
  <sheetFormatPr baseColWidth="10" defaultColWidth="11.5" defaultRowHeight="13" x14ac:dyDescent="0.15"/>
  <cols>
    <col min="1" max="1" width="113.5" customWidth="1"/>
    <col min="2" max="2" width="37.5" customWidth="1"/>
    <col min="3" max="3" width="30.5" customWidth="1"/>
    <col min="4" max="4" width="2.5" hidden="1" customWidth="1"/>
    <col min="5" max="5" width="11.5" hidden="1" customWidth="1"/>
  </cols>
  <sheetData>
    <row r="1" spans="1:10" ht="25.25" customHeight="1" x14ac:dyDescent="0.15">
      <c r="A1" s="54" t="s">
        <v>30</v>
      </c>
      <c r="B1" s="56">
        <f>'Prijzenblad Agora'!E13+'Prijzenblad SKOV'!E17+'Prijzenblad ZAAN Primair'!E13</f>
        <v>5639445.6400000006</v>
      </c>
      <c r="C1" s="57"/>
      <c r="D1" s="57"/>
      <c r="E1" s="57"/>
    </row>
    <row r="2" spans="1:10" ht="114" customHeight="1" x14ac:dyDescent="0.45">
      <c r="A2" s="55"/>
      <c r="B2" s="56"/>
      <c r="C2" s="57"/>
      <c r="D2" s="57"/>
      <c r="E2" s="57"/>
      <c r="J2" s="32"/>
    </row>
  </sheetData>
  <sheetProtection algorithmName="SHA-512" hashValue="koZfV1udI/dXXdyo4xzzS85TjHNDwdcNoPVwYD7iRDt315/EqgQXXwz11EjDi/J66abAayIKtMNyyUcXozsnZA==" saltValue="dIu1SbK1SP3DBYjBrGSR6Q==" spinCount="100000" sheet="1" objects="1" scenarios="1"/>
  <mergeCells count="2">
    <mergeCell ref="A1:A2"/>
    <mergeCell ref="B1:E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5ab2cf32e48d1b6a7448349eada59c36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cdc4819a3088082993f6a327ac3ab85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18F36999-00E0-4926-8147-593852262C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A40BDF-0A4F-4E16-B8D9-C6CC31003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09755-B6FF-451D-877A-714DE0DC36A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4d4ff2e-cf62-40b0-a5cf-f8c6524922a9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cdfd6af9-2027-427e-aee7-f2f3dc2ea940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Prijzenblad Agora</vt:lpstr>
      <vt:lpstr>Prijzenblad SKOV</vt:lpstr>
      <vt:lpstr>Prijzenblad ZAAN Primair</vt:lpstr>
      <vt:lpstr>Prijzenblad totaal</vt:lpstr>
      <vt:lpstr>'Prijzenblad Agora'!Afdrukbereik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2024-06-03T10:28:09Z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0x010100956F049019FBAE458EBD91D35519C9FE</vt:lpwstr>
  </property>
  <property fmtid="{D5CDD505-2E9C-101B-9397-08002B2CF9AE}" pid="3" name="MediaServiceImageTags">
    <vt:lpwstr/>
  </property>
</Properties>
</file>