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P:\Aanbestedingen IBOR\Verkeers- en straatnaamborden\Straatnaamborden en verkeersborden 2024-2028\2 Leidraad\bijlage definitief\"/>
    </mc:Choice>
  </mc:AlternateContent>
  <xr:revisionPtr revIDLastSave="0" documentId="13_ncr:1_{D97E371C-2B9B-45EC-9AED-DBF098209F4C}" xr6:coauthVersionLast="47" xr6:coauthVersionMax="47" xr10:uidLastSave="{00000000-0000-0000-0000-000000000000}"/>
  <workbookProtection workbookAlgorithmName="SHA-512" workbookHashValue="pHQ8jQIGvp9Xw/WrAjPw1tX32k+4bJJlR8Dgk87rbuCxFlryhr2P2CEzsYT7RT/kEiU/yYZOz6DWPBgbsw2Zog==" workbookSaltValue="mocvcJxVId+h5K4/tEWlcg==" workbookSpinCount="100000" lockStructure="1"/>
  <bookViews>
    <workbookView xWindow="-28920" yWindow="-3510" windowWidth="29040" windowHeight="15840" xr2:uid="{00000000-000D-0000-FFFF-FFFF00000000}"/>
  </bookViews>
  <sheets>
    <sheet name="Prijzenblad V1.3" sheetId="2" r:id="rId1"/>
  </sheets>
  <definedNames>
    <definedName name="_Hlk145928578" localSheetId="0">'Prijzenblad V1.3'!$C$278</definedName>
    <definedName name="_xlnm.Print_Area" localSheetId="0">'Prijzenblad V1.3'!$B:$P</definedName>
    <definedName name="_xlnm.Print_Titles" localSheetId="0">'Prijzenblad V1.3'!$13:$14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5" i="2" l="1"/>
  <c r="P275" i="2" s="1"/>
  <c r="O274" i="2"/>
  <c r="P274" i="2" s="1"/>
  <c r="O272" i="2"/>
  <c r="P272" i="2" s="1"/>
  <c r="O267" i="2"/>
  <c r="O266" i="2"/>
  <c r="P266" i="2" s="1"/>
  <c r="O239" i="2"/>
  <c r="P239" i="2" s="1"/>
  <c r="O238" i="2"/>
  <c r="P238" i="2" s="1"/>
  <c r="E269" i="2"/>
  <c r="E255" i="2"/>
  <c r="E252" i="2"/>
  <c r="E249" i="2"/>
  <c r="E246" i="2"/>
  <c r="E243" i="2"/>
  <c r="E240" i="2"/>
  <c r="E234" i="2"/>
  <c r="E231" i="2"/>
  <c r="E228" i="2"/>
  <c r="E225" i="2"/>
  <c r="E195" i="2"/>
  <c r="E192" i="2"/>
  <c r="E189" i="2"/>
  <c r="E186" i="2"/>
  <c r="E183" i="2"/>
  <c r="E180" i="2"/>
  <c r="E177" i="2"/>
  <c r="E174" i="2"/>
  <c r="E171" i="2"/>
  <c r="E168" i="2"/>
  <c r="E165" i="2"/>
  <c r="E162" i="2"/>
  <c r="E159" i="2"/>
  <c r="E156" i="2"/>
  <c r="E153" i="2"/>
  <c r="E150" i="2"/>
  <c r="E147" i="2"/>
  <c r="E144" i="2"/>
  <c r="E141" i="2"/>
  <c r="E138" i="2"/>
  <c r="E132" i="2"/>
  <c r="E135" i="2"/>
  <c r="E126" i="2"/>
  <c r="E121" i="2"/>
  <c r="E116" i="2"/>
  <c r="E111" i="2"/>
  <c r="E106" i="2"/>
  <c r="E101" i="2"/>
  <c r="E96" i="2"/>
  <c r="E91" i="2"/>
  <c r="E86" i="2"/>
  <c r="E81" i="2"/>
  <c r="E76" i="2"/>
  <c r="E71" i="2"/>
  <c r="E66" i="2"/>
  <c r="E61" i="2"/>
  <c r="E56" i="2"/>
  <c r="E51" i="2"/>
  <c r="E46" i="2"/>
  <c r="E41" i="2"/>
  <c r="E36" i="2"/>
  <c r="E31" i="2"/>
  <c r="E26" i="2"/>
  <c r="E21" i="2"/>
  <c r="E16" i="2"/>
  <c r="O223" i="2"/>
  <c r="P223" i="2" s="1"/>
  <c r="O222" i="2"/>
  <c r="P222" i="2" s="1"/>
  <c r="O207" i="2"/>
  <c r="P207" i="2" s="1"/>
  <c r="O206" i="2"/>
  <c r="P206" i="2" s="1"/>
  <c r="O205" i="2"/>
  <c r="P205" i="2" s="1"/>
  <c r="O204" i="2"/>
  <c r="P204" i="2" s="1"/>
  <c r="O203" i="2"/>
  <c r="P203" i="2" s="1"/>
  <c r="O202" i="2"/>
  <c r="P202" i="2" s="1"/>
  <c r="O201" i="2"/>
  <c r="P201" i="2" s="1"/>
  <c r="O200" i="2"/>
  <c r="P200" i="2" s="1"/>
  <c r="F271" i="2"/>
  <c r="O271" i="2" s="1"/>
  <c r="P271" i="2" s="1"/>
  <c r="F270" i="2"/>
  <c r="L270" i="2" s="1"/>
  <c r="P270" i="2" s="1"/>
  <c r="O264" i="2"/>
  <c r="O262" i="2"/>
  <c r="P262" i="2" s="1"/>
  <c r="M261" i="2"/>
  <c r="P261" i="2" s="1"/>
  <c r="M260" i="2"/>
  <c r="P260" i="2" s="1"/>
  <c r="AB213" i="2"/>
  <c r="Z213" i="2"/>
  <c r="Y213" i="2"/>
  <c r="X213" i="2"/>
  <c r="W213" i="2"/>
  <c r="V213" i="2"/>
  <c r="U213" i="2"/>
  <c r="AA213" i="2"/>
  <c r="AC213" i="2" s="1"/>
  <c r="Z220" i="2"/>
  <c r="Y220" i="2"/>
  <c r="X220" i="2"/>
  <c r="W220" i="2"/>
  <c r="V220" i="2"/>
  <c r="U220" i="2"/>
  <c r="Z219" i="2"/>
  <c r="Y219" i="2"/>
  <c r="X219" i="2"/>
  <c r="W219" i="2"/>
  <c r="V219" i="2"/>
  <c r="U219" i="2"/>
  <c r="Z218" i="2"/>
  <c r="Y218" i="2"/>
  <c r="X218" i="2"/>
  <c r="W218" i="2"/>
  <c r="V218" i="2"/>
  <c r="U218" i="2"/>
  <c r="Z217" i="2"/>
  <c r="Y217" i="2"/>
  <c r="X217" i="2"/>
  <c r="W217" i="2"/>
  <c r="V217" i="2"/>
  <c r="U217" i="2"/>
  <c r="Z216" i="2"/>
  <c r="Y216" i="2"/>
  <c r="X216" i="2"/>
  <c r="W216" i="2"/>
  <c r="V216" i="2"/>
  <c r="U216" i="2"/>
  <c r="Z212" i="2"/>
  <c r="Y212" i="2"/>
  <c r="X212" i="2"/>
  <c r="W212" i="2"/>
  <c r="V212" i="2"/>
  <c r="U212" i="2"/>
  <c r="Z211" i="2"/>
  <c r="Y211" i="2"/>
  <c r="X211" i="2"/>
  <c r="W211" i="2"/>
  <c r="V211" i="2"/>
  <c r="U211" i="2"/>
  <c r="Z210" i="2"/>
  <c r="Y210" i="2"/>
  <c r="X210" i="2"/>
  <c r="W210" i="2"/>
  <c r="V210" i="2"/>
  <c r="U210" i="2"/>
  <c r="Z209" i="2"/>
  <c r="Y209" i="2"/>
  <c r="X209" i="2"/>
  <c r="W209" i="2"/>
  <c r="V209" i="2"/>
  <c r="U209" i="2"/>
  <c r="AA201" i="2"/>
  <c r="Y201" i="2"/>
  <c r="AC201" i="2" s="1"/>
  <c r="X201" i="2"/>
  <c r="Z202" i="2" s="1"/>
  <c r="W201" i="2"/>
  <c r="V201" i="2"/>
  <c r="U201" i="2"/>
  <c r="Z201" i="2"/>
  <c r="AA220" i="2"/>
  <c r="AC220" i="2" s="1"/>
  <c r="O219" i="2"/>
  <c r="P219" i="2" s="1"/>
  <c r="O218" i="2"/>
  <c r="P218" i="2" s="1"/>
  <c r="O217" i="2"/>
  <c r="P217" i="2" s="1"/>
  <c r="AB217" i="2"/>
  <c r="AA216" i="2"/>
  <c r="AC216" i="2" s="1"/>
  <c r="O212" i="2"/>
  <c r="O211" i="2"/>
  <c r="O210" i="2"/>
  <c r="AB210" i="2"/>
  <c r="O209" i="2"/>
  <c r="AB209" i="2"/>
  <c r="W239" i="2"/>
  <c r="W238" i="2"/>
  <c r="AA203" i="2"/>
  <c r="AC203" i="2" s="1"/>
  <c r="Z203" i="2"/>
  <c r="Y203" i="2"/>
  <c r="X203" i="2"/>
  <c r="W203" i="2"/>
  <c r="V203" i="2"/>
  <c r="U203" i="2"/>
  <c r="AA202" i="2"/>
  <c r="Y202" i="2"/>
  <c r="AC202" i="2" s="1"/>
  <c r="X202" i="2"/>
  <c r="W202" i="2"/>
  <c r="V202" i="2"/>
  <c r="U202" i="2"/>
  <c r="Z256" i="2"/>
  <c r="AB257" i="2" s="1"/>
  <c r="Z253" i="2"/>
  <c r="AB254" i="2" s="1"/>
  <c r="Z250" i="2"/>
  <c r="AB251" i="2" s="1"/>
  <c r="Z247" i="2"/>
  <c r="AB248" i="2" s="1"/>
  <c r="Z244" i="2"/>
  <c r="AB245" i="2" s="1"/>
  <c r="Z241" i="2"/>
  <c r="AB242" i="2" s="1"/>
  <c r="Z257" i="2"/>
  <c r="Y257" i="2"/>
  <c r="X257" i="2"/>
  <c r="W257" i="2"/>
  <c r="AB256" i="2"/>
  <c r="AA256" i="2"/>
  <c r="X256" i="2"/>
  <c r="W256" i="2"/>
  <c r="Z254" i="2"/>
  <c r="Y254" i="2"/>
  <c r="X254" i="2"/>
  <c r="W254" i="2"/>
  <c r="AB253" i="2"/>
  <c r="AA253" i="2"/>
  <c r="X253" i="2"/>
  <c r="W253" i="2"/>
  <c r="Z251" i="2"/>
  <c r="Y251" i="2"/>
  <c r="X251" i="2"/>
  <c r="W251" i="2"/>
  <c r="AB250" i="2"/>
  <c r="AA250" i="2"/>
  <c r="X250" i="2"/>
  <c r="W250" i="2"/>
  <c r="Z248" i="2"/>
  <c r="Y248" i="2"/>
  <c r="X248" i="2"/>
  <c r="W248" i="2"/>
  <c r="AB247" i="2"/>
  <c r="AA247" i="2"/>
  <c r="X247" i="2"/>
  <c r="W247" i="2"/>
  <c r="Z245" i="2"/>
  <c r="Y245" i="2"/>
  <c r="X245" i="2"/>
  <c r="W245" i="2"/>
  <c r="AB244" i="2"/>
  <c r="AA244" i="2"/>
  <c r="X244" i="2"/>
  <c r="W244" i="2"/>
  <c r="Z242" i="2"/>
  <c r="Y242" i="2"/>
  <c r="X242" i="2"/>
  <c r="W242" i="2"/>
  <c r="AB241" i="2"/>
  <c r="AA241" i="2"/>
  <c r="X241" i="2"/>
  <c r="W241" i="2"/>
  <c r="Z236" i="2"/>
  <c r="Y236" i="2"/>
  <c r="X236" i="2"/>
  <c r="W236" i="2"/>
  <c r="AB235" i="2"/>
  <c r="AA235" i="2"/>
  <c r="X235" i="2"/>
  <c r="W235" i="2"/>
  <c r="Z233" i="2"/>
  <c r="Y233" i="2"/>
  <c r="X233" i="2"/>
  <c r="W233" i="2"/>
  <c r="AB232" i="2"/>
  <c r="AA232" i="2"/>
  <c r="X232" i="2"/>
  <c r="W232" i="2"/>
  <c r="Z230" i="2"/>
  <c r="Y230" i="2"/>
  <c r="X230" i="2"/>
  <c r="W230" i="2"/>
  <c r="AB229" i="2"/>
  <c r="AA229" i="2"/>
  <c r="X229" i="2"/>
  <c r="W229" i="2"/>
  <c r="Z197" i="2"/>
  <c r="Y197" i="2"/>
  <c r="X197" i="2"/>
  <c r="W197" i="2"/>
  <c r="V197" i="2"/>
  <c r="U197" i="2"/>
  <c r="AA196" i="2"/>
  <c r="X196" i="2"/>
  <c r="W196" i="2"/>
  <c r="V196" i="2"/>
  <c r="U196" i="2"/>
  <c r="Z194" i="2"/>
  <c r="Y194" i="2"/>
  <c r="X194" i="2"/>
  <c r="W194" i="2"/>
  <c r="V194" i="2"/>
  <c r="U194" i="2"/>
  <c r="AA193" i="2"/>
  <c r="X193" i="2"/>
  <c r="W193" i="2"/>
  <c r="V193" i="2"/>
  <c r="U193" i="2"/>
  <c r="Z191" i="2"/>
  <c r="Y191" i="2"/>
  <c r="X191" i="2"/>
  <c r="W191" i="2"/>
  <c r="V191" i="2"/>
  <c r="U191" i="2"/>
  <c r="AA190" i="2"/>
  <c r="X190" i="2"/>
  <c r="W190" i="2"/>
  <c r="V190" i="2"/>
  <c r="U190" i="2"/>
  <c r="Z188" i="2"/>
  <c r="Y188" i="2"/>
  <c r="X188" i="2"/>
  <c r="W188" i="2"/>
  <c r="V188" i="2"/>
  <c r="U188" i="2"/>
  <c r="AA187" i="2"/>
  <c r="X187" i="2"/>
  <c r="W187" i="2"/>
  <c r="V187" i="2"/>
  <c r="U187" i="2"/>
  <c r="Z185" i="2"/>
  <c r="Y185" i="2"/>
  <c r="X185" i="2"/>
  <c r="W185" i="2"/>
  <c r="V185" i="2"/>
  <c r="U185" i="2"/>
  <c r="AA184" i="2"/>
  <c r="X184" i="2"/>
  <c r="W184" i="2"/>
  <c r="V184" i="2"/>
  <c r="U184" i="2"/>
  <c r="Z182" i="2"/>
  <c r="Y182" i="2"/>
  <c r="X182" i="2"/>
  <c r="W182" i="2"/>
  <c r="V182" i="2"/>
  <c r="U182" i="2"/>
  <c r="AA181" i="2"/>
  <c r="X181" i="2"/>
  <c r="W181" i="2"/>
  <c r="V181" i="2"/>
  <c r="U181" i="2"/>
  <c r="Z179" i="2"/>
  <c r="Y179" i="2"/>
  <c r="X179" i="2"/>
  <c r="W179" i="2"/>
  <c r="V179" i="2"/>
  <c r="U179" i="2"/>
  <c r="AA178" i="2"/>
  <c r="X178" i="2"/>
  <c r="W178" i="2"/>
  <c r="V178" i="2"/>
  <c r="U178" i="2"/>
  <c r="Z176" i="2"/>
  <c r="Y176" i="2"/>
  <c r="X176" i="2"/>
  <c r="W176" i="2"/>
  <c r="V176" i="2"/>
  <c r="U176" i="2"/>
  <c r="AA175" i="2"/>
  <c r="X175" i="2"/>
  <c r="W175" i="2"/>
  <c r="V175" i="2"/>
  <c r="U175" i="2"/>
  <c r="Z173" i="2"/>
  <c r="Y173" i="2"/>
  <c r="X173" i="2"/>
  <c r="W173" i="2"/>
  <c r="V173" i="2"/>
  <c r="U173" i="2"/>
  <c r="AA172" i="2"/>
  <c r="X172" i="2"/>
  <c r="W172" i="2"/>
  <c r="V172" i="2"/>
  <c r="U172" i="2"/>
  <c r="Z170" i="2"/>
  <c r="Y170" i="2"/>
  <c r="X170" i="2"/>
  <c r="W170" i="2"/>
  <c r="V170" i="2"/>
  <c r="U170" i="2"/>
  <c r="AA169" i="2"/>
  <c r="X169" i="2"/>
  <c r="W169" i="2"/>
  <c r="V169" i="2"/>
  <c r="U169" i="2"/>
  <c r="Z167" i="2"/>
  <c r="Y167" i="2"/>
  <c r="X167" i="2"/>
  <c r="W167" i="2"/>
  <c r="V167" i="2"/>
  <c r="U167" i="2"/>
  <c r="AA166" i="2"/>
  <c r="X166" i="2"/>
  <c r="W166" i="2"/>
  <c r="V166" i="2"/>
  <c r="U166" i="2"/>
  <c r="Z164" i="2"/>
  <c r="Y164" i="2"/>
  <c r="X164" i="2"/>
  <c r="W164" i="2"/>
  <c r="V164" i="2"/>
  <c r="U164" i="2"/>
  <c r="AA163" i="2"/>
  <c r="X163" i="2"/>
  <c r="W163" i="2"/>
  <c r="V163" i="2"/>
  <c r="U163" i="2"/>
  <c r="Z161" i="2"/>
  <c r="Y161" i="2"/>
  <c r="X161" i="2"/>
  <c r="W161" i="2"/>
  <c r="V161" i="2"/>
  <c r="U161" i="2"/>
  <c r="AA160" i="2"/>
  <c r="X160" i="2"/>
  <c r="W160" i="2"/>
  <c r="V160" i="2"/>
  <c r="U160" i="2"/>
  <c r="Z158" i="2"/>
  <c r="Y158" i="2"/>
  <c r="X158" i="2"/>
  <c r="W158" i="2"/>
  <c r="V158" i="2"/>
  <c r="U158" i="2"/>
  <c r="AA157" i="2"/>
  <c r="X157" i="2"/>
  <c r="W157" i="2"/>
  <c r="V157" i="2"/>
  <c r="U157" i="2"/>
  <c r="Z155" i="2"/>
  <c r="Y155" i="2"/>
  <c r="X155" i="2"/>
  <c r="W155" i="2"/>
  <c r="V155" i="2"/>
  <c r="U155" i="2"/>
  <c r="AA154" i="2"/>
  <c r="X154" i="2"/>
  <c r="W154" i="2"/>
  <c r="V154" i="2"/>
  <c r="U154" i="2"/>
  <c r="Z152" i="2"/>
  <c r="Y152" i="2"/>
  <c r="X152" i="2"/>
  <c r="W152" i="2"/>
  <c r="V152" i="2"/>
  <c r="U152" i="2"/>
  <c r="AA151" i="2"/>
  <c r="X151" i="2"/>
  <c r="W151" i="2"/>
  <c r="V151" i="2"/>
  <c r="U151" i="2"/>
  <c r="Z149" i="2"/>
  <c r="Y149" i="2"/>
  <c r="X149" i="2"/>
  <c r="W149" i="2"/>
  <c r="V149" i="2"/>
  <c r="U149" i="2"/>
  <c r="AA148" i="2"/>
  <c r="X148" i="2"/>
  <c r="W148" i="2"/>
  <c r="V148" i="2"/>
  <c r="U148" i="2"/>
  <c r="Z146" i="2"/>
  <c r="Y146" i="2"/>
  <c r="X146" i="2"/>
  <c r="W146" i="2"/>
  <c r="V146" i="2"/>
  <c r="U146" i="2"/>
  <c r="AA145" i="2"/>
  <c r="X145" i="2"/>
  <c r="W145" i="2"/>
  <c r="V145" i="2"/>
  <c r="U145" i="2"/>
  <c r="Z143" i="2"/>
  <c r="Y143" i="2"/>
  <c r="X143" i="2"/>
  <c r="W143" i="2"/>
  <c r="V143" i="2"/>
  <c r="U143" i="2"/>
  <c r="AA142" i="2"/>
  <c r="X142" i="2"/>
  <c r="W142" i="2"/>
  <c r="V142" i="2"/>
  <c r="U142" i="2"/>
  <c r="Z140" i="2"/>
  <c r="Y140" i="2"/>
  <c r="X140" i="2"/>
  <c r="W140" i="2"/>
  <c r="V140" i="2"/>
  <c r="U140" i="2"/>
  <c r="AA139" i="2"/>
  <c r="X139" i="2"/>
  <c r="W139" i="2"/>
  <c r="V139" i="2"/>
  <c r="U139" i="2"/>
  <c r="Z137" i="2"/>
  <c r="Y137" i="2"/>
  <c r="X137" i="2"/>
  <c r="W137" i="2"/>
  <c r="V137" i="2"/>
  <c r="U137" i="2"/>
  <c r="AA136" i="2"/>
  <c r="X136" i="2"/>
  <c r="W136" i="2"/>
  <c r="V136" i="2"/>
  <c r="U136" i="2"/>
  <c r="Z134" i="2"/>
  <c r="Y134" i="2"/>
  <c r="X134" i="2"/>
  <c r="W134" i="2"/>
  <c r="V134" i="2"/>
  <c r="U134" i="2"/>
  <c r="AA133" i="2"/>
  <c r="X133" i="2"/>
  <c r="W133" i="2"/>
  <c r="V133" i="2"/>
  <c r="U133" i="2"/>
  <c r="Z130" i="2"/>
  <c r="Y130" i="2"/>
  <c r="X130" i="2"/>
  <c r="W130" i="2"/>
  <c r="V130" i="2"/>
  <c r="U130" i="2"/>
  <c r="AA129" i="2"/>
  <c r="X129" i="2"/>
  <c r="W129" i="2"/>
  <c r="V129" i="2"/>
  <c r="U129" i="2"/>
  <c r="AA128" i="2"/>
  <c r="Z128" i="2"/>
  <c r="Y128" i="2"/>
  <c r="V128" i="2"/>
  <c r="U128" i="2"/>
  <c r="AA127" i="2"/>
  <c r="Z127" i="2"/>
  <c r="Y127" i="2"/>
  <c r="X127" i="2"/>
  <c r="W127" i="2"/>
  <c r="Z125" i="2"/>
  <c r="Y125" i="2"/>
  <c r="X125" i="2"/>
  <c r="W125" i="2"/>
  <c r="V125" i="2"/>
  <c r="U125" i="2"/>
  <c r="AA124" i="2"/>
  <c r="X124" i="2"/>
  <c r="W124" i="2"/>
  <c r="V124" i="2"/>
  <c r="U124" i="2"/>
  <c r="AA123" i="2"/>
  <c r="Z123" i="2"/>
  <c r="Y123" i="2"/>
  <c r="V123" i="2"/>
  <c r="U123" i="2"/>
  <c r="AA122" i="2"/>
  <c r="Z122" i="2"/>
  <c r="Y122" i="2"/>
  <c r="X122" i="2"/>
  <c r="W122" i="2"/>
  <c r="Z120" i="2"/>
  <c r="Y120" i="2"/>
  <c r="X120" i="2"/>
  <c r="W120" i="2"/>
  <c r="V120" i="2"/>
  <c r="U120" i="2"/>
  <c r="AA119" i="2"/>
  <c r="X119" i="2"/>
  <c r="W119" i="2"/>
  <c r="V119" i="2"/>
  <c r="U119" i="2"/>
  <c r="AA118" i="2"/>
  <c r="Z118" i="2"/>
  <c r="Y118" i="2"/>
  <c r="V118" i="2"/>
  <c r="U118" i="2"/>
  <c r="AA117" i="2"/>
  <c r="Z117" i="2"/>
  <c r="Y117" i="2"/>
  <c r="X117" i="2"/>
  <c r="W117" i="2"/>
  <c r="Z115" i="2"/>
  <c r="Y115" i="2"/>
  <c r="X115" i="2"/>
  <c r="W115" i="2"/>
  <c r="V115" i="2"/>
  <c r="U115" i="2"/>
  <c r="AA114" i="2"/>
  <c r="X114" i="2"/>
  <c r="W114" i="2"/>
  <c r="V114" i="2"/>
  <c r="U114" i="2"/>
  <c r="AA113" i="2"/>
  <c r="Z113" i="2"/>
  <c r="Y113" i="2"/>
  <c r="V113" i="2"/>
  <c r="U113" i="2"/>
  <c r="AA112" i="2"/>
  <c r="Z112" i="2"/>
  <c r="Y112" i="2"/>
  <c r="X112" i="2"/>
  <c r="W112" i="2"/>
  <c r="Z110" i="2"/>
  <c r="Y110" i="2"/>
  <c r="X110" i="2"/>
  <c r="W110" i="2"/>
  <c r="V110" i="2"/>
  <c r="U110" i="2"/>
  <c r="AA109" i="2"/>
  <c r="X109" i="2"/>
  <c r="W109" i="2"/>
  <c r="V109" i="2"/>
  <c r="U109" i="2"/>
  <c r="AA108" i="2"/>
  <c r="Z108" i="2"/>
  <c r="Y108" i="2"/>
  <c r="V108" i="2"/>
  <c r="U108" i="2"/>
  <c r="AA107" i="2"/>
  <c r="Z107" i="2"/>
  <c r="Y107" i="2"/>
  <c r="X107" i="2"/>
  <c r="W107" i="2"/>
  <c r="Z105" i="2"/>
  <c r="Y105" i="2"/>
  <c r="X105" i="2"/>
  <c r="W105" i="2"/>
  <c r="V105" i="2"/>
  <c r="U105" i="2"/>
  <c r="AA104" i="2"/>
  <c r="X104" i="2"/>
  <c r="W104" i="2"/>
  <c r="V104" i="2"/>
  <c r="U104" i="2"/>
  <c r="AA103" i="2"/>
  <c r="Z103" i="2"/>
  <c r="Y103" i="2"/>
  <c r="V103" i="2"/>
  <c r="U103" i="2"/>
  <c r="AA102" i="2"/>
  <c r="Z102" i="2"/>
  <c r="Y102" i="2"/>
  <c r="X102" i="2"/>
  <c r="W102" i="2"/>
  <c r="Z100" i="2"/>
  <c r="Y100" i="2"/>
  <c r="X100" i="2"/>
  <c r="W100" i="2"/>
  <c r="V100" i="2"/>
  <c r="U100" i="2"/>
  <c r="AA99" i="2"/>
  <c r="X99" i="2"/>
  <c r="W99" i="2"/>
  <c r="V99" i="2"/>
  <c r="U99" i="2"/>
  <c r="AA98" i="2"/>
  <c r="Z98" i="2"/>
  <c r="Y98" i="2"/>
  <c r="V98" i="2"/>
  <c r="U98" i="2"/>
  <c r="AA97" i="2"/>
  <c r="Z97" i="2"/>
  <c r="Y97" i="2"/>
  <c r="X97" i="2"/>
  <c r="W97" i="2"/>
  <c r="Z95" i="2"/>
  <c r="Y95" i="2"/>
  <c r="X95" i="2"/>
  <c r="W95" i="2"/>
  <c r="V95" i="2"/>
  <c r="U95" i="2"/>
  <c r="AA94" i="2"/>
  <c r="X94" i="2"/>
  <c r="W94" i="2"/>
  <c r="V94" i="2"/>
  <c r="U94" i="2"/>
  <c r="AA93" i="2"/>
  <c r="Z93" i="2"/>
  <c r="Y93" i="2"/>
  <c r="V93" i="2"/>
  <c r="U93" i="2"/>
  <c r="AA92" i="2"/>
  <c r="Z92" i="2"/>
  <c r="Y92" i="2"/>
  <c r="X92" i="2"/>
  <c r="W92" i="2"/>
  <c r="Z90" i="2"/>
  <c r="Y90" i="2"/>
  <c r="X90" i="2"/>
  <c r="W90" i="2"/>
  <c r="V90" i="2"/>
  <c r="U90" i="2"/>
  <c r="AA89" i="2"/>
  <c r="X89" i="2"/>
  <c r="W89" i="2"/>
  <c r="V89" i="2"/>
  <c r="U89" i="2"/>
  <c r="AA88" i="2"/>
  <c r="Z88" i="2"/>
  <c r="Y88" i="2"/>
  <c r="V88" i="2"/>
  <c r="U88" i="2"/>
  <c r="AA87" i="2"/>
  <c r="Z87" i="2"/>
  <c r="Y87" i="2"/>
  <c r="X87" i="2"/>
  <c r="W87" i="2"/>
  <c r="Z85" i="2"/>
  <c r="Y85" i="2"/>
  <c r="X85" i="2"/>
  <c r="W85" i="2"/>
  <c r="V85" i="2"/>
  <c r="U85" i="2"/>
  <c r="AA84" i="2"/>
  <c r="X84" i="2"/>
  <c r="W84" i="2"/>
  <c r="V84" i="2"/>
  <c r="U84" i="2"/>
  <c r="AA83" i="2"/>
  <c r="Z83" i="2"/>
  <c r="Y83" i="2"/>
  <c r="V83" i="2"/>
  <c r="U83" i="2"/>
  <c r="AA82" i="2"/>
  <c r="Z82" i="2"/>
  <c r="Y82" i="2"/>
  <c r="X82" i="2"/>
  <c r="W82" i="2"/>
  <c r="Z80" i="2"/>
  <c r="Y80" i="2"/>
  <c r="X80" i="2"/>
  <c r="W80" i="2"/>
  <c r="V80" i="2"/>
  <c r="U80" i="2"/>
  <c r="AA79" i="2"/>
  <c r="X79" i="2"/>
  <c r="W79" i="2"/>
  <c r="V79" i="2"/>
  <c r="U79" i="2"/>
  <c r="AA78" i="2"/>
  <c r="Z78" i="2"/>
  <c r="Y78" i="2"/>
  <c r="V78" i="2"/>
  <c r="U78" i="2"/>
  <c r="AA77" i="2"/>
  <c r="Z77" i="2"/>
  <c r="Y77" i="2"/>
  <c r="X77" i="2"/>
  <c r="W77" i="2"/>
  <c r="Z75" i="2"/>
  <c r="Y75" i="2"/>
  <c r="X75" i="2"/>
  <c r="W75" i="2"/>
  <c r="V75" i="2"/>
  <c r="U75" i="2"/>
  <c r="AA74" i="2"/>
  <c r="X74" i="2"/>
  <c r="W74" i="2"/>
  <c r="V74" i="2"/>
  <c r="U74" i="2"/>
  <c r="AA73" i="2"/>
  <c r="Z73" i="2"/>
  <c r="Y73" i="2"/>
  <c r="V73" i="2"/>
  <c r="U73" i="2"/>
  <c r="AA72" i="2"/>
  <c r="Z72" i="2"/>
  <c r="Y72" i="2"/>
  <c r="X72" i="2"/>
  <c r="W72" i="2"/>
  <c r="Z70" i="2"/>
  <c r="Y70" i="2"/>
  <c r="X70" i="2"/>
  <c r="W70" i="2"/>
  <c r="V70" i="2"/>
  <c r="U70" i="2"/>
  <c r="AA69" i="2"/>
  <c r="X69" i="2"/>
  <c r="W69" i="2"/>
  <c r="V69" i="2"/>
  <c r="U69" i="2"/>
  <c r="AA68" i="2"/>
  <c r="Z68" i="2"/>
  <c r="Y68" i="2"/>
  <c r="V68" i="2"/>
  <c r="U68" i="2"/>
  <c r="AA67" i="2"/>
  <c r="Z67" i="2"/>
  <c r="Y67" i="2"/>
  <c r="X67" i="2"/>
  <c r="W67" i="2"/>
  <c r="Z65" i="2"/>
  <c r="Y65" i="2"/>
  <c r="X65" i="2"/>
  <c r="W65" i="2"/>
  <c r="V65" i="2"/>
  <c r="U65" i="2"/>
  <c r="AA64" i="2"/>
  <c r="X64" i="2"/>
  <c r="W64" i="2"/>
  <c r="V64" i="2"/>
  <c r="U64" i="2"/>
  <c r="AA63" i="2"/>
  <c r="Z63" i="2"/>
  <c r="Y63" i="2"/>
  <c r="V63" i="2"/>
  <c r="U63" i="2"/>
  <c r="AA62" i="2"/>
  <c r="Z62" i="2"/>
  <c r="Y62" i="2"/>
  <c r="X62" i="2"/>
  <c r="W62" i="2"/>
  <c r="Z60" i="2"/>
  <c r="Y60" i="2"/>
  <c r="X60" i="2"/>
  <c r="W60" i="2"/>
  <c r="V60" i="2"/>
  <c r="U60" i="2"/>
  <c r="AA59" i="2"/>
  <c r="X59" i="2"/>
  <c r="W59" i="2"/>
  <c r="V59" i="2"/>
  <c r="U59" i="2"/>
  <c r="AA58" i="2"/>
  <c r="Z58" i="2"/>
  <c r="Y58" i="2"/>
  <c r="V58" i="2"/>
  <c r="U58" i="2"/>
  <c r="AA57" i="2"/>
  <c r="Z57" i="2"/>
  <c r="Y57" i="2"/>
  <c r="X57" i="2"/>
  <c r="W57" i="2"/>
  <c r="Z55" i="2"/>
  <c r="Y55" i="2"/>
  <c r="X55" i="2"/>
  <c r="W55" i="2"/>
  <c r="V55" i="2"/>
  <c r="U55" i="2"/>
  <c r="AA54" i="2"/>
  <c r="X54" i="2"/>
  <c r="W54" i="2"/>
  <c r="V54" i="2"/>
  <c r="U54" i="2"/>
  <c r="AA53" i="2"/>
  <c r="Z53" i="2"/>
  <c r="Y53" i="2"/>
  <c r="V53" i="2"/>
  <c r="U53" i="2"/>
  <c r="AA52" i="2"/>
  <c r="Z52" i="2"/>
  <c r="Y52" i="2"/>
  <c r="X52" i="2"/>
  <c r="W52" i="2"/>
  <c r="Z50" i="2"/>
  <c r="Y50" i="2"/>
  <c r="X50" i="2"/>
  <c r="W50" i="2"/>
  <c r="V50" i="2"/>
  <c r="U50" i="2"/>
  <c r="AA49" i="2"/>
  <c r="X49" i="2"/>
  <c r="W49" i="2"/>
  <c r="V49" i="2"/>
  <c r="U49" i="2"/>
  <c r="AA48" i="2"/>
  <c r="Z48" i="2"/>
  <c r="Y48" i="2"/>
  <c r="V48" i="2"/>
  <c r="U48" i="2"/>
  <c r="AA47" i="2"/>
  <c r="Z47" i="2"/>
  <c r="Y47" i="2"/>
  <c r="X47" i="2"/>
  <c r="W47" i="2"/>
  <c r="Z45" i="2"/>
  <c r="Y45" i="2"/>
  <c r="X45" i="2"/>
  <c r="W45" i="2"/>
  <c r="V45" i="2"/>
  <c r="U45" i="2"/>
  <c r="AA44" i="2"/>
  <c r="X44" i="2"/>
  <c r="W44" i="2"/>
  <c r="V44" i="2"/>
  <c r="U44" i="2"/>
  <c r="AA43" i="2"/>
  <c r="Z43" i="2"/>
  <c r="Y43" i="2"/>
  <c r="V43" i="2"/>
  <c r="U43" i="2"/>
  <c r="AA42" i="2"/>
  <c r="Z42" i="2"/>
  <c r="Y42" i="2"/>
  <c r="X42" i="2"/>
  <c r="W42" i="2"/>
  <c r="Z40" i="2"/>
  <c r="Y40" i="2"/>
  <c r="X40" i="2"/>
  <c r="W40" i="2"/>
  <c r="V40" i="2"/>
  <c r="U40" i="2"/>
  <c r="AA39" i="2"/>
  <c r="X39" i="2"/>
  <c r="W39" i="2"/>
  <c r="V39" i="2"/>
  <c r="U39" i="2"/>
  <c r="AA38" i="2"/>
  <c r="Z38" i="2"/>
  <c r="Y38" i="2"/>
  <c r="V38" i="2"/>
  <c r="U38" i="2"/>
  <c r="AA37" i="2"/>
  <c r="Z37" i="2"/>
  <c r="Y37" i="2"/>
  <c r="X37" i="2"/>
  <c r="W37" i="2"/>
  <c r="Z35" i="2"/>
  <c r="Y35" i="2"/>
  <c r="X35" i="2"/>
  <c r="W35" i="2"/>
  <c r="V35" i="2"/>
  <c r="U35" i="2"/>
  <c r="AA34" i="2"/>
  <c r="X34" i="2"/>
  <c r="W34" i="2"/>
  <c r="V34" i="2"/>
  <c r="U34" i="2"/>
  <c r="AA33" i="2"/>
  <c r="Z33" i="2"/>
  <c r="Y33" i="2"/>
  <c r="V33" i="2"/>
  <c r="U33" i="2"/>
  <c r="AA32" i="2"/>
  <c r="Z32" i="2"/>
  <c r="Y32" i="2"/>
  <c r="X32" i="2"/>
  <c r="W32" i="2"/>
  <c r="Z30" i="2"/>
  <c r="Y30" i="2"/>
  <c r="X30" i="2"/>
  <c r="W30" i="2"/>
  <c r="V30" i="2"/>
  <c r="U30" i="2"/>
  <c r="AA29" i="2"/>
  <c r="X29" i="2"/>
  <c r="W29" i="2"/>
  <c r="V29" i="2"/>
  <c r="U29" i="2"/>
  <c r="AA28" i="2"/>
  <c r="Z28" i="2"/>
  <c r="Y28" i="2"/>
  <c r="V28" i="2"/>
  <c r="U28" i="2"/>
  <c r="AA27" i="2"/>
  <c r="Z27" i="2"/>
  <c r="Y27" i="2"/>
  <c r="X27" i="2"/>
  <c r="W27" i="2"/>
  <c r="Z25" i="2"/>
  <c r="Y25" i="2"/>
  <c r="X25" i="2"/>
  <c r="W25" i="2"/>
  <c r="V25" i="2"/>
  <c r="U25" i="2"/>
  <c r="AA24" i="2"/>
  <c r="X24" i="2"/>
  <c r="W24" i="2"/>
  <c r="V24" i="2"/>
  <c r="U24" i="2"/>
  <c r="AA23" i="2"/>
  <c r="Z23" i="2"/>
  <c r="Y23" i="2"/>
  <c r="V23" i="2"/>
  <c r="U23" i="2"/>
  <c r="AA22" i="2"/>
  <c r="Z22" i="2"/>
  <c r="Y22" i="2"/>
  <c r="X22" i="2"/>
  <c r="W22" i="2"/>
  <c r="AA276" i="2"/>
  <c r="Y276" i="2"/>
  <c r="W276" i="2"/>
  <c r="V257" i="2"/>
  <c r="U257" i="2"/>
  <c r="V256" i="2"/>
  <c r="U256" i="2"/>
  <c r="AB255" i="2"/>
  <c r="AA255" i="2"/>
  <c r="Z255" i="2"/>
  <c r="Y255" i="2"/>
  <c r="X255" i="2"/>
  <c r="W255" i="2"/>
  <c r="V255" i="2"/>
  <c r="U255" i="2"/>
  <c r="V254" i="2"/>
  <c r="U254" i="2"/>
  <c r="V253" i="2"/>
  <c r="U253" i="2"/>
  <c r="AB252" i="2"/>
  <c r="AA252" i="2"/>
  <c r="Z252" i="2"/>
  <c r="Y252" i="2"/>
  <c r="X252" i="2"/>
  <c r="W252" i="2"/>
  <c r="V252" i="2"/>
  <c r="U252" i="2"/>
  <c r="V251" i="2"/>
  <c r="U251" i="2"/>
  <c r="V250" i="2"/>
  <c r="U250" i="2"/>
  <c r="AB249" i="2"/>
  <c r="AA249" i="2"/>
  <c r="Z249" i="2"/>
  <c r="Y249" i="2"/>
  <c r="X249" i="2"/>
  <c r="W249" i="2"/>
  <c r="V249" i="2"/>
  <c r="U249" i="2"/>
  <c r="V248" i="2"/>
  <c r="U248" i="2"/>
  <c r="V247" i="2"/>
  <c r="U247" i="2"/>
  <c r="AB246" i="2"/>
  <c r="AA246" i="2"/>
  <c r="Z246" i="2"/>
  <c r="Y246" i="2"/>
  <c r="X246" i="2"/>
  <c r="W246" i="2"/>
  <c r="V246" i="2"/>
  <c r="U246" i="2"/>
  <c r="V245" i="2"/>
  <c r="U245" i="2"/>
  <c r="V244" i="2"/>
  <c r="U244" i="2"/>
  <c r="AB243" i="2"/>
  <c r="AA243" i="2"/>
  <c r="Z243" i="2"/>
  <c r="Y243" i="2"/>
  <c r="X243" i="2"/>
  <c r="W243" i="2"/>
  <c r="V243" i="2"/>
  <c r="U243" i="2"/>
  <c r="V242" i="2"/>
  <c r="U242" i="2"/>
  <c r="V241" i="2"/>
  <c r="U241" i="2"/>
  <c r="AB240" i="2"/>
  <c r="AA240" i="2"/>
  <c r="Z240" i="2"/>
  <c r="Y240" i="2"/>
  <c r="X240" i="2"/>
  <c r="W240" i="2"/>
  <c r="V240" i="2"/>
  <c r="U240" i="2"/>
  <c r="U239" i="2"/>
  <c r="U238" i="2"/>
  <c r="AA237" i="2"/>
  <c r="Y237" i="2"/>
  <c r="W237" i="2"/>
  <c r="U237" i="2"/>
  <c r="V236" i="2"/>
  <c r="U236" i="2"/>
  <c r="V235" i="2"/>
  <c r="U235" i="2"/>
  <c r="AB234" i="2"/>
  <c r="AA234" i="2"/>
  <c r="Z234" i="2"/>
  <c r="Y234" i="2"/>
  <c r="X234" i="2"/>
  <c r="W234" i="2"/>
  <c r="V234" i="2"/>
  <c r="U234" i="2"/>
  <c r="V233" i="2"/>
  <c r="U233" i="2"/>
  <c r="V232" i="2"/>
  <c r="U232" i="2"/>
  <c r="AB231" i="2"/>
  <c r="AA231" i="2"/>
  <c r="Z231" i="2"/>
  <c r="Y231" i="2"/>
  <c r="X231" i="2"/>
  <c r="W231" i="2"/>
  <c r="V231" i="2"/>
  <c r="U231" i="2"/>
  <c r="V230" i="2"/>
  <c r="U230" i="2"/>
  <c r="V229" i="2"/>
  <c r="U229" i="2"/>
  <c r="AB228" i="2"/>
  <c r="AA228" i="2"/>
  <c r="AC228" i="2" s="1"/>
  <c r="Z228" i="2"/>
  <c r="Y228" i="2"/>
  <c r="X228" i="2"/>
  <c r="W228" i="2"/>
  <c r="V228" i="2"/>
  <c r="U228" i="2"/>
  <c r="Z227" i="2"/>
  <c r="Y227" i="2"/>
  <c r="X227" i="2"/>
  <c r="W227" i="2"/>
  <c r="V227" i="2"/>
  <c r="U227" i="2"/>
  <c r="AB226" i="2"/>
  <c r="AA226" i="2"/>
  <c r="X226" i="2"/>
  <c r="W226" i="2"/>
  <c r="V226" i="2"/>
  <c r="U226" i="2"/>
  <c r="AB225" i="2"/>
  <c r="AA225" i="2"/>
  <c r="Z225" i="2"/>
  <c r="Y225" i="2"/>
  <c r="X225" i="2"/>
  <c r="W225" i="2"/>
  <c r="V225" i="2"/>
  <c r="U225" i="2"/>
  <c r="AA224" i="2"/>
  <c r="Y224" i="2"/>
  <c r="W224" i="2"/>
  <c r="U224" i="2"/>
  <c r="AA223" i="2"/>
  <c r="Y223" i="2"/>
  <c r="W223" i="2"/>
  <c r="U223" i="2"/>
  <c r="AA222" i="2"/>
  <c r="Y222" i="2"/>
  <c r="W222" i="2"/>
  <c r="U222" i="2"/>
  <c r="AA215" i="2"/>
  <c r="Y215" i="2"/>
  <c r="W215" i="2"/>
  <c r="U215" i="2"/>
  <c r="AA214" i="2"/>
  <c r="Y214" i="2"/>
  <c r="W214" i="2"/>
  <c r="U214" i="2"/>
  <c r="AA207" i="2"/>
  <c r="Y207" i="2"/>
  <c r="W207" i="2"/>
  <c r="U207" i="2"/>
  <c r="AA206" i="2"/>
  <c r="Y206" i="2"/>
  <c r="W206" i="2"/>
  <c r="U206" i="2"/>
  <c r="AA205" i="2"/>
  <c r="Y205" i="2"/>
  <c r="W205" i="2"/>
  <c r="U205" i="2"/>
  <c r="AA204" i="2"/>
  <c r="Y204" i="2"/>
  <c r="W204" i="2"/>
  <c r="U204" i="2"/>
  <c r="AA198" i="2"/>
  <c r="Y198" i="2"/>
  <c r="W198" i="2"/>
  <c r="U198" i="2"/>
  <c r="AB195" i="2"/>
  <c r="AA195" i="2"/>
  <c r="Z195" i="2"/>
  <c r="Y195" i="2"/>
  <c r="X195" i="2"/>
  <c r="W195" i="2"/>
  <c r="V195" i="2"/>
  <c r="U195" i="2"/>
  <c r="AB192" i="2"/>
  <c r="AA192" i="2"/>
  <c r="Z192" i="2"/>
  <c r="Y192" i="2"/>
  <c r="X192" i="2"/>
  <c r="W192" i="2"/>
  <c r="V192" i="2"/>
  <c r="U192" i="2"/>
  <c r="AB189" i="2"/>
  <c r="AA189" i="2"/>
  <c r="Z189" i="2"/>
  <c r="Y189" i="2"/>
  <c r="X189" i="2"/>
  <c r="W189" i="2"/>
  <c r="V189" i="2"/>
  <c r="U189" i="2"/>
  <c r="AB186" i="2"/>
  <c r="AA186" i="2"/>
  <c r="Z186" i="2"/>
  <c r="Y186" i="2"/>
  <c r="X186" i="2"/>
  <c r="W186" i="2"/>
  <c r="V186" i="2"/>
  <c r="U186" i="2"/>
  <c r="AB183" i="2"/>
  <c r="AA183" i="2"/>
  <c r="Z183" i="2"/>
  <c r="Y183" i="2"/>
  <c r="X183" i="2"/>
  <c r="W183" i="2"/>
  <c r="V183" i="2"/>
  <c r="U183" i="2"/>
  <c r="AB180" i="2"/>
  <c r="AA180" i="2"/>
  <c r="Z180" i="2"/>
  <c r="Y180" i="2"/>
  <c r="X180" i="2"/>
  <c r="W180" i="2"/>
  <c r="V180" i="2"/>
  <c r="U180" i="2"/>
  <c r="AB177" i="2"/>
  <c r="AA177" i="2"/>
  <c r="Z177" i="2"/>
  <c r="Y177" i="2"/>
  <c r="X177" i="2"/>
  <c r="W177" i="2"/>
  <c r="V177" i="2"/>
  <c r="U177" i="2"/>
  <c r="AB174" i="2"/>
  <c r="AA174" i="2"/>
  <c r="Z174" i="2"/>
  <c r="Y174" i="2"/>
  <c r="X174" i="2"/>
  <c r="W174" i="2"/>
  <c r="V174" i="2"/>
  <c r="U174" i="2"/>
  <c r="AB171" i="2"/>
  <c r="AA171" i="2"/>
  <c r="Z171" i="2"/>
  <c r="Y171" i="2"/>
  <c r="X171" i="2"/>
  <c r="W171" i="2"/>
  <c r="V171" i="2"/>
  <c r="U171" i="2"/>
  <c r="AB168" i="2"/>
  <c r="AA168" i="2"/>
  <c r="Z168" i="2"/>
  <c r="Y168" i="2"/>
  <c r="X168" i="2"/>
  <c r="W168" i="2"/>
  <c r="V168" i="2"/>
  <c r="U168" i="2"/>
  <c r="AB165" i="2"/>
  <c r="AA165" i="2"/>
  <c r="Z165" i="2"/>
  <c r="Y165" i="2"/>
  <c r="X165" i="2"/>
  <c r="W165" i="2"/>
  <c r="V165" i="2"/>
  <c r="U165" i="2"/>
  <c r="AB162" i="2"/>
  <c r="AA162" i="2"/>
  <c r="Z162" i="2"/>
  <c r="Y162" i="2"/>
  <c r="X162" i="2"/>
  <c r="W162" i="2"/>
  <c r="V162" i="2"/>
  <c r="U162" i="2"/>
  <c r="AB159" i="2"/>
  <c r="AA159" i="2"/>
  <c r="Z159" i="2"/>
  <c r="Y159" i="2"/>
  <c r="X159" i="2"/>
  <c r="W159" i="2"/>
  <c r="V159" i="2"/>
  <c r="U159" i="2"/>
  <c r="AB156" i="2"/>
  <c r="AA156" i="2"/>
  <c r="Z156" i="2"/>
  <c r="Y156" i="2"/>
  <c r="X156" i="2"/>
  <c r="W156" i="2"/>
  <c r="V156" i="2"/>
  <c r="U156" i="2"/>
  <c r="AB153" i="2"/>
  <c r="AA153" i="2"/>
  <c r="Z153" i="2"/>
  <c r="Y153" i="2"/>
  <c r="X153" i="2"/>
  <c r="W153" i="2"/>
  <c r="V153" i="2"/>
  <c r="U153" i="2"/>
  <c r="AB150" i="2"/>
  <c r="AA150" i="2"/>
  <c r="Z150" i="2"/>
  <c r="Y150" i="2"/>
  <c r="X150" i="2"/>
  <c r="W150" i="2"/>
  <c r="V150" i="2"/>
  <c r="U150" i="2"/>
  <c r="AB147" i="2"/>
  <c r="AA147" i="2"/>
  <c r="Z147" i="2"/>
  <c r="Y147" i="2"/>
  <c r="X147" i="2"/>
  <c r="W147" i="2"/>
  <c r="V147" i="2"/>
  <c r="U147" i="2"/>
  <c r="AB144" i="2"/>
  <c r="AA144" i="2"/>
  <c r="Z144" i="2"/>
  <c r="Y144" i="2"/>
  <c r="X144" i="2"/>
  <c r="W144" i="2"/>
  <c r="V144" i="2"/>
  <c r="U144" i="2"/>
  <c r="AB141" i="2"/>
  <c r="AA141" i="2"/>
  <c r="Z141" i="2"/>
  <c r="Y141" i="2"/>
  <c r="X141" i="2"/>
  <c r="W141" i="2"/>
  <c r="V141" i="2"/>
  <c r="U141" i="2"/>
  <c r="AB138" i="2"/>
  <c r="AA138" i="2"/>
  <c r="Z138" i="2"/>
  <c r="Y138" i="2"/>
  <c r="X138" i="2"/>
  <c r="W138" i="2"/>
  <c r="V138" i="2"/>
  <c r="U138" i="2"/>
  <c r="AB135" i="2"/>
  <c r="AA135" i="2"/>
  <c r="Z135" i="2"/>
  <c r="Y135" i="2"/>
  <c r="X135" i="2"/>
  <c r="W135" i="2"/>
  <c r="V135" i="2"/>
  <c r="U135" i="2"/>
  <c r="AB132" i="2"/>
  <c r="AA132" i="2"/>
  <c r="Z132" i="2"/>
  <c r="Y132" i="2"/>
  <c r="X132" i="2"/>
  <c r="W132" i="2"/>
  <c r="V132" i="2"/>
  <c r="U132" i="2"/>
  <c r="AA131" i="2"/>
  <c r="Y131" i="2"/>
  <c r="W131" i="2"/>
  <c r="U131" i="2"/>
  <c r="AB126" i="2"/>
  <c r="AA126" i="2"/>
  <c r="Z126" i="2"/>
  <c r="Y126" i="2"/>
  <c r="X126" i="2"/>
  <c r="W126" i="2"/>
  <c r="V126" i="2"/>
  <c r="U126" i="2"/>
  <c r="AB121" i="2"/>
  <c r="AA121" i="2"/>
  <c r="Z121" i="2"/>
  <c r="Y121" i="2"/>
  <c r="X121" i="2"/>
  <c r="W121" i="2"/>
  <c r="V121" i="2"/>
  <c r="U121" i="2"/>
  <c r="AB116" i="2"/>
  <c r="AA116" i="2"/>
  <c r="Z116" i="2"/>
  <c r="Y116" i="2"/>
  <c r="X116" i="2"/>
  <c r="W116" i="2"/>
  <c r="V116" i="2"/>
  <c r="U116" i="2"/>
  <c r="AB111" i="2"/>
  <c r="AA111" i="2"/>
  <c r="Z111" i="2"/>
  <c r="Y111" i="2"/>
  <c r="X111" i="2"/>
  <c r="W111" i="2"/>
  <c r="V111" i="2"/>
  <c r="U111" i="2"/>
  <c r="AB106" i="2"/>
  <c r="AA106" i="2"/>
  <c r="Z106" i="2"/>
  <c r="Y106" i="2"/>
  <c r="X106" i="2"/>
  <c r="W106" i="2"/>
  <c r="V106" i="2"/>
  <c r="U106" i="2"/>
  <c r="AB101" i="2"/>
  <c r="AA101" i="2"/>
  <c r="Z101" i="2"/>
  <c r="Y101" i="2"/>
  <c r="X101" i="2"/>
  <c r="W101" i="2"/>
  <c r="V101" i="2"/>
  <c r="U101" i="2"/>
  <c r="AB96" i="2"/>
  <c r="AA96" i="2"/>
  <c r="Z96" i="2"/>
  <c r="Y96" i="2"/>
  <c r="X96" i="2"/>
  <c r="W96" i="2"/>
  <c r="V96" i="2"/>
  <c r="U96" i="2"/>
  <c r="AB91" i="2"/>
  <c r="AA91" i="2"/>
  <c r="Z91" i="2"/>
  <c r="Y91" i="2"/>
  <c r="X91" i="2"/>
  <c r="W91" i="2"/>
  <c r="V91" i="2"/>
  <c r="U91" i="2"/>
  <c r="AB86" i="2"/>
  <c r="AA86" i="2"/>
  <c r="Z86" i="2"/>
  <c r="Y86" i="2"/>
  <c r="X86" i="2"/>
  <c r="W86" i="2"/>
  <c r="V86" i="2"/>
  <c r="U86" i="2"/>
  <c r="AB81" i="2"/>
  <c r="AA81" i="2"/>
  <c r="Z81" i="2"/>
  <c r="Y81" i="2"/>
  <c r="X81" i="2"/>
  <c r="W81" i="2"/>
  <c r="V81" i="2"/>
  <c r="U81" i="2"/>
  <c r="AB76" i="2"/>
  <c r="AA76" i="2"/>
  <c r="Z76" i="2"/>
  <c r="Y76" i="2"/>
  <c r="X76" i="2"/>
  <c r="W76" i="2"/>
  <c r="V76" i="2"/>
  <c r="U76" i="2"/>
  <c r="AB71" i="2"/>
  <c r="AA71" i="2"/>
  <c r="Z71" i="2"/>
  <c r="Y71" i="2"/>
  <c r="X71" i="2"/>
  <c r="W71" i="2"/>
  <c r="V71" i="2"/>
  <c r="U71" i="2"/>
  <c r="AB66" i="2"/>
  <c r="AA66" i="2"/>
  <c r="Z66" i="2"/>
  <c r="Y66" i="2"/>
  <c r="X66" i="2"/>
  <c r="W66" i="2"/>
  <c r="V66" i="2"/>
  <c r="U66" i="2"/>
  <c r="AB61" i="2"/>
  <c r="AA61" i="2"/>
  <c r="Z61" i="2"/>
  <c r="Y61" i="2"/>
  <c r="X61" i="2"/>
  <c r="W61" i="2"/>
  <c r="V61" i="2"/>
  <c r="U61" i="2"/>
  <c r="AB56" i="2"/>
  <c r="AA56" i="2"/>
  <c r="Z56" i="2"/>
  <c r="Y56" i="2"/>
  <c r="X56" i="2"/>
  <c r="W56" i="2"/>
  <c r="V56" i="2"/>
  <c r="U56" i="2"/>
  <c r="AB51" i="2"/>
  <c r="AA51" i="2"/>
  <c r="Z51" i="2"/>
  <c r="Y51" i="2"/>
  <c r="X51" i="2"/>
  <c r="W51" i="2"/>
  <c r="V51" i="2"/>
  <c r="U51" i="2"/>
  <c r="AB46" i="2"/>
  <c r="AA46" i="2"/>
  <c r="Z46" i="2"/>
  <c r="Y46" i="2"/>
  <c r="X46" i="2"/>
  <c r="W46" i="2"/>
  <c r="V46" i="2"/>
  <c r="U46" i="2"/>
  <c r="AB41" i="2"/>
  <c r="AA41" i="2"/>
  <c r="Z41" i="2"/>
  <c r="Y41" i="2"/>
  <c r="X41" i="2"/>
  <c r="W41" i="2"/>
  <c r="V41" i="2"/>
  <c r="U41" i="2"/>
  <c r="AB36" i="2"/>
  <c r="AA36" i="2"/>
  <c r="Z36" i="2"/>
  <c r="Y36" i="2"/>
  <c r="X36" i="2"/>
  <c r="W36" i="2"/>
  <c r="V36" i="2"/>
  <c r="U36" i="2"/>
  <c r="AB31" i="2"/>
  <c r="AA31" i="2"/>
  <c r="Z31" i="2"/>
  <c r="Y31" i="2"/>
  <c r="X31" i="2"/>
  <c r="W31" i="2"/>
  <c r="V31" i="2"/>
  <c r="U31" i="2"/>
  <c r="AB26" i="2"/>
  <c r="AA26" i="2"/>
  <c r="Z26" i="2"/>
  <c r="Y26" i="2"/>
  <c r="X26" i="2"/>
  <c r="W26" i="2"/>
  <c r="V26" i="2"/>
  <c r="U26" i="2"/>
  <c r="AB21" i="2"/>
  <c r="AA21" i="2"/>
  <c r="Z21" i="2"/>
  <c r="Y21" i="2"/>
  <c r="X21" i="2"/>
  <c r="W21" i="2"/>
  <c r="V21" i="2"/>
  <c r="U21" i="2"/>
  <c r="Z20" i="2"/>
  <c r="Y20" i="2"/>
  <c r="X20" i="2"/>
  <c r="W20" i="2"/>
  <c r="V20" i="2"/>
  <c r="U20" i="2"/>
  <c r="AA19" i="2"/>
  <c r="X19" i="2"/>
  <c r="W19" i="2"/>
  <c r="V19" i="2"/>
  <c r="U19" i="2"/>
  <c r="AA18" i="2"/>
  <c r="Z18" i="2"/>
  <c r="Y18" i="2"/>
  <c r="V18" i="2"/>
  <c r="U18" i="2"/>
  <c r="AA17" i="2"/>
  <c r="Z17" i="2"/>
  <c r="Y17" i="2"/>
  <c r="X17" i="2"/>
  <c r="W17" i="2"/>
  <c r="AB16" i="2"/>
  <c r="AA16" i="2"/>
  <c r="Z16" i="2"/>
  <c r="Y16" i="2"/>
  <c r="X16" i="2"/>
  <c r="W16" i="2"/>
  <c r="V16" i="2"/>
  <c r="U16" i="2"/>
  <c r="F62" i="2"/>
  <c r="U62" i="2" s="1"/>
  <c r="AC62" i="2" s="1"/>
  <c r="I299" i="2"/>
  <c r="L62" i="2" l="1"/>
  <c r="P264" i="2"/>
  <c r="P267" i="2"/>
  <c r="O213" i="2"/>
  <c r="P213" i="2" s="1"/>
  <c r="V281" i="2"/>
  <c r="Z279" i="2"/>
  <c r="U280" i="2"/>
  <c r="V280" i="2"/>
  <c r="U279" i="2"/>
  <c r="Z280" i="2"/>
  <c r="V279" i="2"/>
  <c r="U281" i="2"/>
  <c r="Y279" i="2"/>
  <c r="Y280" i="2"/>
  <c r="AA217" i="2"/>
  <c r="AC217" i="2" s="1"/>
  <c r="AA211" i="2"/>
  <c r="AC211" i="2" s="1"/>
  <c r="AB219" i="2"/>
  <c r="P212" i="2"/>
  <c r="AB212" i="2"/>
  <c r="P211" i="2"/>
  <c r="P209" i="2"/>
  <c r="AA218" i="2"/>
  <c r="AC218" i="2" s="1"/>
  <c r="AB211" i="2"/>
  <c r="O216" i="2"/>
  <c r="AB218" i="2"/>
  <c r="O220" i="2"/>
  <c r="P220" i="2" s="1"/>
  <c r="AA209" i="2"/>
  <c r="AC209" i="2" s="1"/>
  <c r="P210" i="2"/>
  <c r="AA210" i="2"/>
  <c r="AC210" i="2" s="1"/>
  <c r="AB220" i="2"/>
  <c r="AA212" i="2"/>
  <c r="AC212" i="2" s="1"/>
  <c r="AA219" i="2"/>
  <c r="AC219" i="2" s="1"/>
  <c r="V62" i="2"/>
  <c r="AB203" i="2"/>
  <c r="J299" i="2"/>
  <c r="K299" i="2" s="1"/>
  <c r="L299" i="2" s="1"/>
  <c r="M299" i="2" s="1"/>
  <c r="D299" i="2" s="1"/>
  <c r="P282" i="2" l="1"/>
  <c r="AB279" i="2"/>
  <c r="U286" i="2" s="1"/>
  <c r="AA279" i="2"/>
  <c r="AB216" i="2"/>
  <c r="AB280" i="2" s="1"/>
  <c r="AC280" i="2" s="1"/>
  <c r="AD280" i="2" s="1"/>
  <c r="X280" i="2"/>
  <c r="X279" i="2"/>
  <c r="AA280" i="2"/>
  <c r="W279" i="2"/>
  <c r="W280" i="2"/>
  <c r="P216" i="2"/>
  <c r="F226" i="2"/>
  <c r="M226" i="2" s="1"/>
  <c r="F229" i="2"/>
  <c r="F232" i="2"/>
  <c r="F235" i="2"/>
  <c r="F241" i="2"/>
  <c r="F244" i="2"/>
  <c r="F247" i="2"/>
  <c r="F250" i="2"/>
  <c r="F253" i="2"/>
  <c r="F256" i="2"/>
  <c r="F18" i="2"/>
  <c r="F17" i="2"/>
  <c r="Y250" i="2" l="1"/>
  <c r="AC250" i="2" s="1"/>
  <c r="M250" i="2"/>
  <c r="Y247" i="2"/>
  <c r="AC247" i="2" s="1"/>
  <c r="M247" i="2"/>
  <c r="Y244" i="2"/>
  <c r="AC244" i="2" s="1"/>
  <c r="M244" i="2"/>
  <c r="Y241" i="2"/>
  <c r="AC241" i="2" s="1"/>
  <c r="M241" i="2"/>
  <c r="Y235" i="2"/>
  <c r="AC235" i="2" s="1"/>
  <c r="M235" i="2"/>
  <c r="Y232" i="2"/>
  <c r="AC232" i="2" s="1"/>
  <c r="M232" i="2"/>
  <c r="Y256" i="2"/>
  <c r="AC256" i="2" s="1"/>
  <c r="M256" i="2"/>
  <c r="Y229" i="2"/>
  <c r="AC229" i="2" s="1"/>
  <c r="M229" i="2"/>
  <c r="Y253" i="2"/>
  <c r="AC253" i="2" s="1"/>
  <c r="M253" i="2"/>
  <c r="W287" i="2"/>
  <c r="W286" i="2"/>
  <c r="P279" i="2"/>
  <c r="AC214" i="2"/>
  <c r="Y287" i="2"/>
  <c r="Y286" i="2"/>
  <c r="AA286" i="2"/>
  <c r="U287" i="2"/>
  <c r="AA287" i="2"/>
  <c r="AC279" i="2"/>
  <c r="Y226" i="2"/>
  <c r="X18" i="2"/>
  <c r="W18" i="2"/>
  <c r="U17" i="2"/>
  <c r="V17" i="2"/>
  <c r="AB286" i="2" l="1"/>
  <c r="AB287" i="2"/>
  <c r="AD279" i="2"/>
  <c r="AD214" i="2"/>
  <c r="AC226" i="2"/>
  <c r="Y281" i="2"/>
  <c r="AC17" i="2"/>
  <c r="AC18" i="2"/>
  <c r="Z19" i="2"/>
  <c r="J289" i="2"/>
  <c r="F254" i="2"/>
  <c r="AA254" i="2" s="1"/>
  <c r="AC254" i="2" s="1"/>
  <c r="F257" i="2"/>
  <c r="AA257" i="2" s="1"/>
  <c r="F251" i="2"/>
  <c r="AA251" i="2" s="1"/>
  <c r="AC251" i="2" s="1"/>
  <c r="F248" i="2"/>
  <c r="AA248" i="2" s="1"/>
  <c r="AC248" i="2" s="1"/>
  <c r="F245" i="2"/>
  <c r="AA245" i="2" s="1"/>
  <c r="AC245" i="2" s="1"/>
  <c r="F242" i="2"/>
  <c r="F236" i="2"/>
  <c r="F233" i="2"/>
  <c r="F230" i="2"/>
  <c r="AA230" i="2" s="1"/>
  <c r="AC230" i="2" s="1"/>
  <c r="F227" i="2"/>
  <c r="O227" i="2" s="1"/>
  <c r="F197" i="2"/>
  <c r="AA197" i="2" s="1"/>
  <c r="AC197" i="2" s="1"/>
  <c r="F196" i="2"/>
  <c r="Y196" i="2" s="1"/>
  <c r="AC196" i="2" s="1"/>
  <c r="F194" i="2"/>
  <c r="AA194" i="2" s="1"/>
  <c r="AC194" i="2" s="1"/>
  <c r="F193" i="2"/>
  <c r="Y193" i="2" s="1"/>
  <c r="AC193" i="2" s="1"/>
  <c r="F191" i="2"/>
  <c r="AA191" i="2" s="1"/>
  <c r="AC191" i="2" s="1"/>
  <c r="F190" i="2"/>
  <c r="Y190" i="2" s="1"/>
  <c r="AC190" i="2" s="1"/>
  <c r="F188" i="2"/>
  <c r="AA188" i="2" s="1"/>
  <c r="AC188" i="2" s="1"/>
  <c r="F187" i="2"/>
  <c r="Y187" i="2" s="1"/>
  <c r="AC187" i="2" s="1"/>
  <c r="F185" i="2"/>
  <c r="AA185" i="2" s="1"/>
  <c r="AC185" i="2" s="1"/>
  <c r="F184" i="2"/>
  <c r="Y184" i="2" s="1"/>
  <c r="AC184" i="2" s="1"/>
  <c r="F182" i="2"/>
  <c r="AA182" i="2" s="1"/>
  <c r="AC182" i="2" s="1"/>
  <c r="F181" i="2"/>
  <c r="Y181" i="2" s="1"/>
  <c r="AC181" i="2" s="1"/>
  <c r="F179" i="2"/>
  <c r="AA179" i="2" s="1"/>
  <c r="AC179" i="2" s="1"/>
  <c r="F178" i="2"/>
  <c r="Y178" i="2" s="1"/>
  <c r="AC178" i="2" s="1"/>
  <c r="F176" i="2"/>
  <c r="AA176" i="2" s="1"/>
  <c r="AC176" i="2" s="1"/>
  <c r="F175" i="2"/>
  <c r="Y175" i="2" s="1"/>
  <c r="AC175" i="2" s="1"/>
  <c r="F173" i="2"/>
  <c r="AA173" i="2" s="1"/>
  <c r="AC173" i="2" s="1"/>
  <c r="F172" i="2"/>
  <c r="Y172" i="2" s="1"/>
  <c r="AC172" i="2" s="1"/>
  <c r="F170" i="2"/>
  <c r="AA170" i="2" s="1"/>
  <c r="F169" i="2"/>
  <c r="Y169" i="2" s="1"/>
  <c r="F167" i="2"/>
  <c r="AA167" i="2" s="1"/>
  <c r="AC167" i="2" s="1"/>
  <c r="F166" i="2"/>
  <c r="Y166" i="2" s="1"/>
  <c r="AC166" i="2" s="1"/>
  <c r="F164" i="2"/>
  <c r="AA164" i="2" s="1"/>
  <c r="AC164" i="2" s="1"/>
  <c r="F163" i="2"/>
  <c r="Y163" i="2" s="1"/>
  <c r="AC163" i="2" s="1"/>
  <c r="F161" i="2"/>
  <c r="AA161" i="2" s="1"/>
  <c r="AC161" i="2" s="1"/>
  <c r="F160" i="2"/>
  <c r="Y160" i="2" s="1"/>
  <c r="AC160" i="2" s="1"/>
  <c r="F158" i="2"/>
  <c r="AA158" i="2" s="1"/>
  <c r="AC158" i="2" s="1"/>
  <c r="F157" i="2"/>
  <c r="Y157" i="2" s="1"/>
  <c r="AC157" i="2" s="1"/>
  <c r="F155" i="2"/>
  <c r="AA155" i="2" s="1"/>
  <c r="AC155" i="2" s="1"/>
  <c r="F154" i="2"/>
  <c r="Y154" i="2" s="1"/>
  <c r="AC154" i="2" s="1"/>
  <c r="F152" i="2"/>
  <c r="AA152" i="2" s="1"/>
  <c r="AC152" i="2" s="1"/>
  <c r="F151" i="2"/>
  <c r="Y151" i="2" s="1"/>
  <c r="AC151" i="2" s="1"/>
  <c r="F149" i="2"/>
  <c r="AA149" i="2" s="1"/>
  <c r="AC149" i="2" s="1"/>
  <c r="F148" i="2"/>
  <c r="Y148" i="2" s="1"/>
  <c r="AC148" i="2" s="1"/>
  <c r="F146" i="2"/>
  <c r="AA146" i="2" s="1"/>
  <c r="AC146" i="2" s="1"/>
  <c r="F145" i="2"/>
  <c r="Y145" i="2" s="1"/>
  <c r="AC145" i="2" s="1"/>
  <c r="F143" i="2"/>
  <c r="AA143" i="2" s="1"/>
  <c r="AC143" i="2" s="1"/>
  <c r="F142" i="2"/>
  <c r="Y142" i="2" s="1"/>
  <c r="AC142" i="2" s="1"/>
  <c r="F140" i="2"/>
  <c r="AA140" i="2" s="1"/>
  <c r="AC140" i="2" s="1"/>
  <c r="F139" i="2"/>
  <c r="Y139" i="2" s="1"/>
  <c r="AC139" i="2" s="1"/>
  <c r="F137" i="2"/>
  <c r="AA137" i="2" s="1"/>
  <c r="AC137" i="2" s="1"/>
  <c r="F136" i="2"/>
  <c r="Y136" i="2" s="1"/>
  <c r="AC136" i="2" s="1"/>
  <c r="F134" i="2"/>
  <c r="AA134" i="2" s="1"/>
  <c r="F133" i="2"/>
  <c r="Y133" i="2" s="1"/>
  <c r="F130" i="2"/>
  <c r="F129" i="2"/>
  <c r="F128" i="2"/>
  <c r="M128" i="2" s="1"/>
  <c r="F127" i="2"/>
  <c r="L127" i="2" s="1"/>
  <c r="F125" i="2"/>
  <c r="F124" i="2"/>
  <c r="F123" i="2"/>
  <c r="M123" i="2" s="1"/>
  <c r="F122" i="2"/>
  <c r="L122" i="2" s="1"/>
  <c r="F120" i="2"/>
  <c r="F119" i="2"/>
  <c r="F118" i="2"/>
  <c r="M118" i="2" s="1"/>
  <c r="F117" i="2"/>
  <c r="L117" i="2" s="1"/>
  <c r="F115" i="2"/>
  <c r="F114" i="2"/>
  <c r="F113" i="2"/>
  <c r="M113" i="2" s="1"/>
  <c r="F112" i="2"/>
  <c r="L112" i="2" s="1"/>
  <c r="F110" i="2"/>
  <c r="F109" i="2"/>
  <c r="F108" i="2"/>
  <c r="M108" i="2" s="1"/>
  <c r="F107" i="2"/>
  <c r="L107" i="2" s="1"/>
  <c r="F105" i="2"/>
  <c r="F104" i="2"/>
  <c r="F103" i="2"/>
  <c r="M103" i="2" s="1"/>
  <c r="F102" i="2"/>
  <c r="L102" i="2" s="1"/>
  <c r="F100" i="2"/>
  <c r="F99" i="2"/>
  <c r="F98" i="2"/>
  <c r="M98" i="2" s="1"/>
  <c r="F97" i="2"/>
  <c r="L97" i="2" s="1"/>
  <c r="F95" i="2"/>
  <c r="F94" i="2"/>
  <c r="F93" i="2"/>
  <c r="M93" i="2" s="1"/>
  <c r="F92" i="2"/>
  <c r="L92" i="2" s="1"/>
  <c r="F90" i="2"/>
  <c r="F89" i="2"/>
  <c r="F88" i="2"/>
  <c r="M88" i="2" s="1"/>
  <c r="F87" i="2"/>
  <c r="L87" i="2" s="1"/>
  <c r="F85" i="2"/>
  <c r="F84" i="2"/>
  <c r="F83" i="2"/>
  <c r="M83" i="2" s="1"/>
  <c r="F82" i="2"/>
  <c r="L82" i="2" s="1"/>
  <c r="F80" i="2"/>
  <c r="F79" i="2"/>
  <c r="F78" i="2"/>
  <c r="M78" i="2" s="1"/>
  <c r="F77" i="2"/>
  <c r="L77" i="2" s="1"/>
  <c r="F75" i="2"/>
  <c r="F74" i="2"/>
  <c r="F73" i="2"/>
  <c r="M73" i="2" s="1"/>
  <c r="F72" i="2"/>
  <c r="L72" i="2" s="1"/>
  <c r="F70" i="2"/>
  <c r="F69" i="2"/>
  <c r="F68" i="2"/>
  <c r="M68" i="2" s="1"/>
  <c r="F67" i="2"/>
  <c r="L67" i="2" s="1"/>
  <c r="F65" i="2"/>
  <c r="F64" i="2"/>
  <c r="F63" i="2"/>
  <c r="M63" i="2" s="1"/>
  <c r="F60" i="2"/>
  <c r="F59" i="2"/>
  <c r="F58" i="2"/>
  <c r="M58" i="2" s="1"/>
  <c r="F57" i="2"/>
  <c r="L57" i="2" s="1"/>
  <c r="F55" i="2"/>
  <c r="F54" i="2"/>
  <c r="F53" i="2"/>
  <c r="M53" i="2" s="1"/>
  <c r="F52" i="2"/>
  <c r="L52" i="2" s="1"/>
  <c r="F50" i="2"/>
  <c r="F49" i="2"/>
  <c r="F48" i="2"/>
  <c r="M48" i="2" s="1"/>
  <c r="F47" i="2"/>
  <c r="L47" i="2" s="1"/>
  <c r="F45" i="2"/>
  <c r="AA45" i="2" s="1"/>
  <c r="AC45" i="2" s="1"/>
  <c r="F44" i="2"/>
  <c r="Y44" i="2" s="1"/>
  <c r="AC44" i="2" s="1"/>
  <c r="F43" i="2"/>
  <c r="F42" i="2"/>
  <c r="F40" i="2"/>
  <c r="AA40" i="2" s="1"/>
  <c r="AC40" i="2" s="1"/>
  <c r="F39" i="2"/>
  <c r="Y39" i="2" s="1"/>
  <c r="AC39" i="2" s="1"/>
  <c r="F38" i="2"/>
  <c r="F37" i="2"/>
  <c r="F35" i="2"/>
  <c r="AA35" i="2" s="1"/>
  <c r="AC35" i="2" s="1"/>
  <c r="F34" i="2"/>
  <c r="Y34" i="2" s="1"/>
  <c r="AC34" i="2" s="1"/>
  <c r="F33" i="2"/>
  <c r="F32" i="2"/>
  <c r="F30" i="2"/>
  <c r="AA30" i="2" s="1"/>
  <c r="AC30" i="2" s="1"/>
  <c r="F29" i="2"/>
  <c r="Y29" i="2" s="1"/>
  <c r="AC29" i="2" s="1"/>
  <c r="F28" i="2"/>
  <c r="F27" i="2"/>
  <c r="F25" i="2"/>
  <c r="AA25" i="2" s="1"/>
  <c r="AC25" i="2" s="1"/>
  <c r="F24" i="2"/>
  <c r="Y24" i="2" s="1"/>
  <c r="AC24" i="2" s="1"/>
  <c r="F23" i="2"/>
  <c r="F22" i="2"/>
  <c r="F20" i="2"/>
  <c r="AA20" i="2" s="1"/>
  <c r="F19" i="2"/>
  <c r="M18" i="2"/>
  <c r="L17" i="2"/>
  <c r="Y84" i="2" l="1"/>
  <c r="AC84" i="2" s="1"/>
  <c r="N84" i="2"/>
  <c r="AA65" i="2"/>
  <c r="AC65" i="2" s="1"/>
  <c r="O65" i="2"/>
  <c r="AA115" i="2"/>
  <c r="AC115" i="2" s="1"/>
  <c r="O115" i="2"/>
  <c r="Y74" i="2"/>
  <c r="AC74" i="2" s="1"/>
  <c r="N74" i="2"/>
  <c r="Y94" i="2"/>
  <c r="AC94" i="2" s="1"/>
  <c r="N94" i="2"/>
  <c r="Y114" i="2"/>
  <c r="AC114" i="2" s="1"/>
  <c r="N114" i="2"/>
  <c r="Y124" i="2"/>
  <c r="AC124" i="2" s="1"/>
  <c r="N124" i="2"/>
  <c r="Y54" i="2"/>
  <c r="AC54" i="2" s="1"/>
  <c r="N54" i="2"/>
  <c r="AA85" i="2"/>
  <c r="AC85" i="2" s="1"/>
  <c r="O85" i="2"/>
  <c r="AA105" i="2"/>
  <c r="AC105" i="2" s="1"/>
  <c r="O105" i="2"/>
  <c r="AA55" i="2"/>
  <c r="AC55" i="2" s="1"/>
  <c r="O55" i="2"/>
  <c r="Y64" i="2"/>
  <c r="AC64" i="2" s="1"/>
  <c r="N64" i="2"/>
  <c r="AA75" i="2"/>
  <c r="AC75" i="2" s="1"/>
  <c r="O75" i="2"/>
  <c r="AA95" i="2"/>
  <c r="AC95" i="2" s="1"/>
  <c r="O95" i="2"/>
  <c r="AA125" i="2"/>
  <c r="AC125" i="2" s="1"/>
  <c r="O125" i="2"/>
  <c r="Y69" i="2"/>
  <c r="AC69" i="2" s="1"/>
  <c r="N69" i="2"/>
  <c r="Y99" i="2"/>
  <c r="AC99" i="2" s="1"/>
  <c r="N99" i="2"/>
  <c r="Y129" i="2"/>
  <c r="AC129" i="2" s="1"/>
  <c r="N129" i="2"/>
  <c r="AA50" i="2"/>
  <c r="AC50" i="2" s="1"/>
  <c r="O50" i="2"/>
  <c r="Y104" i="2"/>
  <c r="AC104" i="2" s="1"/>
  <c r="N104" i="2"/>
  <c r="Y79" i="2"/>
  <c r="AC79" i="2" s="1"/>
  <c r="N79" i="2"/>
  <c r="Y89" i="2"/>
  <c r="AC89" i="2" s="1"/>
  <c r="N89" i="2"/>
  <c r="Y109" i="2"/>
  <c r="AC109" i="2" s="1"/>
  <c r="N109" i="2"/>
  <c r="Y119" i="2"/>
  <c r="AC119" i="2" s="1"/>
  <c r="N119" i="2"/>
  <c r="AA233" i="2"/>
  <c r="AC233" i="2" s="1"/>
  <c r="O233" i="2"/>
  <c r="Y49" i="2"/>
  <c r="AC49" i="2" s="1"/>
  <c r="N49" i="2"/>
  <c r="Y59" i="2"/>
  <c r="AC59" i="2" s="1"/>
  <c r="N59" i="2"/>
  <c r="AA70" i="2"/>
  <c r="AC70" i="2" s="1"/>
  <c r="O70" i="2"/>
  <c r="AA80" i="2"/>
  <c r="AC80" i="2" s="1"/>
  <c r="O80" i="2"/>
  <c r="AA90" i="2"/>
  <c r="AC90" i="2" s="1"/>
  <c r="O90" i="2"/>
  <c r="P90" i="2" s="1"/>
  <c r="AA100" i="2"/>
  <c r="AC100" i="2" s="1"/>
  <c r="O100" i="2"/>
  <c r="AA110" i="2"/>
  <c r="AC110" i="2" s="1"/>
  <c r="O110" i="2"/>
  <c r="AA120" i="2"/>
  <c r="AC120" i="2" s="1"/>
  <c r="O120" i="2"/>
  <c r="AA130" i="2"/>
  <c r="AC130" i="2" s="1"/>
  <c r="O130" i="2"/>
  <c r="AA236" i="2"/>
  <c r="AC236" i="2" s="1"/>
  <c r="O236" i="2"/>
  <c r="AA60" i="2"/>
  <c r="AC60" i="2" s="1"/>
  <c r="O60" i="2"/>
  <c r="AA242" i="2"/>
  <c r="AC242" i="2" s="1"/>
  <c r="O242" i="2"/>
  <c r="AC133" i="2"/>
  <c r="Y278" i="2"/>
  <c r="AC134" i="2"/>
  <c r="AA278" i="2"/>
  <c r="U82" i="2"/>
  <c r="AC82" i="2" s="1"/>
  <c r="V82" i="2"/>
  <c r="V122" i="2"/>
  <c r="U122" i="2"/>
  <c r="AC122" i="2" s="1"/>
  <c r="Z157" i="2"/>
  <c r="AB158" i="2" s="1"/>
  <c r="Z229" i="2"/>
  <c r="AB230" i="2" s="1"/>
  <c r="X63" i="2"/>
  <c r="Z64" i="2" s="1"/>
  <c r="AB65" i="2" s="1"/>
  <c r="W63" i="2"/>
  <c r="AC63" i="2" s="1"/>
  <c r="X83" i="2"/>
  <c r="Z84" i="2" s="1"/>
  <c r="AB85" i="2" s="1"/>
  <c r="W83" i="2"/>
  <c r="AC83" i="2" s="1"/>
  <c r="W113" i="2"/>
  <c r="AC113" i="2" s="1"/>
  <c r="X113" i="2"/>
  <c r="Z114" i="2" s="1"/>
  <c r="AB115" i="2" s="1"/>
  <c r="Z145" i="2"/>
  <c r="AB146" i="2" s="1"/>
  <c r="Z151" i="2"/>
  <c r="AB152" i="2" s="1"/>
  <c r="X53" i="2"/>
  <c r="Z54" i="2" s="1"/>
  <c r="AB55" i="2" s="1"/>
  <c r="W53" i="2"/>
  <c r="AC53" i="2" s="1"/>
  <c r="Z232" i="2"/>
  <c r="AB233" i="2" s="1"/>
  <c r="V72" i="2"/>
  <c r="U72" i="2"/>
  <c r="AC72" i="2" s="1"/>
  <c r="V112" i="2"/>
  <c r="U112" i="2"/>
  <c r="AC112" i="2" s="1"/>
  <c r="Z163" i="2"/>
  <c r="AB164" i="2" s="1"/>
  <c r="X73" i="2"/>
  <c r="Z74" i="2" s="1"/>
  <c r="AB75" i="2" s="1"/>
  <c r="W73" i="2"/>
  <c r="AC73" i="2" s="1"/>
  <c r="X103" i="2"/>
  <c r="Z104" i="2" s="1"/>
  <c r="AB105" i="2" s="1"/>
  <c r="W103" i="2"/>
  <c r="AC103" i="2" s="1"/>
  <c r="Z139" i="2"/>
  <c r="AB140" i="2" s="1"/>
  <c r="Z190" i="2"/>
  <c r="AB191" i="2" s="1"/>
  <c r="Z196" i="2"/>
  <c r="AB197" i="2" s="1"/>
  <c r="U102" i="2"/>
  <c r="AC102" i="2" s="1"/>
  <c r="V102" i="2"/>
  <c r="V52" i="2"/>
  <c r="U52" i="2"/>
  <c r="AC52" i="2" s="1"/>
  <c r="W93" i="2"/>
  <c r="AC93" i="2" s="1"/>
  <c r="X93" i="2"/>
  <c r="Z94" i="2" s="1"/>
  <c r="AB95" i="2" s="1"/>
  <c r="X123" i="2"/>
  <c r="Z124" i="2" s="1"/>
  <c r="AB125" i="2" s="1"/>
  <c r="W123" i="2"/>
  <c r="AC123" i="2" s="1"/>
  <c r="V67" i="2"/>
  <c r="U67" i="2"/>
  <c r="AC67" i="2" s="1"/>
  <c r="U77" i="2"/>
  <c r="AC77" i="2" s="1"/>
  <c r="V77" i="2"/>
  <c r="V87" i="2"/>
  <c r="U87" i="2"/>
  <c r="AC87" i="2" s="1"/>
  <c r="V97" i="2"/>
  <c r="U97" i="2"/>
  <c r="AC97" i="2" s="1"/>
  <c r="U107" i="2"/>
  <c r="AC107" i="2" s="1"/>
  <c r="V107" i="2"/>
  <c r="U117" i="2"/>
  <c r="AC117" i="2" s="1"/>
  <c r="V117" i="2"/>
  <c r="V127" i="2"/>
  <c r="U127" i="2"/>
  <c r="AC127" i="2" s="1"/>
  <c r="Z154" i="2"/>
  <c r="AB155" i="2" s="1"/>
  <c r="Z160" i="2"/>
  <c r="AB161" i="2" s="1"/>
  <c r="Z166" i="2"/>
  <c r="AB167" i="2" s="1"/>
  <c r="Z235" i="2"/>
  <c r="AB236" i="2" s="1"/>
  <c r="Z193" i="2"/>
  <c r="AB194" i="2" s="1"/>
  <c r="V92" i="2"/>
  <c r="U92" i="2"/>
  <c r="AC92" i="2" s="1"/>
  <c r="V57" i="2"/>
  <c r="U57" i="2"/>
  <c r="AC57" i="2" s="1"/>
  <c r="W68" i="2"/>
  <c r="AC68" i="2" s="1"/>
  <c r="X68" i="2"/>
  <c r="Z69" i="2" s="1"/>
  <c r="AB70" i="2" s="1"/>
  <c r="X78" i="2"/>
  <c r="Z79" i="2" s="1"/>
  <c r="AB80" i="2" s="1"/>
  <c r="W78" i="2"/>
  <c r="AC78" i="2" s="1"/>
  <c r="X88" i="2"/>
  <c r="Z89" i="2" s="1"/>
  <c r="AB90" i="2" s="1"/>
  <c r="W88" i="2"/>
  <c r="AC88" i="2" s="1"/>
  <c r="X98" i="2"/>
  <c r="Z99" i="2" s="1"/>
  <c r="AB100" i="2" s="1"/>
  <c r="W98" i="2"/>
  <c r="AC98" i="2" s="1"/>
  <c r="X108" i="2"/>
  <c r="Z109" i="2" s="1"/>
  <c r="AB110" i="2" s="1"/>
  <c r="W108" i="2"/>
  <c r="AC108" i="2" s="1"/>
  <c r="X118" i="2"/>
  <c r="Z119" i="2" s="1"/>
  <c r="AB120" i="2" s="1"/>
  <c r="W118" i="2"/>
  <c r="AC118" i="2" s="1"/>
  <c r="X128" i="2"/>
  <c r="Z129" i="2" s="1"/>
  <c r="AB130" i="2" s="1"/>
  <c r="W128" i="2"/>
  <c r="AC128" i="2" s="1"/>
  <c r="Z136" i="2"/>
  <c r="AB137" i="2" s="1"/>
  <c r="Z142" i="2"/>
  <c r="AB143" i="2" s="1"/>
  <c r="Z148" i="2"/>
  <c r="AB149" i="2" s="1"/>
  <c r="X58" i="2"/>
  <c r="Z59" i="2" s="1"/>
  <c r="AB60" i="2" s="1"/>
  <c r="W58" i="2"/>
  <c r="AC58" i="2" s="1"/>
  <c r="AC257" i="2"/>
  <c r="Z187" i="2"/>
  <c r="AB188" i="2" s="1"/>
  <c r="Z184" i="2"/>
  <c r="AB185" i="2" s="1"/>
  <c r="Z181" i="2"/>
  <c r="AB182" i="2" s="1"/>
  <c r="Z178" i="2"/>
  <c r="AB179" i="2" s="1"/>
  <c r="Z175" i="2"/>
  <c r="AB176" i="2" s="1"/>
  <c r="Z172" i="2"/>
  <c r="AB173" i="2" s="1"/>
  <c r="AC169" i="2"/>
  <c r="AC170" i="2"/>
  <c r="X48" i="2"/>
  <c r="Z49" i="2" s="1"/>
  <c r="AB50" i="2" s="1"/>
  <c r="W48" i="2"/>
  <c r="AC48" i="2" s="1"/>
  <c r="U47" i="2"/>
  <c r="AC47" i="2" s="1"/>
  <c r="V47" i="2"/>
  <c r="V42" i="2"/>
  <c r="U42" i="2"/>
  <c r="AC42" i="2" s="1"/>
  <c r="X43" i="2"/>
  <c r="Z44" i="2" s="1"/>
  <c r="AB45" i="2" s="1"/>
  <c r="W43" i="2"/>
  <c r="AC43" i="2" s="1"/>
  <c r="X38" i="2"/>
  <c r="Z39" i="2" s="1"/>
  <c r="AB40" i="2" s="1"/>
  <c r="W38" i="2"/>
  <c r="AC38" i="2" s="1"/>
  <c r="V37" i="2"/>
  <c r="U37" i="2"/>
  <c r="AC37" i="2" s="1"/>
  <c r="V32" i="2"/>
  <c r="U32" i="2"/>
  <c r="AC32" i="2" s="1"/>
  <c r="X33" i="2"/>
  <c r="Z34" i="2" s="1"/>
  <c r="AB35" i="2" s="1"/>
  <c r="W33" i="2"/>
  <c r="AC33" i="2" s="1"/>
  <c r="U27" i="2"/>
  <c r="AC27" i="2" s="1"/>
  <c r="V27" i="2"/>
  <c r="X28" i="2"/>
  <c r="Z29" i="2" s="1"/>
  <c r="AB30" i="2" s="1"/>
  <c r="W28" i="2"/>
  <c r="AC28" i="2" s="1"/>
  <c r="X23" i="2"/>
  <c r="W23" i="2"/>
  <c r="U22" i="2"/>
  <c r="V22" i="2"/>
  <c r="AC20" i="2"/>
  <c r="AB20" i="2"/>
  <c r="AA227" i="2"/>
  <c r="Y19" i="2"/>
  <c r="O35" i="2"/>
  <c r="N139" i="2"/>
  <c r="N157" i="2"/>
  <c r="N181" i="2"/>
  <c r="O248" i="2"/>
  <c r="M38" i="2"/>
  <c r="O140" i="2"/>
  <c r="O152" i="2"/>
  <c r="O164" i="2"/>
  <c r="O182" i="2"/>
  <c r="O194" i="2"/>
  <c r="O20" i="2"/>
  <c r="O30" i="2"/>
  <c r="O40" i="2"/>
  <c r="O25" i="2"/>
  <c r="O45" i="2"/>
  <c r="L27" i="2"/>
  <c r="N151" i="2"/>
  <c r="N169" i="2"/>
  <c r="N187" i="2"/>
  <c r="O170" i="2"/>
  <c r="L22" i="2"/>
  <c r="L32" i="2"/>
  <c r="L42" i="2"/>
  <c r="N136" i="2"/>
  <c r="N142" i="2"/>
  <c r="N148" i="2"/>
  <c r="N154" i="2"/>
  <c r="N160" i="2"/>
  <c r="N166" i="2"/>
  <c r="N172" i="2"/>
  <c r="N178" i="2"/>
  <c r="N184" i="2"/>
  <c r="N190" i="2"/>
  <c r="N196" i="2"/>
  <c r="O230" i="2"/>
  <c r="O245" i="2"/>
  <c r="O251" i="2"/>
  <c r="L37" i="2"/>
  <c r="N145" i="2"/>
  <c r="N163" i="2"/>
  <c r="N175" i="2"/>
  <c r="N193" i="2"/>
  <c r="M28" i="2"/>
  <c r="O134" i="2"/>
  <c r="O146" i="2"/>
  <c r="O158" i="2"/>
  <c r="O176" i="2"/>
  <c r="O188" i="2"/>
  <c r="O257" i="2"/>
  <c r="N19" i="2"/>
  <c r="M23" i="2"/>
  <c r="M33" i="2"/>
  <c r="M43" i="2"/>
  <c r="O137" i="2"/>
  <c r="O143" i="2"/>
  <c r="O149" i="2"/>
  <c r="O155" i="2"/>
  <c r="O161" i="2"/>
  <c r="O167" i="2"/>
  <c r="O173" i="2"/>
  <c r="O179" i="2"/>
  <c r="O185" i="2"/>
  <c r="O191" i="2"/>
  <c r="O197" i="2"/>
  <c r="O254" i="2"/>
  <c r="P280" i="2"/>
  <c r="N29" i="2"/>
  <c r="N24" i="2"/>
  <c r="N39" i="2"/>
  <c r="N44" i="2"/>
  <c r="N34" i="2"/>
  <c r="N133" i="2"/>
  <c r="P85" i="2" l="1"/>
  <c r="P95" i="2"/>
  <c r="P110" i="2"/>
  <c r="P75" i="2"/>
  <c r="P60" i="2"/>
  <c r="P130" i="2"/>
  <c r="P125" i="2"/>
  <c r="P100" i="2"/>
  <c r="P120" i="2"/>
  <c r="AD62" i="2"/>
  <c r="AE62" i="2" s="1"/>
  <c r="P65" i="2"/>
  <c r="P70" i="2"/>
  <c r="P105" i="2"/>
  <c r="P115" i="2"/>
  <c r="Y277" i="2"/>
  <c r="AA277" i="2"/>
  <c r="P55" i="2"/>
  <c r="P80" i="2"/>
  <c r="P20" i="2"/>
  <c r="V278" i="2"/>
  <c r="W277" i="2"/>
  <c r="U278" i="2"/>
  <c r="AC227" i="2"/>
  <c r="AA281" i="2"/>
  <c r="X277" i="2"/>
  <c r="W278" i="2"/>
  <c r="AC22" i="2"/>
  <c r="U277" i="2"/>
  <c r="X281" i="2"/>
  <c r="Z133" i="2"/>
  <c r="X278" i="2"/>
  <c r="V277" i="2"/>
  <c r="W281" i="2"/>
  <c r="AD102" i="2"/>
  <c r="AE102" i="2" s="1"/>
  <c r="AD27" i="2"/>
  <c r="AE27" i="2" s="1"/>
  <c r="AD32" i="2"/>
  <c r="AE32" i="2" s="1"/>
  <c r="AD122" i="2"/>
  <c r="AE122" i="2" s="1"/>
  <c r="AD42" i="2"/>
  <c r="AE42" i="2" s="1"/>
  <c r="AD52" i="2"/>
  <c r="AE52" i="2" s="1"/>
  <c r="AD112" i="2"/>
  <c r="AE112" i="2" s="1"/>
  <c r="AD117" i="2"/>
  <c r="AE117" i="2" s="1"/>
  <c r="AD77" i="2"/>
  <c r="AE77" i="2" s="1"/>
  <c r="AD127" i="2"/>
  <c r="AE127" i="2" s="1"/>
  <c r="AD87" i="2"/>
  <c r="AE87" i="2" s="1"/>
  <c r="AD92" i="2"/>
  <c r="AE92" i="2" s="1"/>
  <c r="AD67" i="2"/>
  <c r="AE67" i="2" s="1"/>
  <c r="AD72" i="2"/>
  <c r="AE72" i="2" s="1"/>
  <c r="AD82" i="2"/>
  <c r="AE82" i="2" s="1"/>
  <c r="Z226" i="2"/>
  <c r="Z281" i="2" s="1"/>
  <c r="AD107" i="2"/>
  <c r="AE107" i="2" s="1"/>
  <c r="AD37" i="2"/>
  <c r="AE37" i="2" s="1"/>
  <c r="AD57" i="2"/>
  <c r="AE57" i="2" s="1"/>
  <c r="AD97" i="2"/>
  <c r="AE97" i="2" s="1"/>
  <c r="Z169" i="2"/>
  <c r="AD47" i="2"/>
  <c r="AE47" i="2" s="1"/>
  <c r="Z24" i="2"/>
  <c r="Z277" i="2" s="1"/>
  <c r="AC23" i="2"/>
  <c r="AC19" i="2"/>
  <c r="P248" i="2"/>
  <c r="P40" i="2"/>
  <c r="P251" i="2"/>
  <c r="P230" i="2"/>
  <c r="P245" i="2"/>
  <c r="P176" i="2"/>
  <c r="P188" i="2"/>
  <c r="P140" i="2"/>
  <c r="P242" i="2"/>
  <c r="P45" i="2"/>
  <c r="P167" i="2"/>
  <c r="P191" i="2"/>
  <c r="P197" i="2"/>
  <c r="P149" i="2"/>
  <c r="P146" i="2"/>
  <c r="P185" i="2"/>
  <c r="P164" i="2"/>
  <c r="P152" i="2"/>
  <c r="P182" i="2"/>
  <c r="P158" i="2"/>
  <c r="P50" i="2"/>
  <c r="P134" i="2"/>
  <c r="P179" i="2"/>
  <c r="P161" i="2"/>
  <c r="P143" i="2"/>
  <c r="P227" i="2"/>
  <c r="P137" i="2"/>
  <c r="P257" i="2"/>
  <c r="P155" i="2"/>
  <c r="P173" i="2"/>
  <c r="P25" i="2"/>
  <c r="P233" i="2"/>
  <c r="P35" i="2"/>
  <c r="P30" i="2"/>
  <c r="P194" i="2"/>
  <c r="P236" i="2"/>
  <c r="P170" i="2"/>
  <c r="P254" i="2"/>
  <c r="AD22" i="2" l="1"/>
  <c r="AE22" i="2" s="1"/>
  <c r="AC277" i="2"/>
  <c r="AC281" i="2"/>
  <c r="AF276" i="2"/>
  <c r="AC278" i="2"/>
  <c r="AB134" i="2"/>
  <c r="Z278" i="2"/>
  <c r="AB227" i="2"/>
  <c r="AB281" i="2" s="1"/>
  <c r="AC198" i="2"/>
  <c r="AB170" i="2"/>
  <c r="AB25" i="2"/>
  <c r="AB277" i="2" s="1"/>
  <c r="AD17" i="2"/>
  <c r="AC131" i="2"/>
  <c r="P278" i="2"/>
  <c r="P281" i="2"/>
  <c r="P277" i="2"/>
  <c r="P283" i="2" l="1"/>
  <c r="AD277" i="2"/>
  <c r="AD278" i="2"/>
  <c r="U288" i="2"/>
  <c r="Y288" i="2"/>
  <c r="W288" i="2"/>
  <c r="AA288" i="2"/>
  <c r="AB278" i="2"/>
  <c r="U285" i="2" s="1"/>
  <c r="AD281" i="2"/>
  <c r="AA284" i="2"/>
  <c r="L290" i="2" s="1"/>
  <c r="U284" i="2"/>
  <c r="D290" i="2" s="1"/>
  <c r="I293" i="2" s="1"/>
  <c r="J293" i="2" s="1"/>
  <c r="K293" i="2" s="1"/>
  <c r="Y284" i="2"/>
  <c r="J290" i="2" s="1"/>
  <c r="W284" i="2"/>
  <c r="H290" i="2" s="1"/>
  <c r="I294" i="2" s="1"/>
  <c r="J294" i="2" s="1"/>
  <c r="K294" i="2" s="1"/>
  <c r="L294" i="2" s="1"/>
  <c r="M294" i="2" s="1"/>
  <c r="D294" i="2" s="1"/>
  <c r="AE198" i="2"/>
  <c r="AD198" i="2"/>
  <c r="AE17" i="2"/>
  <c r="AE131" i="2" s="1"/>
  <c r="AD131" i="2"/>
  <c r="W285" i="2" l="1"/>
  <c r="AA285" i="2"/>
  <c r="AB288" i="2"/>
  <c r="Y285" i="2"/>
  <c r="AB284" i="2"/>
  <c r="L293" i="2"/>
  <c r="M293" i="2" s="1"/>
  <c r="D293" i="2" s="1"/>
  <c r="AB285" i="2" l="1"/>
</calcChain>
</file>

<file path=xl/sharedStrings.xml><?xml version="1.0" encoding="utf-8"?>
<sst xmlns="http://schemas.openxmlformats.org/spreadsheetml/2006/main" count="889" uniqueCount="282">
  <si>
    <t xml:space="preserve">Type </t>
  </si>
  <si>
    <t>Totaal</t>
  </si>
  <si>
    <t>Rond</t>
  </si>
  <si>
    <t>Driehoek</t>
  </si>
  <si>
    <t>Vierkant</t>
  </si>
  <si>
    <t>Rechthoek</t>
  </si>
  <si>
    <t>Achthoek</t>
  </si>
  <si>
    <t>Onderborden</t>
  </si>
  <si>
    <t>stuk</t>
  </si>
  <si>
    <t>600mm gerecycled</t>
  </si>
  <si>
    <t>800mm gerecycled</t>
  </si>
  <si>
    <t>700mm gerecycled</t>
  </si>
  <si>
    <t>400mm gerecycled</t>
  </si>
  <si>
    <t>400x600mm gerecycled</t>
  </si>
  <si>
    <t>600x300mm gerecycled</t>
  </si>
  <si>
    <t>600x200mm gerecycled</t>
  </si>
  <si>
    <t>450x200mm gerecycled</t>
  </si>
  <si>
    <t>400x150mm gerecycled</t>
  </si>
  <si>
    <t>F</t>
  </si>
  <si>
    <t>400mm totaal</t>
  </si>
  <si>
    <t>600mm totaal</t>
  </si>
  <si>
    <t>800mm totaal</t>
  </si>
  <si>
    <t>700mm totaal</t>
  </si>
  <si>
    <t>Subtotalen</t>
  </si>
  <si>
    <t>400mm traditioneel/ nieuw</t>
  </si>
  <si>
    <t>400mm duurzame drager</t>
  </si>
  <si>
    <t>Gerecycled</t>
  </si>
  <si>
    <t>600mm traditioneel/ nieuw</t>
  </si>
  <si>
    <t>600mm duurzame drager</t>
  </si>
  <si>
    <t>800mm traditioneel/ nieuw</t>
  </si>
  <si>
    <t>800mm duurzame drager</t>
  </si>
  <si>
    <t>700mm traditioneel/ nieuw</t>
  </si>
  <si>
    <t>700mm duurzame drager</t>
  </si>
  <si>
    <t>800mm FLUOR totaal</t>
  </si>
  <si>
    <t>400x600mm traditioneel/ nieuw</t>
  </si>
  <si>
    <t>400x600mm duurzame drager</t>
  </si>
  <si>
    <t>600x300mm traditioneel/ nieuw</t>
  </si>
  <si>
    <t>600x300mm duurzame drager</t>
  </si>
  <si>
    <t>600x200mm traditioneel/ nieuw</t>
  </si>
  <si>
    <t>900x600mm traditioneel/ nieuw</t>
  </si>
  <si>
    <t>900x600mm duurzame drager</t>
  </si>
  <si>
    <t>900x600mm gerecycled</t>
  </si>
  <si>
    <t>530x670mm traditioneel/ nieuw</t>
  </si>
  <si>
    <t>530x670mm duurzame drager</t>
  </si>
  <si>
    <t>530x670mm gerecycled</t>
  </si>
  <si>
    <t>530x800mm traditioneel/ nieuw</t>
  </si>
  <si>
    <t>530x800mm duurzame drager</t>
  </si>
  <si>
    <t>530x800mm gerecycled</t>
  </si>
  <si>
    <t>800x1000mm</t>
  </si>
  <si>
    <t>800x1000mm traditioneel/ nieuw</t>
  </si>
  <si>
    <t>800x1000mm duurzame drager</t>
  </si>
  <si>
    <t>800x1000mm gerecycled</t>
  </si>
  <si>
    <t>1240x340mm traditioneel/ nieuw</t>
  </si>
  <si>
    <t>1240x340mm duurzame drager</t>
  </si>
  <si>
    <t>1240x340mm gerecycled</t>
  </si>
  <si>
    <t>400x150mm traditioneel/ nieuw</t>
  </si>
  <si>
    <t>400x150mm duurzame drager</t>
  </si>
  <si>
    <t>450x200mm traditioneel/ nieuw</t>
  </si>
  <si>
    <t>450x200mm duurzame drager</t>
  </si>
  <si>
    <t>600x200mm duurzame drager</t>
  </si>
  <si>
    <t>Verkeersborden</t>
  </si>
  <si>
    <t>Verkeerszuilen</t>
  </si>
  <si>
    <t>400x600mm totaal</t>
  </si>
  <si>
    <t>900x600mm totaal</t>
  </si>
  <si>
    <t>400x800mm totaal</t>
  </si>
  <si>
    <t>530x670mm totaal</t>
  </si>
  <si>
    <t>530x800mm totaal</t>
  </si>
  <si>
    <t>600x200mm totaal</t>
  </si>
  <si>
    <t>600x300mm totaal</t>
  </si>
  <si>
    <t>1240x340mm totaal</t>
  </si>
  <si>
    <t>400x150mm totaal</t>
  </si>
  <si>
    <t>450x200mm totaal</t>
  </si>
  <si>
    <r>
      <t>BB22 met bord (</t>
    </r>
    <r>
      <rPr>
        <b/>
        <sz val="10"/>
        <rFont val="Calibri"/>
        <family val="2"/>
      </rPr>
      <t>Ø</t>
    </r>
    <r>
      <rPr>
        <b/>
        <sz val="10"/>
        <rFont val="Arial"/>
        <family val="2"/>
      </rPr>
      <t xml:space="preserve"> 400mm) totaal</t>
    </r>
  </si>
  <si>
    <t>BB21 (800x160mm) totaal</t>
  </si>
  <si>
    <t>BB21 (800x160mm) traditioneel/ nieuw</t>
  </si>
  <si>
    <t>BB22 (800x160mm) totaal</t>
  </si>
  <si>
    <t>BB22 (800x160mm) traditioneel/ nieuw</t>
  </si>
  <si>
    <t>BB22 (1200x160mm) totaal</t>
  </si>
  <si>
    <t>BB22 (1200x160mm) traditioneel/ nieuw</t>
  </si>
  <si>
    <t>BB16-1 (1000x200mm) totaal</t>
  </si>
  <si>
    <t>BB16-1 (1000x200mm) traditioneel/ nieuw</t>
  </si>
  <si>
    <t>BB16-1 (1500x200mm) totaal</t>
  </si>
  <si>
    <t>BB16-1 (1500x200mm) traditioneel/ nieuw</t>
  </si>
  <si>
    <t>BB16-1 (2000x200mm) totaal</t>
  </si>
  <si>
    <t>BB16-1 (2000x200mm) traditioneel/ nieuw</t>
  </si>
  <si>
    <t>BB16-1 (2500x200mm) totaal</t>
  </si>
  <si>
    <t>BB16-1 (2500x200mm) traditioneel/ nieuw</t>
  </si>
  <si>
    <t>BB18-1 (1000x200mm) totaal</t>
  </si>
  <si>
    <t>BB18-1 (1000x200mm) traditioneel/ nieuw</t>
  </si>
  <si>
    <t>BB18-1 (2000x200mm) totaal</t>
  </si>
  <si>
    <t>BB18-1 (2000x200mm) traditioneel/ nieuw</t>
  </si>
  <si>
    <t>Straatnaamborden</t>
  </si>
  <si>
    <t>500x150mm traditioneel/ nieuw</t>
  </si>
  <si>
    <t>500x150mm gerecycled</t>
  </si>
  <si>
    <t>H= 150 mm</t>
  </si>
  <si>
    <t>L= 500mm totaal</t>
  </si>
  <si>
    <t>L= 600mm totaal</t>
  </si>
  <si>
    <t>600x150mm traditioneel/ nieuw</t>
  </si>
  <si>
    <t>600x150mm gerecycled</t>
  </si>
  <si>
    <t xml:space="preserve"> L= 700mm totaal</t>
  </si>
  <si>
    <t>700x150mm traditioneel/ nieuw</t>
  </si>
  <si>
    <t>700x150mm gerecycled</t>
  </si>
  <si>
    <t>L= 800mm totaal</t>
  </si>
  <si>
    <t xml:space="preserve"> L= 900mm totaal</t>
  </si>
  <si>
    <t>L= 1000mm totaal</t>
  </si>
  <si>
    <t xml:space="preserve"> L= 1100mm totaal</t>
  </si>
  <si>
    <t>800x150mm traditioneel/ nieuw</t>
  </si>
  <si>
    <t>800x150mm gerecycled</t>
  </si>
  <si>
    <t>900x150mm traditioneel/ nieuw</t>
  </si>
  <si>
    <t>900x150mm gerecycled</t>
  </si>
  <si>
    <t>1000x150mm traditioneel/ nieuw</t>
  </si>
  <si>
    <t>1000x150mm gerecycled</t>
  </si>
  <si>
    <t>1100x150mm traditioneel/ nieuw</t>
  </si>
  <si>
    <t>1100x150mm gerecycled</t>
  </si>
  <si>
    <t>H= 200 mm</t>
  </si>
  <si>
    <t>800x200mm traditioneel/ nieuw</t>
  </si>
  <si>
    <t>800x200mm gerecycled</t>
  </si>
  <si>
    <t>900x200mm traditioneel/ nieuw</t>
  </si>
  <si>
    <t>900x200mm gerecycled</t>
  </si>
  <si>
    <t>1000x200mm traditioneel/ nieuw</t>
  </si>
  <si>
    <t>1000x200mm gerecycled</t>
  </si>
  <si>
    <t>1100x200mm traditioneel/ nieuw</t>
  </si>
  <si>
    <t>1100x200mm gerecycled</t>
  </si>
  <si>
    <t xml:space="preserve"> L= 1200mm totaal</t>
  </si>
  <si>
    <t>1200x200mm traditioneel/ nieuw</t>
  </si>
  <si>
    <t>1200x200mm gerecycled</t>
  </si>
  <si>
    <t xml:space="preserve"> L= 1300mm totaal</t>
  </si>
  <si>
    <t>1300x200mm traditioneel/ nieuw</t>
  </si>
  <si>
    <t>1300x200mm gerecycled</t>
  </si>
  <si>
    <t>H= 250 mm</t>
  </si>
  <si>
    <t>600x250mm traditioneel/ nieuw</t>
  </si>
  <si>
    <t>600x250mm gerecycled</t>
  </si>
  <si>
    <t>700x250mm traditioneel/ nieuw</t>
  </si>
  <si>
    <t>700x250mm gerecycled</t>
  </si>
  <si>
    <t>800x250mm traditioneel/ nieuw</t>
  </si>
  <si>
    <t>800x250mm gerecycled</t>
  </si>
  <si>
    <t>900x250mm traditioneel/ nieuw</t>
  </si>
  <si>
    <t>900x250mm gerecycled</t>
  </si>
  <si>
    <t>1000x250mm traditioneel/ nieuw</t>
  </si>
  <si>
    <t>1000x250mm gerecycled</t>
  </si>
  <si>
    <t>H= 350 mm</t>
  </si>
  <si>
    <t>600x350mm traditioneel/ nieuw</t>
  </si>
  <si>
    <t>600x350mm gerecycled</t>
  </si>
  <si>
    <t>700x350mm traditioneel/ nieuw</t>
  </si>
  <si>
    <t>700x350mm gerecycled</t>
  </si>
  <si>
    <t>800x350mm traditioneel/ nieuw</t>
  </si>
  <si>
    <t>800x350mm gerecycled</t>
  </si>
  <si>
    <t>900x350mm traditioneel/ nieuw</t>
  </si>
  <si>
    <t>900x350mm gerecycled</t>
  </si>
  <si>
    <t>Verkeersbordpalen</t>
  </si>
  <si>
    <t xml:space="preserve">Verkeerszuilen/ bermplanken </t>
  </si>
  <si>
    <t>Verkeersbordbeugels/ klembanden</t>
  </si>
  <si>
    <t>Beugels</t>
  </si>
  <si>
    <t>Flespaal, standaard</t>
  </si>
  <si>
    <t>Flespaal, gekleurd</t>
  </si>
  <si>
    <t xml:space="preserve">Beugels voor bevestiging 1 bord aan muur </t>
  </si>
  <si>
    <t>Klembanden</t>
  </si>
  <si>
    <t xml:space="preserve">RVS klemband, 19x0,7 mm traditioneel/ nieuw </t>
  </si>
  <si>
    <t xml:space="preserve">Leveren sluitzegel traditioneel/ nieuw </t>
  </si>
  <si>
    <t>EUR</t>
  </si>
  <si>
    <t>Totaal bedrag</t>
  </si>
  <si>
    <t>Gerecycled aluminium</t>
  </si>
  <si>
    <t>Nieuw aluminium</t>
  </si>
  <si>
    <t>Traditioneel</t>
  </si>
  <si>
    <t>Duurzaam</t>
  </si>
  <si>
    <t>Aantallen</t>
  </si>
  <si>
    <t>Duurzame inzet gemiddelde percentage per productgroep</t>
  </si>
  <si>
    <t>Een heid</t>
  </si>
  <si>
    <t>%</t>
  </si>
  <si>
    <t>Hoeveel heid</t>
  </si>
  <si>
    <t>Invulinstructies:</t>
  </si>
  <si>
    <t>Naam inschrijver</t>
  </si>
  <si>
    <t>Contactpersoon</t>
  </si>
  <si>
    <t>Functie</t>
  </si>
  <si>
    <t>Datum</t>
  </si>
  <si>
    <t>Handtekening</t>
  </si>
  <si>
    <t>Op dit prijzenblad zijn de volgende bepalingen van toepassing:</t>
  </si>
  <si>
    <r>
      <t>BB22 met bord (</t>
    </r>
    <r>
      <rPr>
        <sz val="10"/>
        <rFont val="Calibri"/>
        <family val="2"/>
      </rPr>
      <t>Ø</t>
    </r>
    <r>
      <rPr>
        <i/>
        <sz val="10"/>
        <rFont val="Arial"/>
        <family val="2"/>
      </rPr>
      <t xml:space="preserve"> 400mm) traditioneel/ nieuw</t>
    </r>
  </si>
  <si>
    <r>
      <t xml:space="preserve">Kappen </t>
    </r>
    <r>
      <rPr>
        <sz val="10"/>
        <rFont val="Calibri"/>
        <family val="2"/>
      </rPr>
      <t>Ø</t>
    </r>
    <r>
      <rPr>
        <i/>
        <sz val="10"/>
        <rFont val="Arial"/>
        <family val="2"/>
      </rPr>
      <t xml:space="preserve"> 48 mm BB21 en BB22 traditioneel/ nieuw</t>
    </r>
  </si>
  <si>
    <r>
      <t xml:space="preserve">Kappen </t>
    </r>
    <r>
      <rPr>
        <sz val="10"/>
        <rFont val="Calibri"/>
        <family val="2"/>
      </rPr>
      <t>Ø</t>
    </r>
    <r>
      <rPr>
        <i/>
        <sz val="10"/>
        <rFont val="Arial"/>
        <family val="2"/>
      </rPr>
      <t xml:space="preserve"> 76 mm BB21 en BB22 traditioneel/ nieuw</t>
    </r>
  </si>
  <si>
    <t>per jaar</t>
  </si>
  <si>
    <t>Kappen</t>
  </si>
  <si>
    <t>Groeipercentage per jaar</t>
  </si>
  <si>
    <t>Product</t>
  </si>
  <si>
    <t>Bepalen resultaat K3</t>
  </si>
  <si>
    <t>Bepaling score/korting op basis van in kolom "E" ingevoerde percentages.</t>
  </si>
  <si>
    <t>Duurzame variant</t>
  </si>
  <si>
    <t>Netto prijs per eenheid</t>
  </si>
  <si>
    <r>
      <t xml:space="preserve">Maximale korting in </t>
    </r>
    <r>
      <rPr>
        <b/>
        <sz val="10"/>
        <color theme="1"/>
        <rFont val="Calibri"/>
        <family val="2"/>
      </rPr>
      <t>€</t>
    </r>
  </si>
  <si>
    <t>Maximale korting in %</t>
  </si>
  <si>
    <t>Gemiddeld %</t>
  </si>
  <si>
    <t>Verschil t.o.v. maximale korting in %</t>
  </si>
  <si>
    <r>
      <t xml:space="preserve">Korting in </t>
    </r>
    <r>
      <rPr>
        <b/>
        <sz val="11"/>
        <color theme="1"/>
        <rFont val="Calibri"/>
        <family val="2"/>
      </rPr>
      <t>€</t>
    </r>
  </si>
  <si>
    <t>Kwaliteits waarde (fictieve berekening)</t>
  </si>
  <si>
    <t>Gerealiseerde korting in €</t>
  </si>
  <si>
    <t>1. Alle percentages zijn hele getallen, dus geen getal achter de komma.</t>
  </si>
  <si>
    <t>Verschil in      %</t>
  </si>
  <si>
    <t>Groei %</t>
  </si>
  <si>
    <t>3. De genoemde aantallen zijn inschattingen over de gehele looptijd van het contract.  Er kunnen geen rechten aan de aantallen worden ontleend.</t>
  </si>
  <si>
    <t xml:space="preserve">2. Alle prijzen zijn nettoprijzen in Euro's met maximaal twee decimalen en exclusief btw. </t>
  </si>
  <si>
    <t>500mm duurzame drager</t>
  </si>
  <si>
    <t>500mm gerecycled</t>
  </si>
  <si>
    <t>500mm traditioneel/ nieuw</t>
  </si>
  <si>
    <t>meter</t>
  </si>
  <si>
    <t xml:space="preserve">flespaal L= 3,0 m </t>
  </si>
  <si>
    <t xml:space="preserve">flespaal L= 3,3 m </t>
  </si>
  <si>
    <t xml:space="preserve">flespaal L= 3,6 m </t>
  </si>
  <si>
    <t xml:space="preserve">flespaal L= 3,9 m </t>
  </si>
  <si>
    <t xml:space="preserve">flespaal L= 4,3 m </t>
  </si>
  <si>
    <t xml:space="preserve">flespaal L= 4,7 m </t>
  </si>
  <si>
    <t xml:space="preserve">paalverlengstuk L= 400 mm </t>
  </si>
  <si>
    <t>paalverlengstuk L= 800 mm</t>
  </si>
  <si>
    <r>
      <t xml:space="preserve">beugels flespaal </t>
    </r>
    <r>
      <rPr>
        <i/>
        <sz val="10"/>
        <color theme="1"/>
        <rFont val="Calibri"/>
        <family val="2"/>
      </rPr>
      <t>Ø</t>
    </r>
    <r>
      <rPr>
        <i/>
        <sz val="10"/>
        <color theme="1"/>
        <rFont val="Arial"/>
        <family val="2"/>
      </rPr>
      <t xml:space="preserve"> 48 mm/ 1 bord </t>
    </r>
  </si>
  <si>
    <r>
      <t xml:space="preserve">beugels flespaal </t>
    </r>
    <r>
      <rPr>
        <i/>
        <sz val="10"/>
        <color theme="1"/>
        <rFont val="Calibri"/>
        <family val="2"/>
      </rPr>
      <t>Ø</t>
    </r>
    <r>
      <rPr>
        <i/>
        <sz val="10"/>
        <color theme="1"/>
        <rFont val="Arial"/>
        <family val="2"/>
      </rPr>
      <t xml:space="preserve"> 60 mm/ 1 bord </t>
    </r>
  </si>
  <si>
    <r>
      <t xml:space="preserve">beugels flespaal </t>
    </r>
    <r>
      <rPr>
        <i/>
        <sz val="10"/>
        <color theme="1"/>
        <rFont val="Calibri"/>
        <family val="2"/>
      </rPr>
      <t>Ø</t>
    </r>
    <r>
      <rPr>
        <i/>
        <sz val="10"/>
        <color theme="1"/>
        <rFont val="Arial"/>
        <family val="2"/>
      </rPr>
      <t xml:space="preserve"> 48 mm/ 2 borden </t>
    </r>
  </si>
  <si>
    <r>
      <t xml:space="preserve">Beugels/ klemband flespaal </t>
    </r>
    <r>
      <rPr>
        <i/>
        <sz val="10"/>
        <color theme="1"/>
        <rFont val="Calibri"/>
        <family val="2"/>
      </rPr>
      <t>Ø</t>
    </r>
    <r>
      <rPr>
        <i/>
        <sz val="10"/>
        <color theme="1"/>
        <rFont val="Arial"/>
        <family val="2"/>
      </rPr>
      <t xml:space="preserve"> var./ 1 bord </t>
    </r>
  </si>
  <si>
    <t>Verkeersbordbeugels</t>
  </si>
  <si>
    <t>In de kolommen H tot en met K vult inschrijver in de grijze cel de nettoprijs per eenheid in, behorende bij de aangeboden variant.</t>
  </si>
  <si>
    <t xml:space="preserve"> worden niet meegenomen in %</t>
  </si>
  <si>
    <t>500mm totaal</t>
  </si>
  <si>
    <t>Afzet- en verkeerspalen</t>
  </si>
  <si>
    <t>Afzetpalen</t>
  </si>
  <si>
    <r>
      <t>Diamantkoppaal (1400x150x150mm) hout (azobe)/ nieuw</t>
    </r>
    <r>
      <rPr>
        <i/>
        <sz val="8"/>
        <rFont val="Arial"/>
        <family val="2"/>
      </rPr>
      <t xml:space="preserve"> </t>
    </r>
    <r>
      <rPr>
        <i/>
        <sz val="10"/>
        <rFont val="Arial"/>
        <family val="2"/>
      </rPr>
      <t xml:space="preserve"> </t>
    </r>
  </si>
  <si>
    <t xml:space="preserve">Diamantkoppaal, afneembare uitvoering (1400x150x150mm) totaal </t>
  </si>
  <si>
    <t>Betonpoer t.b.v. afneembare diamantkoppaal (150x150x800mm)/ nieuw</t>
  </si>
  <si>
    <t>Betonpoer</t>
  </si>
  <si>
    <t>Sleutels</t>
  </si>
  <si>
    <t xml:space="preserve">Driekantsleutels t.b.v. afneembare diamantkoppaal </t>
  </si>
  <si>
    <t>Verkeerspalen</t>
  </si>
  <si>
    <t>Conische verkeerspaal, afneembare uitvoering (H= 750 mm) totaal</t>
  </si>
  <si>
    <t>Hergebruik</t>
  </si>
  <si>
    <t xml:space="preserve">stuk </t>
  </si>
  <si>
    <t>Fundatiestukken</t>
  </si>
  <si>
    <r>
      <t xml:space="preserve">Fundatiestuk met bovenplaat </t>
    </r>
    <r>
      <rPr>
        <i/>
        <sz val="10"/>
        <rFont val="Calibri"/>
        <family val="2"/>
      </rPr>
      <t>Ø 165 mm (H= 100 mm)</t>
    </r>
    <r>
      <rPr>
        <i/>
        <sz val="10"/>
        <rFont val="Arial"/>
        <family val="2"/>
      </rPr>
      <t xml:space="preserve"> uitvoering in  thermisch verzinkt staal t.b.v. afneembare verkeerspaal/ nieuw </t>
    </r>
  </si>
  <si>
    <t>Berm/ schrikhekplanken</t>
  </si>
  <si>
    <r>
      <t>BB22 met bord (</t>
    </r>
    <r>
      <rPr>
        <sz val="10"/>
        <rFont val="Calibri"/>
        <family val="2"/>
      </rPr>
      <t>Ø</t>
    </r>
    <r>
      <rPr>
        <i/>
        <sz val="10"/>
        <rFont val="Arial"/>
        <family val="2"/>
      </rPr>
      <t xml:space="preserve"> 400mm) gerecyclede</t>
    </r>
  </si>
  <si>
    <t>BB21 (800x160mm) gerecyclede</t>
  </si>
  <si>
    <t>BB22 (800x160mm) gerecyclede</t>
  </si>
  <si>
    <t>BB22 (1200x160mm) gerecyclede</t>
  </si>
  <si>
    <t>BB16-1 (1000x200mm) gerecyclede</t>
  </si>
  <si>
    <t>BB16-1 (1500x200mm) gerecyclede</t>
  </si>
  <si>
    <t>BB16-1 (2000x200mm) gerecyclede</t>
  </si>
  <si>
    <t>BB16-1 (2500x200mm) gerecyclede</t>
  </si>
  <si>
    <t>BB18-1 (1000x200mm) gerecyclede</t>
  </si>
  <si>
    <t>BB18-1 (2000x200mm) gerecyclede</t>
  </si>
  <si>
    <t>Gerecyclede</t>
  </si>
  <si>
    <t xml:space="preserve">Driekantsleutels t.b.v. afneembare verkeerspaal </t>
  </si>
  <si>
    <t>Conische verkeerspaal, afneembare uitvoering (H= 750 mm)/ nieuw incl. binnenwerk</t>
  </si>
  <si>
    <t>Conische verkeerspaal, afneembare uitvoering (H= 750 mm) excl. binnenwerk</t>
  </si>
  <si>
    <t xml:space="preserve">Binnenwerk + slot t.b.v. conische verkeerspaal  </t>
  </si>
  <si>
    <t>Bijlage D: Prijzenblad</t>
  </si>
  <si>
    <t>Verkeers- en straatnaamborden en toebehoren 2024 - 2028</t>
  </si>
  <si>
    <t>Diamantkoppaal, holle uitvoering (1400x150x150mm) gerecyclede producten</t>
  </si>
  <si>
    <t>Diamantkoppaal, massieve uitvoering (1400x150x150mm) gerecyclede producten</t>
  </si>
  <si>
    <t xml:space="preserve">Diamantkoppaal, vast (1400x150x150mm) totaal </t>
  </si>
  <si>
    <r>
      <t xml:space="preserve">In kolom E vult inschrijver het percentage in wat inschrijver in het </t>
    </r>
    <r>
      <rPr>
        <b/>
        <sz val="12"/>
        <color theme="1"/>
        <rFont val="Arial"/>
        <family val="2"/>
      </rPr>
      <t>1e jaar</t>
    </r>
    <r>
      <rPr>
        <sz val="12"/>
        <color theme="1"/>
        <rFont val="Arial"/>
        <family val="2"/>
      </rPr>
      <t xml:space="preserve"> gaat leveren per aangeboden variant. Bijvoorbeeld hergebruik 40%, duurzaam 40%, gerecycled 20%, traditioneel 0%. </t>
    </r>
    <r>
      <rPr>
        <b/>
        <sz val="12"/>
        <color rgb="FFFF0000"/>
        <rFont val="Arial"/>
        <family val="2"/>
      </rPr>
      <t>Let op: de optelling bij totaal moet altijd 100% zijn!</t>
    </r>
  </si>
  <si>
    <t>400mm hergebruik</t>
  </si>
  <si>
    <t>600mm hergebruik</t>
  </si>
  <si>
    <t>800mm hergebruik</t>
  </si>
  <si>
    <t>500mm hergebruik</t>
  </si>
  <si>
    <t>700mm hergebruik</t>
  </si>
  <si>
    <t>400x600 mm hergebruik</t>
  </si>
  <si>
    <t>900x600 mm hergebruik</t>
  </si>
  <si>
    <t>530x670 mm hergebruik</t>
  </si>
  <si>
    <t>530x800 mm hergebruik</t>
  </si>
  <si>
    <t>600x200mm hergebruik</t>
  </si>
  <si>
    <t>600x300mm hergebruik</t>
  </si>
  <si>
    <t>800x1000mm hergebruik</t>
  </si>
  <si>
    <t>1240x340mm hergebruik</t>
  </si>
  <si>
    <t>400x150mm hergebruik</t>
  </si>
  <si>
    <t>450x200mm hergebruik</t>
  </si>
  <si>
    <t>Maximale korting in €</t>
  </si>
  <si>
    <t>Korting in €</t>
  </si>
  <si>
    <t>Bepalen korting in Euro                 K2-A, K2-B</t>
  </si>
  <si>
    <t>Bepalen gemiddelde per product K2-A en K2-B</t>
  </si>
  <si>
    <t>Verkeersborden (incl. onderborden)</t>
  </si>
  <si>
    <t>Straatnaamborden / verwijzingsborden</t>
  </si>
  <si>
    <t>Beugels en overige bevestigingsmiddelen</t>
  </si>
  <si>
    <t>Verkeerszuilen en berm- en schrikhekplanken;</t>
  </si>
  <si>
    <t>Inschrijver dient uitsluitend de grijze cellen in te vullen en mag geen andere wijzigingen aanbrengen. Vergeet niet ook cel C298 in te vullen!!</t>
  </si>
  <si>
    <t xml:space="preserve">De groene cel in de regel 283 (fictieve inschrijfsom), regels 293 en 294 (score op K2-A en K2-B) en 298 (score K3) worden automatisch berekend. Omdat de cellen nu nog leeg zijn, geeft de formule een foutmelding. </t>
  </si>
  <si>
    <t>Fictieve inschrijfprijs o.b.v. aantallen voor 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</si>
</sst>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8"/>
      <name val="Arial"/>
      <family val="2"/>
    </font>
    <font>
      <i/>
      <sz val="8"/>
      <name val="Arial"/>
      <family val="2"/>
    </font>
    <font>
      <i/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360">
    <xf numFmtId="0" fontId="0" fillId="0" borderId="0" xfId="0"/>
    <xf numFmtId="0" fontId="4" fillId="0" borderId="0" xfId="0" applyFont="1"/>
    <xf numFmtId="44" fontId="0" fillId="0" borderId="0" xfId="0" applyNumberFormat="1"/>
    <xf numFmtId="44" fontId="1" fillId="0" borderId="1" xfId="0" applyNumberFormat="1" applyFont="1" applyBorder="1" applyAlignment="1">
      <alignment vertical="center" wrapText="1"/>
    </xf>
    <xf numFmtId="44" fontId="2" fillId="0" borderId="3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44" fontId="1" fillId="0" borderId="1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44" fontId="1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44" fontId="1" fillId="0" borderId="11" xfId="0" applyNumberFormat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44" fontId="2" fillId="0" borderId="12" xfId="0" applyNumberFormat="1" applyFont="1" applyBorder="1" applyAlignment="1">
      <alignment wrapText="1"/>
    </xf>
    <xf numFmtId="44" fontId="1" fillId="0" borderId="15" xfId="0" applyNumberFormat="1" applyFont="1" applyBorder="1" applyAlignment="1">
      <alignment vertical="center" wrapText="1"/>
    </xf>
    <xf numFmtId="44" fontId="1" fillId="0" borderId="12" xfId="0" applyNumberFormat="1" applyFont="1" applyBorder="1" applyAlignment="1">
      <alignment vertical="center" wrapText="1"/>
    </xf>
    <xf numFmtId="44" fontId="1" fillId="0" borderId="7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" fontId="2" fillId="0" borderId="11" xfId="0" applyNumberFormat="1" applyFont="1" applyBorder="1" applyAlignment="1">
      <alignment vertical="center" wrapText="1"/>
    </xf>
    <xf numFmtId="0" fontId="5" fillId="0" borderId="16" xfId="0" applyFont="1" applyBorder="1" applyAlignment="1">
      <alignment vertical="top" wrapText="1"/>
    </xf>
    <xf numFmtId="44" fontId="1" fillId="0" borderId="16" xfId="0" applyNumberFormat="1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44" fontId="1" fillId="0" borderId="16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44" fontId="2" fillId="0" borderId="16" xfId="0" applyNumberFormat="1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9" fontId="2" fillId="0" borderId="11" xfId="1" applyFont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9" fontId="5" fillId="2" borderId="1" xfId="1" applyFont="1" applyFill="1" applyBorder="1" applyAlignment="1">
      <alignment vertical="center" wrapText="1"/>
    </xf>
    <xf numFmtId="0" fontId="0" fillId="3" borderId="0" xfId="0" applyFill="1"/>
    <xf numFmtId="0" fontId="0" fillId="4" borderId="0" xfId="0" applyFill="1"/>
    <xf numFmtId="164" fontId="1" fillId="0" borderId="7" xfId="2" applyNumberFormat="1" applyFont="1" applyBorder="1" applyAlignment="1">
      <alignment vertical="center" wrapText="1"/>
    </xf>
    <xf numFmtId="9" fontId="0" fillId="0" borderId="0" xfId="1" applyFont="1"/>
    <xf numFmtId="0" fontId="0" fillId="0" borderId="0" xfId="0" applyAlignment="1">
      <alignment horizontal="center"/>
    </xf>
    <xf numFmtId="4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4" fontId="1" fillId="0" borderId="0" xfId="0" applyNumberFormat="1" applyFont="1" applyAlignment="1">
      <alignment vertical="center" wrapText="1"/>
    </xf>
    <xf numFmtId="44" fontId="1" fillId="0" borderId="0" xfId="0" applyNumberFormat="1" applyFont="1" applyAlignment="1">
      <alignment vertical="top" wrapText="1"/>
    </xf>
    <xf numFmtId="44" fontId="1" fillId="0" borderId="0" xfId="0" applyNumberFormat="1" applyFont="1" applyAlignment="1">
      <alignment wrapText="1"/>
    </xf>
    <xf numFmtId="44" fontId="0" fillId="0" borderId="0" xfId="0" applyNumberFormat="1" applyAlignment="1">
      <alignment horizontal="center"/>
    </xf>
    <xf numFmtId="165" fontId="2" fillId="0" borderId="10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165" fontId="2" fillId="0" borderId="8" xfId="0" applyNumberFormat="1" applyFont="1" applyBorder="1" applyAlignment="1">
      <alignment vertical="top" wrapText="1"/>
    </xf>
    <xf numFmtId="165" fontId="6" fillId="0" borderId="12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165" fontId="1" fillId="0" borderId="16" xfId="0" applyNumberFormat="1" applyFont="1" applyBorder="1" applyAlignment="1">
      <alignment vertical="top" wrapText="1"/>
    </xf>
    <xf numFmtId="165" fontId="2" fillId="0" borderId="6" xfId="0" applyNumberFormat="1" applyFont="1" applyBorder="1" applyAlignment="1">
      <alignment wrapText="1"/>
    </xf>
    <xf numFmtId="165" fontId="1" fillId="0" borderId="12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vertical="center" wrapText="1"/>
    </xf>
    <xf numFmtId="165" fontId="2" fillId="0" borderId="15" xfId="0" applyNumberFormat="1" applyFont="1" applyBorder="1" applyAlignment="1">
      <alignment vertical="center" wrapText="1"/>
    </xf>
    <xf numFmtId="165" fontId="1" fillId="0" borderId="7" xfId="0" applyNumberFormat="1" applyFont="1" applyBorder="1" applyAlignment="1">
      <alignment vertical="center" wrapText="1"/>
    </xf>
    <xf numFmtId="0" fontId="1" fillId="0" borderId="0" xfId="0" applyFont="1"/>
    <xf numFmtId="0" fontId="14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7" fillId="0" borderId="7" xfId="0" applyFont="1" applyBorder="1" applyAlignment="1">
      <alignment vertical="center" wrapText="1"/>
    </xf>
    <xf numFmtId="0" fontId="17" fillId="0" borderId="15" xfId="0" applyFont="1" applyBorder="1" applyAlignment="1">
      <alignment vertical="top" wrapText="1"/>
    </xf>
    <xf numFmtId="0" fontId="6" fillId="0" borderId="15" xfId="0" applyFont="1" applyBorder="1" applyAlignment="1">
      <alignment vertical="center" wrapText="1"/>
    </xf>
    <xf numFmtId="0" fontId="17" fillId="0" borderId="7" xfId="0" applyFont="1" applyBorder="1" applyAlignment="1">
      <alignment vertical="top" wrapText="1"/>
    </xf>
    <xf numFmtId="0" fontId="17" fillId="0" borderId="1" xfId="0" applyFont="1" applyBorder="1" applyAlignment="1">
      <alignment vertical="center" wrapText="1"/>
    </xf>
    <xf numFmtId="166" fontId="0" fillId="0" borderId="0" xfId="0" applyNumberFormat="1" applyAlignment="1">
      <alignment horizontal="center"/>
    </xf>
    <xf numFmtId="0" fontId="2" fillId="0" borderId="33" xfId="0" applyFont="1" applyBorder="1" applyAlignment="1">
      <alignment vertical="center" wrapText="1"/>
    </xf>
    <xf numFmtId="0" fontId="2" fillId="0" borderId="36" xfId="0" applyFont="1" applyBorder="1"/>
    <xf numFmtId="0" fontId="2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/>
    </xf>
    <xf numFmtId="166" fontId="0" fillId="0" borderId="39" xfId="1" applyNumberFormat="1" applyFont="1" applyBorder="1" applyAlignment="1">
      <alignment horizontal="center"/>
    </xf>
    <xf numFmtId="166" fontId="0" fillId="0" borderId="39" xfId="0" applyNumberFormat="1" applyBorder="1" applyAlignment="1">
      <alignment horizontal="center"/>
    </xf>
    <xf numFmtId="44" fontId="0" fillId="0" borderId="39" xfId="0" applyNumberFormat="1" applyBorder="1" applyAlignment="1">
      <alignment horizontal="center"/>
    </xf>
    <xf numFmtId="44" fontId="0" fillId="0" borderId="40" xfId="0" applyNumberFormat="1" applyBorder="1" applyAlignment="1">
      <alignment horizontal="center"/>
    </xf>
    <xf numFmtId="166" fontId="2" fillId="0" borderId="36" xfId="0" applyNumberFormat="1" applyFont="1" applyBorder="1" applyAlignment="1">
      <alignment horizontal="left" vertical="center"/>
    </xf>
    <xf numFmtId="166" fontId="2" fillId="0" borderId="37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44" fontId="2" fillId="3" borderId="16" xfId="0" applyNumberFormat="1" applyFont="1" applyFill="1" applyBorder="1" applyAlignment="1">
      <alignment vertical="center" wrapText="1"/>
    </xf>
    <xf numFmtId="44" fontId="2" fillId="0" borderId="49" xfId="0" applyNumberFormat="1" applyFont="1" applyBorder="1" applyAlignment="1">
      <alignment wrapText="1"/>
    </xf>
    <xf numFmtId="44" fontId="1" fillId="0" borderId="50" xfId="0" applyNumberFormat="1" applyFont="1" applyBorder="1" applyAlignment="1">
      <alignment vertical="center" wrapText="1"/>
    </xf>
    <xf numFmtId="44" fontId="1" fillId="0" borderId="51" xfId="0" applyNumberFormat="1" applyFont="1" applyBorder="1" applyAlignment="1">
      <alignment vertical="center" wrapText="1"/>
    </xf>
    <xf numFmtId="44" fontId="1" fillId="0" borderId="51" xfId="0" applyNumberFormat="1" applyFont="1" applyBorder="1" applyAlignment="1">
      <alignment vertical="top" wrapText="1"/>
    </xf>
    <xf numFmtId="44" fontId="1" fillId="0" borderId="48" xfId="0" applyNumberFormat="1" applyFont="1" applyBorder="1" applyAlignment="1">
      <alignment vertical="center" wrapText="1"/>
    </xf>
    <xf numFmtId="44" fontId="2" fillId="0" borderId="48" xfId="0" applyNumberFormat="1" applyFont="1" applyBorder="1" applyAlignment="1">
      <alignment wrapText="1"/>
    </xf>
    <xf numFmtId="44" fontId="1" fillId="0" borderId="50" xfId="0" applyNumberFormat="1" applyFont="1" applyBorder="1" applyAlignment="1">
      <alignment vertical="top" wrapText="1"/>
    </xf>
    <xf numFmtId="44" fontId="1" fillId="0" borderId="48" xfId="0" applyNumberFormat="1" applyFont="1" applyBorder="1" applyAlignment="1">
      <alignment wrapText="1"/>
    </xf>
    <xf numFmtId="44" fontId="1" fillId="0" borderId="49" xfId="0" applyNumberFormat="1" applyFont="1" applyBorder="1" applyAlignment="1">
      <alignment vertical="center" wrapText="1"/>
    </xf>
    <xf numFmtId="44" fontId="1" fillId="0" borderId="53" xfId="0" applyNumberFormat="1" applyFont="1" applyBorder="1" applyAlignment="1">
      <alignment vertical="center" wrapText="1"/>
    </xf>
    <xf numFmtId="44" fontId="1" fillId="0" borderId="54" xfId="0" applyNumberFormat="1" applyFont="1" applyBorder="1" applyAlignment="1">
      <alignment vertical="center" wrapText="1"/>
    </xf>
    <xf numFmtId="44" fontId="2" fillId="0" borderId="60" xfId="0" applyNumberFormat="1" applyFont="1" applyBorder="1" applyAlignment="1">
      <alignment wrapText="1"/>
    </xf>
    <xf numFmtId="44" fontId="1" fillId="0" borderId="2" xfId="0" applyNumberFormat="1" applyFont="1" applyBorder="1" applyAlignment="1">
      <alignment vertical="top" wrapText="1"/>
    </xf>
    <xf numFmtId="44" fontId="1" fillId="0" borderId="52" xfId="0" applyNumberFormat="1" applyFont="1" applyBorder="1" applyAlignment="1">
      <alignment vertical="top" wrapText="1"/>
    </xf>
    <xf numFmtId="44" fontId="2" fillId="0" borderId="61" xfId="0" applyNumberFormat="1" applyFont="1" applyBorder="1" applyAlignment="1">
      <alignment wrapText="1"/>
    </xf>
    <xf numFmtId="44" fontId="1" fillId="2" borderId="62" xfId="0" applyNumberFormat="1" applyFont="1" applyFill="1" applyBorder="1" applyAlignment="1">
      <alignment vertical="center" wrapText="1"/>
    </xf>
    <xf numFmtId="44" fontId="1" fillId="0" borderId="62" xfId="0" applyNumberFormat="1" applyFont="1" applyBorder="1" applyAlignment="1">
      <alignment vertical="center" wrapText="1"/>
    </xf>
    <xf numFmtId="44" fontId="1" fillId="0" borderId="63" xfId="0" applyNumberFormat="1" applyFont="1" applyBorder="1" applyAlignment="1">
      <alignment vertical="center" wrapText="1"/>
    </xf>
    <xf numFmtId="44" fontId="1" fillId="0" borderId="39" xfId="0" applyNumberFormat="1" applyFont="1" applyBorder="1" applyAlignment="1">
      <alignment vertical="center" wrapText="1"/>
    </xf>
    <xf numFmtId="44" fontId="2" fillId="0" borderId="64" xfId="0" applyNumberFormat="1" applyFont="1" applyBorder="1" applyAlignment="1">
      <alignment wrapText="1"/>
    </xf>
    <xf numFmtId="44" fontId="1" fillId="0" borderId="37" xfId="0" applyNumberFormat="1" applyFont="1" applyBorder="1" applyAlignment="1">
      <alignment vertical="center" wrapText="1"/>
    </xf>
    <xf numFmtId="44" fontId="2" fillId="0" borderId="37" xfId="0" applyNumberFormat="1" applyFont="1" applyBorder="1" applyAlignment="1">
      <alignment vertical="top" wrapText="1"/>
    </xf>
    <xf numFmtId="44" fontId="1" fillId="0" borderId="62" xfId="0" applyNumberFormat="1" applyFont="1" applyBorder="1" applyAlignment="1">
      <alignment vertical="top" wrapText="1"/>
    </xf>
    <xf numFmtId="44" fontId="1" fillId="0" borderId="66" xfId="0" applyNumberFormat="1" applyFont="1" applyBorder="1" applyAlignment="1">
      <alignment vertical="top" wrapText="1"/>
    </xf>
    <xf numFmtId="44" fontId="1" fillId="0" borderId="37" xfId="0" applyNumberFormat="1" applyFont="1" applyBorder="1" applyAlignment="1">
      <alignment vertical="top" wrapText="1"/>
    </xf>
    <xf numFmtId="44" fontId="1" fillId="0" borderId="64" xfId="0" applyNumberFormat="1" applyFont="1" applyBorder="1" applyAlignment="1">
      <alignment vertical="center" wrapText="1"/>
    </xf>
    <xf numFmtId="44" fontId="1" fillId="0" borderId="66" xfId="0" applyNumberFormat="1" applyFont="1" applyBorder="1" applyAlignment="1">
      <alignment vertical="center" wrapText="1"/>
    </xf>
    <xf numFmtId="44" fontId="1" fillId="0" borderId="61" xfId="0" applyNumberFormat="1" applyFont="1" applyBorder="1" applyAlignment="1">
      <alignment vertical="center" wrapText="1"/>
    </xf>
    <xf numFmtId="44" fontId="3" fillId="0" borderId="37" xfId="0" applyNumberFormat="1" applyFont="1" applyBorder="1" applyAlignment="1">
      <alignment vertical="center" wrapText="1"/>
    </xf>
    <xf numFmtId="44" fontId="1" fillId="2" borderId="63" xfId="0" applyNumberFormat="1" applyFont="1" applyFill="1" applyBorder="1" applyAlignment="1">
      <alignment vertical="center" wrapText="1"/>
    </xf>
    <xf numFmtId="44" fontId="2" fillId="0" borderId="37" xfId="0" applyNumberFormat="1" applyFont="1" applyBorder="1" applyAlignment="1">
      <alignment wrapText="1"/>
    </xf>
    <xf numFmtId="44" fontId="1" fillId="0" borderId="62" xfId="0" applyNumberFormat="1" applyFont="1" applyBorder="1" applyAlignment="1">
      <alignment wrapText="1"/>
    </xf>
    <xf numFmtId="44" fontId="1" fillId="0" borderId="66" xfId="0" applyNumberFormat="1" applyFont="1" applyBorder="1" applyAlignment="1">
      <alignment wrapText="1"/>
    </xf>
    <xf numFmtId="44" fontId="1" fillId="0" borderId="37" xfId="0" applyNumberFormat="1" applyFont="1" applyBorder="1" applyAlignment="1">
      <alignment wrapText="1"/>
    </xf>
    <xf numFmtId="44" fontId="1" fillId="0" borderId="65" xfId="0" applyNumberFormat="1" applyFont="1" applyBorder="1" applyAlignment="1">
      <alignment vertical="center" wrapText="1"/>
    </xf>
    <xf numFmtId="44" fontId="1" fillId="2" borderId="63" xfId="0" applyNumberFormat="1" applyFont="1" applyFill="1" applyBorder="1" applyAlignment="1">
      <alignment vertical="top" wrapText="1"/>
    </xf>
    <xf numFmtId="44" fontId="1" fillId="0" borderId="67" xfId="0" applyNumberFormat="1" applyFont="1" applyBorder="1" applyAlignment="1">
      <alignment vertical="center" wrapText="1"/>
    </xf>
    <xf numFmtId="44" fontId="1" fillId="0" borderId="68" xfId="0" applyNumberFormat="1" applyFont="1" applyBorder="1" applyAlignment="1">
      <alignment vertical="center" wrapText="1"/>
    </xf>
    <xf numFmtId="44" fontId="1" fillId="0" borderId="69" xfId="0" applyNumberFormat="1" applyFont="1" applyBorder="1" applyAlignment="1">
      <alignment vertical="center" wrapText="1"/>
    </xf>
    <xf numFmtId="44" fontId="1" fillId="0" borderId="46" xfId="0" applyNumberFormat="1" applyFont="1" applyBorder="1" applyAlignment="1">
      <alignment vertical="center" wrapText="1"/>
    </xf>
    <xf numFmtId="44" fontId="2" fillId="0" borderId="46" xfId="0" applyNumberFormat="1" applyFont="1" applyBorder="1" applyAlignment="1">
      <alignment wrapText="1"/>
    </xf>
    <xf numFmtId="44" fontId="1" fillId="0" borderId="67" xfId="0" applyNumberFormat="1" applyFont="1" applyBorder="1" applyAlignment="1">
      <alignment wrapText="1"/>
    </xf>
    <xf numFmtId="44" fontId="1" fillId="0" borderId="70" xfId="0" applyNumberFormat="1" applyFont="1" applyBorder="1" applyAlignment="1">
      <alignment wrapText="1"/>
    </xf>
    <xf numFmtId="44" fontId="1" fillId="0" borderId="46" xfId="0" applyNumberFormat="1" applyFont="1" applyBorder="1" applyAlignment="1">
      <alignment wrapText="1"/>
    </xf>
    <xf numFmtId="44" fontId="1" fillId="0" borderId="60" xfId="0" applyNumberFormat="1" applyFont="1" applyBorder="1" applyAlignment="1">
      <alignment vertical="center" wrapText="1"/>
    </xf>
    <xf numFmtId="44" fontId="1" fillId="0" borderId="70" xfId="0" applyNumberFormat="1" applyFont="1" applyBorder="1" applyAlignment="1">
      <alignment vertical="center" wrapText="1"/>
    </xf>
    <xf numFmtId="44" fontId="1" fillId="0" borderId="71" xfId="0" applyNumberFormat="1" applyFont="1" applyBorder="1" applyAlignment="1">
      <alignment vertical="center" wrapText="1"/>
    </xf>
    <xf numFmtId="0" fontId="17" fillId="0" borderId="5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6" fillId="0" borderId="13" xfId="0" applyFont="1" applyBorder="1" applyAlignment="1">
      <alignment horizontal="left" vertical="top" wrapText="1"/>
    </xf>
    <xf numFmtId="0" fontId="17" fillId="0" borderId="21" xfId="0" applyFont="1" applyBorder="1" applyAlignment="1">
      <alignment vertical="top" wrapText="1"/>
    </xf>
    <xf numFmtId="165" fontId="1" fillId="0" borderId="2" xfId="0" applyNumberFormat="1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7" fillId="0" borderId="13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right" vertical="center" wrapText="1"/>
    </xf>
    <xf numFmtId="0" fontId="17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top" wrapText="1"/>
    </xf>
    <xf numFmtId="165" fontId="1" fillId="0" borderId="21" xfId="0" applyNumberFormat="1" applyFont="1" applyBorder="1" applyAlignment="1">
      <alignment vertical="center" wrapText="1"/>
    </xf>
    <xf numFmtId="44" fontId="1" fillId="0" borderId="73" xfId="0" applyNumberFormat="1" applyFont="1" applyBorder="1" applyAlignment="1">
      <alignment vertical="center" wrapText="1"/>
    </xf>
    <xf numFmtId="44" fontId="1" fillId="0" borderId="21" xfId="0" applyNumberFormat="1" applyFont="1" applyBorder="1" applyAlignment="1">
      <alignment vertical="top" wrapText="1"/>
    </xf>
    <xf numFmtId="0" fontId="2" fillId="0" borderId="10" xfId="0" applyFont="1" applyBorder="1" applyAlignment="1">
      <alignment wrapText="1"/>
    </xf>
    <xf numFmtId="44" fontId="1" fillId="0" borderId="61" xfId="0" applyNumberFormat="1" applyFont="1" applyBorder="1" applyAlignment="1">
      <alignment vertical="top" wrapText="1"/>
    </xf>
    <xf numFmtId="44" fontId="1" fillId="0" borderId="61" xfId="0" applyNumberFormat="1" applyFont="1" applyBorder="1" applyAlignment="1">
      <alignment wrapText="1"/>
    </xf>
    <xf numFmtId="44" fontId="1" fillId="0" borderId="71" xfId="0" applyNumberFormat="1" applyFont="1" applyBorder="1" applyAlignment="1">
      <alignment wrapText="1"/>
    </xf>
    <xf numFmtId="44" fontId="1" fillId="0" borderId="54" xfId="0" applyNumberFormat="1" applyFont="1" applyBorder="1" applyAlignment="1">
      <alignment vertical="top" wrapText="1"/>
    </xf>
    <xf numFmtId="44" fontId="1" fillId="0" borderId="11" xfId="0" applyNumberFormat="1" applyFont="1" applyBorder="1" applyAlignment="1">
      <alignment vertical="top" wrapText="1"/>
    </xf>
    <xf numFmtId="0" fontId="2" fillId="0" borderId="13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5" xfId="0" applyFont="1" applyBorder="1" applyAlignment="1">
      <alignment horizontal="right" vertical="center" wrapText="1"/>
    </xf>
    <xf numFmtId="0" fontId="2" fillId="0" borderId="74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top" wrapText="1"/>
    </xf>
    <xf numFmtId="44" fontId="2" fillId="0" borderId="61" xfId="0" applyNumberFormat="1" applyFont="1" applyBorder="1" applyAlignment="1">
      <alignment horizontal="center" wrapText="1"/>
    </xf>
    <xf numFmtId="44" fontId="2" fillId="0" borderId="71" xfId="0" applyNumberFormat="1" applyFont="1" applyBorder="1" applyAlignment="1">
      <alignment horizontal="center" wrapText="1"/>
    </xf>
    <xf numFmtId="44" fontId="2" fillId="0" borderId="54" xfId="0" applyNumberFormat="1" applyFont="1" applyBorder="1" applyAlignment="1">
      <alignment horizontal="center" wrapText="1"/>
    </xf>
    <xf numFmtId="0" fontId="2" fillId="0" borderId="75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44" fontId="2" fillId="0" borderId="66" xfId="0" applyNumberFormat="1" applyFont="1" applyBorder="1" applyAlignment="1">
      <alignment horizontal="center" wrapText="1"/>
    </xf>
    <xf numFmtId="0" fontId="2" fillId="0" borderId="66" xfId="0" applyFont="1" applyBorder="1" applyAlignment="1">
      <alignment horizontal="center" wrapText="1"/>
    </xf>
    <xf numFmtId="0" fontId="2" fillId="0" borderId="70" xfId="0" applyFont="1" applyBorder="1" applyAlignment="1">
      <alignment horizontal="center" wrapText="1"/>
    </xf>
    <xf numFmtId="0" fontId="2" fillId="0" borderId="53" xfId="0" applyFont="1" applyBorder="1" applyAlignment="1">
      <alignment horizontal="center" wrapText="1"/>
    </xf>
    <xf numFmtId="0" fontId="8" fillId="0" borderId="28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0" fontId="8" fillId="0" borderId="31" xfId="0" applyFont="1" applyBorder="1" applyAlignment="1">
      <alignment vertical="top" wrapText="1"/>
    </xf>
    <xf numFmtId="166" fontId="8" fillId="0" borderId="37" xfId="0" applyNumberFormat="1" applyFont="1" applyBorder="1" applyAlignment="1">
      <alignment horizontal="center" vertical="center" wrapText="1"/>
    </xf>
    <xf numFmtId="9" fontId="5" fillId="2" borderId="2" xfId="1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wrapText="1"/>
    </xf>
    <xf numFmtId="166" fontId="0" fillId="0" borderId="0" xfId="1" applyNumberFormat="1" applyFont="1"/>
    <xf numFmtId="166" fontId="0" fillId="0" borderId="0" xfId="0" applyNumberFormat="1"/>
    <xf numFmtId="165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left" vertical="top"/>
    </xf>
    <xf numFmtId="164" fontId="1" fillId="0" borderId="0" xfId="2" applyNumberFormat="1" applyFont="1" applyAlignment="1">
      <alignment vertical="center" wrapText="1"/>
    </xf>
    <xf numFmtId="164" fontId="1" fillId="0" borderId="0" xfId="2" applyNumberFormat="1" applyFont="1" applyAlignment="1">
      <alignment vertical="top" wrapText="1"/>
    </xf>
    <xf numFmtId="0" fontId="5" fillId="0" borderId="1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7" borderId="76" xfId="0" applyFont="1" applyFill="1" applyBorder="1" applyAlignment="1">
      <alignment wrapText="1"/>
    </xf>
    <xf numFmtId="0" fontId="8" fillId="0" borderId="0" xfId="0" applyFont="1"/>
    <xf numFmtId="2" fontId="8" fillId="0" borderId="0" xfId="0" applyNumberFormat="1" applyFont="1"/>
    <xf numFmtId="164" fontId="1" fillId="0" borderId="15" xfId="2" applyNumberFormat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7" fillId="0" borderId="9" xfId="0" applyFont="1" applyBorder="1" applyAlignment="1">
      <alignment horizontal="right" vertical="center" wrapText="1"/>
    </xf>
    <xf numFmtId="9" fontId="5" fillId="2" borderId="3" xfId="1" applyFont="1" applyFill="1" applyBorder="1" applyAlignment="1">
      <alignment vertical="center" wrapText="1"/>
    </xf>
    <xf numFmtId="165" fontId="1" fillId="0" borderId="3" xfId="0" applyNumberFormat="1" applyFont="1" applyBorder="1" applyAlignment="1">
      <alignment vertical="center" wrapText="1"/>
    </xf>
    <xf numFmtId="44" fontId="1" fillId="0" borderId="77" xfId="0" applyNumberFormat="1" applyFont="1" applyBorder="1" applyAlignment="1">
      <alignment vertical="center" wrapText="1"/>
    </xf>
    <xf numFmtId="44" fontId="1" fillId="0" borderId="78" xfId="0" applyNumberFormat="1" applyFont="1" applyBorder="1" applyAlignment="1">
      <alignment vertical="center" wrapText="1"/>
    </xf>
    <xf numFmtId="44" fontId="1" fillId="0" borderId="79" xfId="0" applyNumberFormat="1" applyFont="1" applyBorder="1" applyAlignment="1">
      <alignment vertical="top" wrapText="1"/>
    </xf>
    <xf numFmtId="44" fontId="1" fillId="0" borderId="3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9" xfId="0" applyFont="1" applyBorder="1" applyAlignment="1">
      <alignment horizontal="left" vertical="center" wrapText="1"/>
    </xf>
    <xf numFmtId="9" fontId="5" fillId="7" borderId="3" xfId="1" applyFont="1" applyFill="1" applyBorder="1" applyAlignment="1">
      <alignment vertical="center" wrapText="1"/>
    </xf>
    <xf numFmtId="9" fontId="2" fillId="0" borderId="6" xfId="1" applyFont="1" applyBorder="1" applyAlignment="1">
      <alignment vertical="center" wrapText="1"/>
    </xf>
    <xf numFmtId="0" fontId="5" fillId="0" borderId="9" xfId="0" applyFont="1" applyBorder="1" applyAlignment="1">
      <alignment wrapText="1"/>
    </xf>
    <xf numFmtId="9" fontId="5" fillId="0" borderId="9" xfId="1" applyFont="1" applyFill="1" applyBorder="1" applyAlignment="1">
      <alignment vertical="center" wrapText="1"/>
    </xf>
    <xf numFmtId="44" fontId="1" fillId="0" borderId="63" xfId="0" applyNumberFormat="1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47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8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top" wrapText="1"/>
    </xf>
    <xf numFmtId="0" fontId="2" fillId="0" borderId="59" xfId="0" applyFont="1" applyBorder="1" applyAlignment="1">
      <alignment vertical="center" wrapText="1"/>
    </xf>
    <xf numFmtId="0" fontId="2" fillId="0" borderId="57" xfId="0" applyFont="1" applyBorder="1" applyAlignment="1">
      <alignment vertical="center" wrapText="1"/>
    </xf>
    <xf numFmtId="0" fontId="2" fillId="0" borderId="59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center" vertical="center" wrapText="1"/>
    </xf>
    <xf numFmtId="164" fontId="1" fillId="0" borderId="0" xfId="2" applyNumberFormat="1" applyFont="1" applyBorder="1" applyAlignment="1">
      <alignment vertical="center" wrapText="1"/>
    </xf>
    <xf numFmtId="44" fontId="1" fillId="0" borderId="49" xfId="0" applyNumberFormat="1" applyFont="1" applyBorder="1" applyAlignment="1">
      <alignment vertical="top" wrapText="1"/>
    </xf>
    <xf numFmtId="44" fontId="1" fillId="0" borderId="12" xfId="0" applyNumberFormat="1" applyFont="1" applyBorder="1" applyAlignment="1">
      <alignment vertical="top" wrapText="1"/>
    </xf>
    <xf numFmtId="44" fontId="1" fillId="0" borderId="80" xfId="0" applyNumberFormat="1" applyFont="1" applyBorder="1" applyAlignment="1">
      <alignment vertical="center" wrapText="1"/>
    </xf>
    <xf numFmtId="44" fontId="1" fillId="0" borderId="81" xfId="0" applyNumberFormat="1" applyFont="1" applyBorder="1" applyAlignment="1">
      <alignment vertical="center" wrapText="1"/>
    </xf>
    <xf numFmtId="44" fontId="1" fillId="0" borderId="81" xfId="0" applyNumberFormat="1" applyFont="1" applyBorder="1" applyAlignment="1">
      <alignment vertical="top" wrapText="1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top" wrapText="1"/>
    </xf>
    <xf numFmtId="0" fontId="2" fillId="0" borderId="12" xfId="0" applyFont="1" applyBorder="1" applyAlignment="1">
      <alignment vertical="center" wrapText="1"/>
    </xf>
    <xf numFmtId="44" fontId="1" fillId="0" borderId="82" xfId="0" applyNumberFormat="1" applyFont="1" applyBorder="1" applyAlignment="1">
      <alignment vertical="center" wrapText="1"/>
    </xf>
    <xf numFmtId="44" fontId="1" fillId="0" borderId="82" xfId="0" applyNumberFormat="1" applyFont="1" applyBorder="1" applyAlignment="1">
      <alignment vertical="top" wrapText="1"/>
    </xf>
    <xf numFmtId="44" fontId="1" fillId="0" borderId="83" xfId="0" applyNumberFormat="1" applyFont="1" applyBorder="1" applyAlignment="1">
      <alignment vertical="top" wrapText="1"/>
    </xf>
    <xf numFmtId="0" fontId="17" fillId="0" borderId="4" xfId="0" applyFont="1" applyBorder="1" applyAlignment="1">
      <alignment horizontal="right" vertical="center" wrapText="1"/>
    </xf>
    <xf numFmtId="0" fontId="17" fillId="0" borderId="2" xfId="0" applyFont="1" applyBorder="1" applyAlignment="1">
      <alignment vertical="top" wrapText="1"/>
    </xf>
    <xf numFmtId="9" fontId="5" fillId="7" borderId="2" xfId="1" applyFont="1" applyFill="1" applyBorder="1" applyAlignment="1">
      <alignment vertical="center" wrapText="1"/>
    </xf>
    <xf numFmtId="0" fontId="2" fillId="0" borderId="72" xfId="0" applyFont="1" applyBorder="1" applyAlignment="1">
      <alignment horizontal="center" vertical="center" wrapText="1"/>
    </xf>
    <xf numFmtId="9" fontId="5" fillId="7" borderId="9" xfId="1" applyFont="1" applyFill="1" applyBorder="1" applyAlignment="1">
      <alignment vertical="center" wrapText="1"/>
    </xf>
    <xf numFmtId="0" fontId="3" fillId="0" borderId="15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9" fontId="2" fillId="0" borderId="5" xfId="1" applyFont="1" applyFill="1" applyBorder="1" applyAlignment="1">
      <alignment vertical="center" wrapText="1"/>
    </xf>
    <xf numFmtId="165" fontId="6" fillId="0" borderId="5" xfId="0" applyNumberFormat="1" applyFont="1" applyBorder="1" applyAlignment="1">
      <alignment vertical="center" wrapText="1"/>
    </xf>
    <xf numFmtId="0" fontId="5" fillId="0" borderId="15" xfId="0" applyFont="1" applyBorder="1" applyAlignment="1">
      <alignment wrapText="1"/>
    </xf>
    <xf numFmtId="165" fontId="3" fillId="0" borderId="13" xfId="0" applyNumberFormat="1" applyFont="1" applyBorder="1" applyAlignment="1">
      <alignment wrapText="1"/>
    </xf>
    <xf numFmtId="0" fontId="3" fillId="0" borderId="7" xfId="0" applyFont="1" applyBorder="1" applyAlignment="1">
      <alignment wrapText="1"/>
    </xf>
    <xf numFmtId="165" fontId="1" fillId="0" borderId="5" xfId="0" applyNumberFormat="1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3" fillId="0" borderId="11" xfId="0" applyFont="1" applyBorder="1" applyAlignment="1">
      <alignment wrapText="1"/>
    </xf>
    <xf numFmtId="165" fontId="3" fillId="0" borderId="10" xfId="0" applyNumberFormat="1" applyFont="1" applyBorder="1" applyAlignment="1">
      <alignment wrapText="1"/>
    </xf>
    <xf numFmtId="165" fontId="5" fillId="0" borderId="5" xfId="0" applyNumberFormat="1" applyFont="1" applyBorder="1" applyAlignment="1">
      <alignment wrapText="1"/>
    </xf>
    <xf numFmtId="9" fontId="5" fillId="7" borderId="5" xfId="1" applyFont="1" applyFill="1" applyBorder="1" applyAlignment="1">
      <alignment vertical="center" wrapText="1"/>
    </xf>
    <xf numFmtId="9" fontId="5" fillId="0" borderId="3" xfId="1" applyFont="1" applyFill="1" applyBorder="1" applyAlignment="1">
      <alignment vertical="center" wrapText="1"/>
    </xf>
    <xf numFmtId="44" fontId="2" fillId="0" borderId="77" xfId="0" applyNumberFormat="1" applyFont="1" applyBorder="1" applyAlignment="1">
      <alignment wrapText="1"/>
    </xf>
    <xf numFmtId="44" fontId="2" fillId="0" borderId="78" xfId="0" applyNumberFormat="1" applyFont="1" applyBorder="1" applyAlignment="1">
      <alignment wrapText="1"/>
    </xf>
    <xf numFmtId="44" fontId="2" fillId="0" borderId="79" xfId="0" applyNumberFormat="1" applyFont="1" applyBorder="1" applyAlignment="1">
      <alignment wrapText="1"/>
    </xf>
    <xf numFmtId="44" fontId="1" fillId="2" borderId="39" xfId="0" applyNumberFormat="1" applyFont="1" applyFill="1" applyBorder="1" applyAlignment="1">
      <alignment vertical="top" wrapText="1"/>
    </xf>
    <xf numFmtId="0" fontId="5" fillId="0" borderId="9" xfId="0" applyFont="1" applyBorder="1" applyAlignment="1">
      <alignment horizontal="right" vertical="center" wrapText="1"/>
    </xf>
    <xf numFmtId="44" fontId="1" fillId="2" borderId="77" xfId="0" applyNumberFormat="1" applyFont="1" applyFill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5" fillId="7" borderId="25" xfId="0" applyFont="1" applyFill="1" applyBorder="1" applyAlignment="1">
      <alignment wrapText="1"/>
    </xf>
    <xf numFmtId="44" fontId="1" fillId="0" borderId="84" xfId="0" applyNumberFormat="1" applyFont="1" applyBorder="1" applyAlignment="1">
      <alignment vertical="center" wrapText="1"/>
    </xf>
    <xf numFmtId="44" fontId="1" fillId="0" borderId="84" xfId="0" applyNumberFormat="1" applyFont="1" applyBorder="1" applyAlignment="1">
      <alignment vertical="top" wrapText="1"/>
    </xf>
    <xf numFmtId="44" fontId="1" fillId="0" borderId="85" xfId="0" applyNumberFormat="1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166" fontId="1" fillId="0" borderId="34" xfId="1" applyNumberFormat="1" applyFont="1" applyBorder="1" applyAlignment="1">
      <alignment horizontal="center"/>
    </xf>
    <xf numFmtId="166" fontId="1" fillId="0" borderId="34" xfId="0" applyNumberFormat="1" applyFont="1" applyBorder="1" applyAlignment="1">
      <alignment horizontal="center"/>
    </xf>
    <xf numFmtId="44" fontId="1" fillId="0" borderId="34" xfId="0" applyNumberFormat="1" applyFont="1" applyBorder="1" applyAlignment="1">
      <alignment horizontal="center"/>
    </xf>
    <xf numFmtId="44" fontId="1" fillId="0" borderId="35" xfId="0" applyNumberFormat="1" applyFont="1" applyBorder="1" applyAlignment="1">
      <alignment horizontal="center"/>
    </xf>
    <xf numFmtId="166" fontId="1" fillId="0" borderId="17" xfId="1" applyNumberFormat="1" applyFont="1" applyBorder="1" applyAlignment="1">
      <alignment horizontal="center"/>
    </xf>
    <xf numFmtId="166" fontId="1" fillId="0" borderId="17" xfId="0" applyNumberFormat="1" applyFont="1" applyBorder="1" applyAlignment="1">
      <alignment horizontal="center"/>
    </xf>
    <xf numFmtId="44" fontId="1" fillId="0" borderId="17" xfId="0" applyNumberFormat="1" applyFont="1" applyBorder="1" applyAlignment="1">
      <alignment horizontal="center"/>
    </xf>
    <xf numFmtId="44" fontId="1" fillId="0" borderId="30" xfId="0" applyNumberFormat="1" applyFont="1" applyBorder="1" applyAlignment="1">
      <alignment horizontal="center"/>
    </xf>
    <xf numFmtId="9" fontId="5" fillId="2" borderId="2" xfId="1" applyFont="1" applyFill="1" applyBorder="1" applyAlignment="1">
      <alignment vertical="center" wrapText="1"/>
    </xf>
    <xf numFmtId="0" fontId="9" fillId="0" borderId="0" xfId="0" applyFont="1"/>
    <xf numFmtId="0" fontId="4" fillId="0" borderId="0" xfId="0" applyFont="1" applyAlignment="1">
      <alignment horizontal="center"/>
    </xf>
    <xf numFmtId="44" fontId="23" fillId="0" borderId="0" xfId="0" applyNumberFormat="1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44" fontId="1" fillId="0" borderId="0" xfId="3" applyFont="1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166" fontId="1" fillId="0" borderId="42" xfId="0" applyNumberFormat="1" applyFont="1" applyBorder="1" applyAlignment="1">
      <alignment horizontal="center" vertical="center" wrapText="1"/>
    </xf>
    <xf numFmtId="166" fontId="1" fillId="0" borderId="41" xfId="0" applyNumberFormat="1" applyFont="1" applyBorder="1" applyAlignment="1">
      <alignment horizontal="center" vertical="center" wrapText="1"/>
    </xf>
    <xf numFmtId="166" fontId="1" fillId="0" borderId="43" xfId="0" applyNumberFormat="1" applyFont="1" applyBorder="1" applyAlignment="1">
      <alignment horizontal="center" vertical="center" wrapText="1"/>
    </xf>
    <xf numFmtId="0" fontId="0" fillId="8" borderId="0" xfId="0" applyFill="1" applyAlignment="1">
      <alignment horizontal="left" vertical="top" wrapText="1"/>
    </xf>
    <xf numFmtId="44" fontId="2" fillId="0" borderId="37" xfId="0" applyNumberFormat="1" applyFont="1" applyBorder="1" applyAlignment="1">
      <alignment horizontal="center" vertical="center" wrapText="1"/>
    </xf>
    <xf numFmtId="44" fontId="2" fillId="0" borderId="38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top" wrapText="1"/>
    </xf>
    <xf numFmtId="0" fontId="0" fillId="6" borderId="26" xfId="0" applyFill="1" applyBorder="1" applyAlignment="1">
      <alignment horizontal="center" vertical="top" wrapText="1"/>
    </xf>
    <xf numFmtId="0" fontId="0" fillId="6" borderId="12" xfId="0" applyFill="1" applyBorder="1" applyAlignment="1">
      <alignment horizontal="center" vertical="top" wrapText="1"/>
    </xf>
    <xf numFmtId="0" fontId="0" fillId="6" borderId="23" xfId="0" applyFill="1" applyBorder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0" fillId="6" borderId="3" xfId="0" applyFill="1" applyBorder="1" applyAlignment="1">
      <alignment horizontal="center" vertical="top" wrapText="1"/>
    </xf>
    <xf numFmtId="0" fontId="0" fillId="6" borderId="24" xfId="0" applyFill="1" applyBorder="1" applyAlignment="1">
      <alignment horizontal="center" vertical="top" wrapText="1"/>
    </xf>
    <xf numFmtId="0" fontId="0" fillId="6" borderId="27" xfId="0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14" fontId="0" fillId="6" borderId="25" xfId="0" applyNumberFormat="1" applyFill="1" applyBorder="1" applyAlignment="1">
      <alignment horizontal="center" vertical="top" wrapText="1"/>
    </xf>
    <xf numFmtId="0" fontId="0" fillId="6" borderId="32" xfId="0" applyFill="1" applyBorder="1" applyAlignment="1">
      <alignment horizontal="center" vertical="top" wrapText="1"/>
    </xf>
    <xf numFmtId="0" fontId="0" fillId="6" borderId="18" xfId="0" applyFill="1" applyBorder="1" applyAlignment="1">
      <alignment horizontal="center" vertical="top" wrapText="1"/>
    </xf>
    <xf numFmtId="0" fontId="0" fillId="6" borderId="19" xfId="0" applyFill="1" applyBorder="1" applyAlignment="1">
      <alignment horizontal="center" vertical="top" wrapText="1"/>
    </xf>
    <xf numFmtId="0" fontId="0" fillId="6" borderId="17" xfId="0" applyFill="1" applyBorder="1" applyAlignment="1">
      <alignment horizontal="center" vertical="top" wrapText="1"/>
    </xf>
    <xf numFmtId="0" fontId="0" fillId="6" borderId="30" xfId="0" applyFill="1" applyBorder="1" applyAlignment="1">
      <alignment horizontal="center" vertical="top" wrapText="1"/>
    </xf>
    <xf numFmtId="0" fontId="20" fillId="7" borderId="22" xfId="0" applyFont="1" applyFill="1" applyBorder="1" applyAlignment="1">
      <alignment horizontal="center" vertical="center" wrapText="1"/>
    </xf>
    <xf numFmtId="0" fontId="20" fillId="7" borderId="24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0" fillId="7" borderId="23" xfId="0" applyFont="1" applyFill="1" applyBorder="1" applyAlignment="1">
      <alignment horizontal="center" vertical="center" wrapText="1"/>
    </xf>
    <xf numFmtId="44" fontId="2" fillId="3" borderId="34" xfId="0" applyNumberFormat="1" applyFont="1" applyFill="1" applyBorder="1" applyAlignment="1">
      <alignment horizontal="center"/>
    </xf>
    <xf numFmtId="44" fontId="2" fillId="3" borderId="17" xfId="0" applyNumberFormat="1" applyFont="1" applyFill="1" applyBorder="1" applyAlignment="1">
      <alignment horizontal="center"/>
    </xf>
    <xf numFmtId="44" fontId="2" fillId="3" borderId="39" xfId="0" applyNumberFormat="1" applyFont="1" applyFill="1" applyBorder="1" applyAlignment="1">
      <alignment horizontal="center"/>
    </xf>
    <xf numFmtId="44" fontId="1" fillId="0" borderId="39" xfId="3" applyFont="1" applyBorder="1" applyAlignment="1">
      <alignment horizontal="center"/>
    </xf>
    <xf numFmtId="0" fontId="2" fillId="0" borderId="4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5" fillId="5" borderId="0" xfId="0" applyFont="1" applyFill="1" applyAlignment="1">
      <alignment horizontal="left" vertical="top" wrapText="1"/>
    </xf>
    <xf numFmtId="44" fontId="1" fillId="0" borderId="34" xfId="3" applyFont="1" applyBorder="1" applyAlignment="1">
      <alignment horizontal="center"/>
    </xf>
    <xf numFmtId="44" fontId="1" fillId="0" borderId="17" xfId="3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top" wrapText="1"/>
    </xf>
    <xf numFmtId="0" fontId="20" fillId="7" borderId="14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44" fontId="2" fillId="0" borderId="46" xfId="0" applyNumberFormat="1" applyFont="1" applyBorder="1" applyAlignment="1">
      <alignment horizontal="center" vertical="center" wrapText="1"/>
    </xf>
    <xf numFmtId="44" fontId="2" fillId="0" borderId="47" xfId="0" applyNumberFormat="1" applyFont="1" applyBorder="1" applyAlignment="1">
      <alignment horizontal="center" vertical="center" wrapText="1"/>
    </xf>
    <xf numFmtId="44" fontId="2" fillId="0" borderId="48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6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44" fontId="2" fillId="0" borderId="12" xfId="0" applyNumberFormat="1" applyFont="1" applyBorder="1" applyAlignment="1">
      <alignment horizontal="center" wrapText="1"/>
    </xf>
    <xf numFmtId="44" fontId="2" fillId="0" borderId="3" xfId="0" applyNumberFormat="1" applyFont="1" applyBorder="1" applyAlignment="1">
      <alignment horizontal="center" wrapText="1"/>
    </xf>
    <xf numFmtId="166" fontId="1" fillId="0" borderId="44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4">
    <cellStyle name="Komma" xfId="2" builtinId="3"/>
    <cellStyle name="Procent" xfId="1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15</xdr:col>
      <xdr:colOff>119062</xdr:colOff>
      <xdr:row>4</xdr:row>
      <xdr:rowOff>0</xdr:rowOff>
    </xdr:to>
    <xdr:pic>
      <xdr:nvPicPr>
        <xdr:cNvPr id="2" name="Afbeelding 1" descr="Afbeeldingsresultaat voor logo gemeente helmond">
          <a:extLst>
            <a:ext uri="{FF2B5EF4-FFF2-40B4-BE49-F238E27FC236}">
              <a16:creationId xmlns:a16="http://schemas.microsoft.com/office/drawing/2014/main" id="{E6C54137-9C3C-49F3-9136-0A722B24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4406" y="0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74BE-8C66-4346-8D79-2EBBEBE8B8FF}">
  <dimension ref="A1:AH307"/>
  <sheetViews>
    <sheetView tabSelected="1" topLeftCell="A274" zoomScale="80" zoomScaleNormal="80" workbookViewId="0">
      <selection activeCell="D285" sqref="D285"/>
    </sheetView>
  </sheetViews>
  <sheetFormatPr defaultRowHeight="15" x14ac:dyDescent="0.25"/>
  <cols>
    <col min="1" max="1" width="3.7109375" customWidth="1"/>
    <col min="2" max="2" width="26.140625" customWidth="1"/>
    <col min="3" max="3" width="73.85546875" customWidth="1"/>
    <col min="4" max="4" width="7.140625" customWidth="1"/>
    <col min="5" max="5" width="7.85546875" customWidth="1"/>
    <col min="6" max="6" width="8.42578125" customWidth="1"/>
    <col min="7" max="7" width="6" style="219" customWidth="1"/>
    <col min="8" max="8" width="11.140625" style="2" customWidth="1"/>
    <col min="9" max="9" width="12" style="2" customWidth="1"/>
    <col min="10" max="10" width="12.28515625" style="2" customWidth="1"/>
    <col min="11" max="11" width="13" style="2" customWidth="1"/>
    <col min="12" max="12" width="14.140625" style="2" customWidth="1"/>
    <col min="13" max="13" width="14.85546875" style="2" customWidth="1"/>
    <col min="14" max="14" width="12.7109375" style="2" customWidth="1"/>
    <col min="15" max="15" width="13.140625" style="2" customWidth="1"/>
    <col min="16" max="16" width="15.28515625" style="2" customWidth="1"/>
    <col min="17" max="17" width="13.42578125" style="2" bestFit="1" customWidth="1"/>
    <col min="18" max="19" width="3.5703125" style="2" hidden="1" customWidth="1"/>
    <col min="20" max="20" width="25.5703125" hidden="1" customWidth="1"/>
    <col min="21" max="21" width="8" hidden="1" customWidth="1"/>
    <col min="22" max="22" width="5.42578125" hidden="1" customWidth="1"/>
    <col min="23" max="28" width="8.5703125" hidden="1" customWidth="1"/>
    <col min="29" max="30" width="9.85546875" hidden="1" customWidth="1"/>
    <col min="31" max="31" width="3.85546875" hidden="1" customWidth="1"/>
    <col min="32" max="34" width="9.140625" hidden="1" customWidth="1"/>
    <col min="35" max="36" width="0" hidden="1" customWidth="1"/>
  </cols>
  <sheetData>
    <row r="1" spans="2:30" ht="23.25" x14ac:dyDescent="0.25">
      <c r="B1" s="204" t="s">
        <v>250</v>
      </c>
      <c r="AD1" s="194"/>
    </row>
    <row r="2" spans="2:30" ht="23.25" x14ac:dyDescent="0.25">
      <c r="B2" s="71" t="s">
        <v>251</v>
      </c>
      <c r="C2" s="1"/>
      <c r="D2" s="8"/>
      <c r="E2" s="8"/>
      <c r="F2" s="8"/>
      <c r="G2" s="220"/>
      <c r="AD2" s="194"/>
    </row>
    <row r="3" spans="2:30" ht="15.75" x14ac:dyDescent="0.25">
      <c r="B3" s="9"/>
      <c r="C3" s="1"/>
      <c r="D3" s="8"/>
      <c r="E3" s="8"/>
      <c r="F3" s="8"/>
      <c r="G3" s="220"/>
      <c r="AD3" s="194"/>
    </row>
    <row r="4" spans="2:30" ht="15.75" x14ac:dyDescent="0.25">
      <c r="B4" s="9" t="s">
        <v>170</v>
      </c>
      <c r="C4" s="293" t="s">
        <v>279</v>
      </c>
      <c r="D4" s="1"/>
      <c r="E4" s="1"/>
      <c r="F4" s="1"/>
      <c r="G4" s="294"/>
      <c r="H4" s="295"/>
      <c r="I4" s="295"/>
      <c r="J4" s="295"/>
      <c r="K4" s="295"/>
      <c r="L4" s="295"/>
      <c r="M4" s="295"/>
      <c r="N4" s="295"/>
      <c r="O4" s="295"/>
      <c r="P4" s="295"/>
      <c r="AD4" s="194"/>
    </row>
    <row r="5" spans="2:30" ht="32.1" customHeight="1" x14ac:dyDescent="0.25">
      <c r="B5" s="9"/>
      <c r="C5" s="341" t="s">
        <v>255</v>
      </c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AD5" s="194"/>
    </row>
    <row r="6" spans="2:30" ht="15.75" x14ac:dyDescent="0.25">
      <c r="B6" s="296"/>
      <c r="C6" s="297" t="s">
        <v>217</v>
      </c>
      <c r="D6" s="1"/>
      <c r="E6" s="1"/>
      <c r="F6" s="1"/>
      <c r="G6" s="294"/>
      <c r="H6" s="295"/>
      <c r="I6" s="295"/>
      <c r="J6" s="295"/>
      <c r="K6" s="295"/>
      <c r="L6" s="295"/>
      <c r="M6" s="295"/>
      <c r="N6" s="295"/>
      <c r="O6" s="295"/>
      <c r="P6" s="295"/>
      <c r="AD6" s="194"/>
    </row>
    <row r="7" spans="2:30" ht="36" customHeight="1" x14ac:dyDescent="0.25">
      <c r="B7" s="296"/>
      <c r="C7" s="350" t="s">
        <v>280</v>
      </c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AD7" s="194"/>
    </row>
    <row r="8" spans="2:30" s="75" customFormat="1" x14ac:dyDescent="0.25">
      <c r="B8" s="338" t="s">
        <v>176</v>
      </c>
      <c r="C8" s="338"/>
      <c r="D8" s="338"/>
      <c r="E8" s="338"/>
      <c r="F8" s="338"/>
      <c r="G8" s="338"/>
      <c r="H8" s="338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AD8" s="195"/>
    </row>
    <row r="9" spans="2:30" s="75" customFormat="1" ht="15" customHeight="1" x14ac:dyDescent="0.25">
      <c r="B9" s="352" t="s">
        <v>195</v>
      </c>
      <c r="C9" s="352"/>
      <c r="D9" s="352"/>
      <c r="E9" s="352"/>
      <c r="F9" s="352"/>
      <c r="G9" s="352"/>
      <c r="H9" s="352"/>
      <c r="I9" s="352"/>
      <c r="J9" s="352"/>
      <c r="K9" s="352"/>
      <c r="L9" s="74"/>
      <c r="M9" s="74"/>
      <c r="N9" s="74"/>
      <c r="O9" s="74"/>
      <c r="P9" s="74"/>
      <c r="Q9" s="74"/>
      <c r="R9" s="74"/>
      <c r="S9" s="74"/>
      <c r="AD9" s="195"/>
    </row>
    <row r="10" spans="2:30" s="75" customFormat="1" ht="15" customHeight="1" x14ac:dyDescent="0.25">
      <c r="B10" s="352" t="s">
        <v>199</v>
      </c>
      <c r="C10" s="352"/>
      <c r="D10" s="352"/>
      <c r="E10" s="352"/>
      <c r="F10" s="352"/>
      <c r="G10" s="352"/>
      <c r="H10" s="352"/>
      <c r="I10" s="352"/>
      <c r="J10" s="352"/>
      <c r="K10" s="352"/>
      <c r="L10" s="74"/>
      <c r="M10" s="74"/>
      <c r="N10" s="74"/>
      <c r="O10" s="74"/>
      <c r="P10" s="74"/>
      <c r="Q10" s="74"/>
      <c r="R10" s="74"/>
      <c r="S10" s="74"/>
      <c r="AD10" s="195"/>
    </row>
    <row r="11" spans="2:30" s="75" customFormat="1" ht="15" customHeight="1" x14ac:dyDescent="0.25">
      <c r="B11" s="351" t="s">
        <v>198</v>
      </c>
      <c r="C11" s="351"/>
      <c r="D11" s="351"/>
      <c r="E11" s="351"/>
      <c r="F11" s="351"/>
      <c r="G11" s="351"/>
      <c r="H11" s="351"/>
      <c r="I11" s="351"/>
      <c r="J11" s="351"/>
      <c r="K11" s="351"/>
      <c r="L11" s="74"/>
      <c r="M11" s="74"/>
      <c r="N11" s="74"/>
      <c r="O11" s="74"/>
      <c r="P11" s="74"/>
      <c r="Q11" s="74"/>
      <c r="R11" s="74"/>
      <c r="S11" s="74"/>
      <c r="AD11" s="195"/>
    </row>
    <row r="12" spans="2:30" ht="15.75" thickBot="1" x14ac:dyDescent="0.3">
      <c r="D12" s="51"/>
      <c r="E12" s="51"/>
      <c r="F12" s="51"/>
      <c r="H12" s="57"/>
      <c r="I12" s="57"/>
      <c r="J12" s="57"/>
      <c r="K12" s="57"/>
      <c r="L12" s="57"/>
      <c r="M12" s="57"/>
      <c r="N12" s="57"/>
      <c r="O12" s="57"/>
      <c r="P12" s="57"/>
      <c r="AD12" s="194"/>
    </row>
    <row r="13" spans="2:30" ht="41.45" customHeight="1" x14ac:dyDescent="0.25">
      <c r="B13" s="173" t="s">
        <v>0</v>
      </c>
      <c r="C13" s="161"/>
      <c r="D13" s="174" t="s">
        <v>167</v>
      </c>
      <c r="E13" s="174" t="s">
        <v>168</v>
      </c>
      <c r="F13" s="175" t="s">
        <v>169</v>
      </c>
      <c r="G13" s="342"/>
      <c r="H13" s="176" t="s">
        <v>187</v>
      </c>
      <c r="I13" s="176" t="s">
        <v>187</v>
      </c>
      <c r="J13" s="176" t="s">
        <v>187</v>
      </c>
      <c r="K13" s="176" t="s">
        <v>187</v>
      </c>
      <c r="L13" s="176" t="s">
        <v>160</v>
      </c>
      <c r="M13" s="177" t="s">
        <v>160</v>
      </c>
      <c r="N13" s="176" t="s">
        <v>160</v>
      </c>
      <c r="O13" s="178" t="s">
        <v>160</v>
      </c>
      <c r="P13" s="353" t="s">
        <v>160</v>
      </c>
      <c r="Q13" s="52"/>
      <c r="R13" s="52"/>
      <c r="S13" s="52"/>
      <c r="AD13" s="194"/>
    </row>
    <row r="14" spans="2:30" ht="27" thickBot="1" x14ac:dyDescent="0.3">
      <c r="B14" s="179"/>
      <c r="C14" s="167"/>
      <c r="D14" s="180"/>
      <c r="E14" s="180"/>
      <c r="F14" s="180" t="s">
        <v>180</v>
      </c>
      <c r="G14" s="343"/>
      <c r="H14" s="181" t="s">
        <v>230</v>
      </c>
      <c r="I14" s="182" t="s">
        <v>164</v>
      </c>
      <c r="J14" s="182" t="s">
        <v>161</v>
      </c>
      <c r="K14" s="182" t="s">
        <v>162</v>
      </c>
      <c r="L14" s="181" t="s">
        <v>230</v>
      </c>
      <c r="M14" s="183" t="s">
        <v>164</v>
      </c>
      <c r="N14" s="182" t="s">
        <v>161</v>
      </c>
      <c r="O14" s="184" t="s">
        <v>162</v>
      </c>
      <c r="P14" s="354"/>
      <c r="Q14" s="53"/>
      <c r="R14" s="53"/>
      <c r="S14" s="53"/>
      <c r="U14" s="47"/>
      <c r="V14" s="47"/>
      <c r="W14" s="47"/>
      <c r="X14" s="48"/>
      <c r="Y14" s="47"/>
      <c r="Z14" s="48"/>
      <c r="AA14" s="47"/>
      <c r="AB14" s="48"/>
      <c r="AD14" s="194"/>
    </row>
    <row r="15" spans="2:30" ht="15.75" thickBot="1" x14ac:dyDescent="0.3">
      <c r="B15" s="336" t="s">
        <v>60</v>
      </c>
      <c r="C15" s="337"/>
      <c r="D15" s="34"/>
      <c r="E15" s="34"/>
      <c r="F15" s="40"/>
      <c r="G15" s="221"/>
      <c r="H15" s="121"/>
      <c r="I15" s="130"/>
      <c r="J15" s="130"/>
      <c r="K15" s="130"/>
      <c r="L15" s="130"/>
      <c r="M15" s="140"/>
      <c r="N15" s="130"/>
      <c r="O15" s="105"/>
      <c r="P15" s="41"/>
      <c r="Q15" s="52"/>
      <c r="R15" s="52"/>
      <c r="S15" s="52"/>
      <c r="U15" t="s">
        <v>230</v>
      </c>
      <c r="V15" t="s">
        <v>1</v>
      </c>
      <c r="W15" t="s">
        <v>164</v>
      </c>
      <c r="X15" t="s">
        <v>1</v>
      </c>
      <c r="Y15" t="s">
        <v>26</v>
      </c>
      <c r="Z15" t="s">
        <v>1</v>
      </c>
      <c r="AA15" t="s">
        <v>163</v>
      </c>
      <c r="AB15" t="s">
        <v>1</v>
      </c>
      <c r="AD15" s="194"/>
    </row>
    <row r="16" spans="2:30" x14ac:dyDescent="0.25">
      <c r="B16" s="39" t="s">
        <v>2</v>
      </c>
      <c r="C16" s="13" t="s">
        <v>19</v>
      </c>
      <c r="D16" s="13" t="s">
        <v>8</v>
      </c>
      <c r="E16" s="44">
        <f>SUM(E17:E20)</f>
        <v>0</v>
      </c>
      <c r="F16" s="58">
        <v>40</v>
      </c>
      <c r="G16" s="222" t="s">
        <v>18</v>
      </c>
      <c r="H16" s="114"/>
      <c r="I16" s="114"/>
      <c r="J16" s="119"/>
      <c r="K16" s="119"/>
      <c r="L16" s="119"/>
      <c r="M16" s="111"/>
      <c r="N16" s="119"/>
      <c r="O16" s="100"/>
      <c r="P16" s="20"/>
      <c r="Q16" s="52"/>
      <c r="R16" s="52"/>
      <c r="S16" s="52"/>
      <c r="U16" t="str">
        <f t="shared" ref="U16:U76" si="0">IF(B16=$U$15,F16,"")</f>
        <v/>
      </c>
      <c r="V16" t="str">
        <f>IF(B16&lt;&gt;$U$15,"",IF(AND(B16=$U$15,F16=0),0,F16))</f>
        <v/>
      </c>
      <c r="W16" t="str">
        <f t="shared" ref="W16:W76" si="1">IF(B16=$W$15,F16,"")</f>
        <v/>
      </c>
      <c r="X16" t="str">
        <f>IF(B16&lt;&gt;$W$15,"",IF(AND(B16=$W$15,F16=0),0,F16))</f>
        <v/>
      </c>
      <c r="Y16" t="str">
        <f t="shared" ref="Y16:Y76" si="2">IF(B16=$Y$15,F16,"")</f>
        <v/>
      </c>
      <c r="Z16" t="str">
        <f>IF(B16&lt;&gt;$Y$15,"",IF(AND(B16=$Y$15,F16=0),0,F16))</f>
        <v/>
      </c>
      <c r="AA16" t="str">
        <f t="shared" ref="AA16:AA76" si="3">IF(B16=$AA$15,F16,"")</f>
        <v/>
      </c>
      <c r="AB16" t="str">
        <f>IF(B16&lt;&gt;$AA$15,"",IF(AND(B16=$AA$15,F16=0),0,F16))</f>
        <v/>
      </c>
      <c r="AD16" s="194"/>
    </row>
    <row r="17" spans="2:31" x14ac:dyDescent="0.25">
      <c r="B17" s="169" t="s">
        <v>230</v>
      </c>
      <c r="C17" s="5" t="s">
        <v>256</v>
      </c>
      <c r="D17" s="5" t="s">
        <v>8</v>
      </c>
      <c r="E17" s="46"/>
      <c r="F17" s="59">
        <f>E17*F$16</f>
        <v>0</v>
      </c>
      <c r="G17" s="223"/>
      <c r="H17" s="115"/>
      <c r="I17" s="116"/>
      <c r="J17" s="116"/>
      <c r="K17" s="116"/>
      <c r="L17" s="116">
        <f>F17*H17</f>
        <v>0</v>
      </c>
      <c r="M17" s="136"/>
      <c r="N17" s="116"/>
      <c r="O17" s="101"/>
      <c r="P17" s="23"/>
      <c r="Q17" s="54"/>
      <c r="R17" s="54"/>
      <c r="S17" s="54"/>
      <c r="U17">
        <f t="shared" si="0"/>
        <v>0</v>
      </c>
      <c r="V17">
        <f>IF(B17&lt;&gt;$U$15,"",IF(AND(B17=$U$15,F17=0),0,F16))</f>
        <v>0</v>
      </c>
      <c r="W17" t="str">
        <f t="shared" si="1"/>
        <v/>
      </c>
      <c r="X17" t="str">
        <f>IF(B17&lt;&gt;$W$15,"",IF(AND(B17=$W$15,F17=0),0,F16))</f>
        <v/>
      </c>
      <c r="Y17" t="str">
        <f t="shared" si="2"/>
        <v/>
      </c>
      <c r="Z17" t="str">
        <f>IF(B17&lt;&gt;$Y$15,"",IF(AND(B17=$Y$15,F17=0),0,F16))</f>
        <v/>
      </c>
      <c r="AA17" t="str">
        <f t="shared" si="3"/>
        <v/>
      </c>
      <c r="AC17">
        <f>U17</f>
        <v>0</v>
      </c>
      <c r="AD17" s="194">
        <f>SUM(AC17:AC20)</f>
        <v>0</v>
      </c>
      <c r="AE17" s="193">
        <f>AD17-F16</f>
        <v>-40</v>
      </c>
    </row>
    <row r="18" spans="2:31" x14ac:dyDescent="0.25">
      <c r="B18" s="169" t="s">
        <v>164</v>
      </c>
      <c r="C18" s="5" t="s">
        <v>25</v>
      </c>
      <c r="D18" s="5" t="s">
        <v>8</v>
      </c>
      <c r="E18" s="46"/>
      <c r="F18" s="59">
        <f t="shared" ref="F18:F20" si="4">E18*F$16</f>
        <v>0</v>
      </c>
      <c r="G18" s="224"/>
      <c r="H18" s="116"/>
      <c r="I18" s="129"/>
      <c r="J18" s="117"/>
      <c r="K18" s="117"/>
      <c r="L18" s="117"/>
      <c r="M18" s="137">
        <f>I18*F18</f>
        <v>0</v>
      </c>
      <c r="N18" s="117"/>
      <c r="O18" s="102"/>
      <c r="P18" s="3"/>
      <c r="Q18" s="54"/>
      <c r="R18" s="54"/>
      <c r="S18" s="54"/>
      <c r="U18" t="str">
        <f t="shared" si="0"/>
        <v/>
      </c>
      <c r="V18" t="str">
        <f>IF(B18&lt;&gt;$U$15,"",IF(AND(B18=$U$15,F18=0),0,F16))</f>
        <v/>
      </c>
      <c r="W18">
        <f t="shared" si="1"/>
        <v>0</v>
      </c>
      <c r="X18">
        <f>IF(B18&lt;&gt;$W$15,"",IF(AND(B18=$W$15,F18=0),0,F16))</f>
        <v>0</v>
      </c>
      <c r="Y18" t="str">
        <f t="shared" si="2"/>
        <v/>
      </c>
      <c r="Z18" t="str">
        <f>IF(B18&lt;&gt;$Y$15,"",IF(AND(B18=$Y$15,F18=0),0,F16))</f>
        <v/>
      </c>
      <c r="AA18" t="str">
        <f t="shared" si="3"/>
        <v/>
      </c>
      <c r="AC18">
        <f>W18</f>
        <v>0</v>
      </c>
      <c r="AD18" s="194"/>
    </row>
    <row r="19" spans="2:31" x14ac:dyDescent="0.25">
      <c r="B19" s="169" t="s">
        <v>26</v>
      </c>
      <c r="C19" s="5" t="s">
        <v>12</v>
      </c>
      <c r="D19" s="5" t="s">
        <v>8</v>
      </c>
      <c r="E19" s="46"/>
      <c r="F19" s="59">
        <f t="shared" si="4"/>
        <v>0</v>
      </c>
      <c r="G19" s="224"/>
      <c r="H19" s="116"/>
      <c r="I19" s="117"/>
      <c r="J19" s="129"/>
      <c r="K19" s="117"/>
      <c r="L19" s="117"/>
      <c r="M19" s="137"/>
      <c r="N19" s="117">
        <f>J19*F19</f>
        <v>0</v>
      </c>
      <c r="O19" s="102"/>
      <c r="P19" s="3"/>
      <c r="Q19" s="54"/>
      <c r="R19" s="54"/>
      <c r="S19" s="54"/>
      <c r="U19" t="str">
        <f t="shared" si="0"/>
        <v/>
      </c>
      <c r="V19" t="str">
        <f>IF(B19&lt;&gt;$U$15,"",IF(AND(B19=$U$15,F19=0),0,F16))</f>
        <v/>
      </c>
      <c r="W19" t="str">
        <f t="shared" si="1"/>
        <v/>
      </c>
      <c r="X19" t="str">
        <f>IF(B19&lt;&gt;$W$15,"",IF(AND(B19=$W$15,F19=0),0,F16))</f>
        <v/>
      </c>
      <c r="Y19">
        <f t="shared" si="2"/>
        <v>0</v>
      </c>
      <c r="Z19">
        <f>X18</f>
        <v>0</v>
      </c>
      <c r="AA19" t="str">
        <f t="shared" si="3"/>
        <v/>
      </c>
      <c r="AC19">
        <f>Y19</f>
        <v>0</v>
      </c>
      <c r="AD19" s="194"/>
    </row>
    <row r="20" spans="2:31" x14ac:dyDescent="0.25">
      <c r="B20" s="169" t="s">
        <v>163</v>
      </c>
      <c r="C20" s="5" t="s">
        <v>24</v>
      </c>
      <c r="D20" s="5" t="s">
        <v>8</v>
      </c>
      <c r="E20" s="46"/>
      <c r="F20" s="59">
        <f t="shared" si="4"/>
        <v>0</v>
      </c>
      <c r="G20" s="224"/>
      <c r="H20" s="116"/>
      <c r="I20" s="117"/>
      <c r="J20" s="116"/>
      <c r="K20" s="135"/>
      <c r="L20" s="117"/>
      <c r="M20" s="137"/>
      <c r="N20" s="117"/>
      <c r="O20" s="103">
        <f>K20*F20</f>
        <v>0</v>
      </c>
      <c r="P20" s="11">
        <f>SUM(L17:O20)</f>
        <v>0</v>
      </c>
      <c r="Q20" s="55"/>
      <c r="R20" s="55"/>
      <c r="S20" s="55"/>
      <c r="U20" t="str">
        <f t="shared" si="0"/>
        <v/>
      </c>
      <c r="V20" t="str">
        <f>IF(B20&lt;&gt;$U$15,"",IF(AND(B20=$U$15,F20=0),0,F16))</f>
        <v/>
      </c>
      <c r="W20" t="str">
        <f t="shared" si="1"/>
        <v/>
      </c>
      <c r="X20" t="str">
        <f>IF(B20&lt;&gt;$W$15,"",IF(AND(B20=$W$15,F20=0),0,F16))</f>
        <v/>
      </c>
      <c r="Y20" t="str">
        <f t="shared" si="2"/>
        <v/>
      </c>
      <c r="Z20" t="str">
        <f>IF(B20&lt;&gt;$Y$15,"",IF(AND(B20=$Y$15,F20=0),0,F16))</f>
        <v/>
      </c>
      <c r="AA20">
        <f t="shared" si="3"/>
        <v>0</v>
      </c>
      <c r="AB20">
        <f>Z19</f>
        <v>0</v>
      </c>
      <c r="AC20">
        <f>AA20</f>
        <v>0</v>
      </c>
      <c r="AD20" s="194"/>
    </row>
    <row r="21" spans="2:31" x14ac:dyDescent="0.25">
      <c r="B21" s="168"/>
      <c r="C21" s="6" t="s">
        <v>20</v>
      </c>
      <c r="D21" s="6" t="s">
        <v>8</v>
      </c>
      <c r="E21" s="45">
        <f>SUM(E22:E25)</f>
        <v>0</v>
      </c>
      <c r="F21" s="60">
        <v>80</v>
      </c>
      <c r="G21" s="224" t="s">
        <v>18</v>
      </c>
      <c r="H21" s="117"/>
      <c r="I21" s="117"/>
      <c r="J21" s="117"/>
      <c r="K21" s="117"/>
      <c r="L21" s="116"/>
      <c r="M21" s="136"/>
      <c r="N21" s="116"/>
      <c r="O21" s="101"/>
      <c r="P21" s="23"/>
      <c r="Q21" s="54"/>
      <c r="R21" s="54"/>
      <c r="S21" s="54"/>
      <c r="U21" t="str">
        <f t="shared" si="0"/>
        <v/>
      </c>
      <c r="V21" t="str">
        <f>IF(B21&lt;&gt;$U$15,"",IF(AND(B21=$U$15,F21=0),0,F21))</f>
        <v/>
      </c>
      <c r="W21" t="str">
        <f t="shared" si="1"/>
        <v/>
      </c>
      <c r="X21" t="str">
        <f>IF(B21&lt;&gt;$W$15,"",IF(AND(B21=$W$15,F21=0),0,F21))</f>
        <v/>
      </c>
      <c r="Y21" t="str">
        <f t="shared" si="2"/>
        <v/>
      </c>
      <c r="Z21" t="str">
        <f>IF(B21&lt;&gt;$Y$15,"",IF(AND(B21=$Y$15,F21=0),0,F21))</f>
        <v/>
      </c>
      <c r="AA21" t="str">
        <f t="shared" si="3"/>
        <v/>
      </c>
      <c r="AB21" t="str">
        <f>IF(B21&lt;&gt;$AA$15,"",IF(AND(B21=$AA$15,F21=0),0,F21))</f>
        <v/>
      </c>
      <c r="AD21" s="194"/>
    </row>
    <row r="22" spans="2:31" x14ac:dyDescent="0.25">
      <c r="B22" s="169" t="s">
        <v>230</v>
      </c>
      <c r="C22" s="5" t="s">
        <v>257</v>
      </c>
      <c r="D22" s="5" t="s">
        <v>8</v>
      </c>
      <c r="E22" s="46"/>
      <c r="F22" s="59">
        <f>E22*F$21</f>
        <v>0</v>
      </c>
      <c r="G22" s="224"/>
      <c r="H22" s="115"/>
      <c r="I22" s="116"/>
      <c r="J22" s="116"/>
      <c r="K22" s="116"/>
      <c r="L22" s="116">
        <f>F22*H22</f>
        <v>0</v>
      </c>
      <c r="M22" s="136"/>
      <c r="N22" s="116"/>
      <c r="O22" s="101"/>
      <c r="P22" s="23"/>
      <c r="Q22" s="54"/>
      <c r="R22" s="54"/>
      <c r="S22" s="54"/>
      <c r="U22">
        <f t="shared" ref="U22:U25" si="5">IF(B22=$U$15,F22,"")</f>
        <v>0</v>
      </c>
      <c r="V22">
        <f>IF(B22&lt;&gt;$U$15,"",IF(AND(B22=$U$15,F22=0),0,F21))</f>
        <v>0</v>
      </c>
      <c r="W22" t="str">
        <f t="shared" ref="W22:W25" si="6">IF(B22=$W$15,F22,"")</f>
        <v/>
      </c>
      <c r="X22" t="str">
        <f>IF(B22&lt;&gt;$W$15,"",IF(AND(B22=$W$15,F22=0),0,F21))</f>
        <v/>
      </c>
      <c r="Y22" t="str">
        <f t="shared" ref="Y22:Y25" si="7">IF(B22=$Y$15,F22,"")</f>
        <v/>
      </c>
      <c r="Z22" t="str">
        <f>IF(B22&lt;&gt;$Y$15,"",IF(AND(B22=$Y$15,F22=0),0,F21))</f>
        <v/>
      </c>
      <c r="AA22" t="str">
        <f t="shared" ref="AA22:AA25" si="8">IF(B22=$AA$15,F22,"")</f>
        <v/>
      </c>
      <c r="AC22">
        <f>U22</f>
        <v>0</v>
      </c>
      <c r="AD22" s="194">
        <f>SUM(AC22:AC25)</f>
        <v>0</v>
      </c>
      <c r="AE22" s="193">
        <f>AD22-F21</f>
        <v>-80</v>
      </c>
    </row>
    <row r="23" spans="2:31" x14ac:dyDescent="0.25">
      <c r="B23" s="169" t="s">
        <v>164</v>
      </c>
      <c r="C23" s="5" t="s">
        <v>28</v>
      </c>
      <c r="D23" s="5" t="s">
        <v>8</v>
      </c>
      <c r="E23" s="46"/>
      <c r="F23" s="59">
        <f t="shared" ref="F23:F25" si="9">E23*F$21</f>
        <v>0</v>
      </c>
      <c r="G23" s="224"/>
      <c r="H23" s="116"/>
      <c r="I23" s="129"/>
      <c r="J23" s="117"/>
      <c r="K23" s="117"/>
      <c r="L23" s="117"/>
      <c r="M23" s="137">
        <f>I23*F23</f>
        <v>0</v>
      </c>
      <c r="N23" s="117"/>
      <c r="O23" s="102"/>
      <c r="P23" s="3"/>
      <c r="Q23" s="54"/>
      <c r="R23" s="54"/>
      <c r="S23" s="54"/>
      <c r="U23" t="str">
        <f t="shared" si="5"/>
        <v/>
      </c>
      <c r="V23" t="str">
        <f>IF(B23&lt;&gt;$U$15,"",IF(AND(B23=$U$15,F23=0),0,F21))</f>
        <v/>
      </c>
      <c r="W23">
        <f t="shared" si="6"/>
        <v>0</v>
      </c>
      <c r="X23">
        <f>IF(B23&lt;&gt;$W$15,"",IF(AND(B23=$W$15,F23=0),0,F21))</f>
        <v>0</v>
      </c>
      <c r="Y23" t="str">
        <f t="shared" si="7"/>
        <v/>
      </c>
      <c r="Z23" t="str">
        <f>IF(B23&lt;&gt;$Y$15,"",IF(AND(B23=$Y$15,F23=0),0,F21))</f>
        <v/>
      </c>
      <c r="AA23" t="str">
        <f t="shared" si="8"/>
        <v/>
      </c>
      <c r="AC23">
        <f>W23</f>
        <v>0</v>
      </c>
      <c r="AD23" s="194"/>
    </row>
    <row r="24" spans="2:31" x14ac:dyDescent="0.25">
      <c r="B24" s="169" t="s">
        <v>26</v>
      </c>
      <c r="C24" s="5" t="s">
        <v>9</v>
      </c>
      <c r="D24" s="5" t="s">
        <v>8</v>
      </c>
      <c r="E24" s="46"/>
      <c r="F24" s="59">
        <f t="shared" si="9"/>
        <v>0</v>
      </c>
      <c r="G24" s="224"/>
      <c r="H24" s="116"/>
      <c r="I24" s="117"/>
      <c r="J24" s="129"/>
      <c r="K24" s="117"/>
      <c r="L24" s="117"/>
      <c r="M24" s="137"/>
      <c r="N24" s="117">
        <f>J24*F24</f>
        <v>0</v>
      </c>
      <c r="O24" s="102"/>
      <c r="P24" s="3"/>
      <c r="Q24" s="54"/>
      <c r="R24" s="54"/>
      <c r="S24" s="54"/>
      <c r="U24" t="str">
        <f t="shared" si="5"/>
        <v/>
      </c>
      <c r="V24" t="str">
        <f>IF(B24&lt;&gt;$U$15,"",IF(AND(B24=$U$15,F24=0),0,F21))</f>
        <v/>
      </c>
      <c r="W24" t="str">
        <f t="shared" si="6"/>
        <v/>
      </c>
      <c r="X24" t="str">
        <f>IF(B24&lt;&gt;$W$15,"",IF(AND(B24=$W$15,F24=0),0,F21))</f>
        <v/>
      </c>
      <c r="Y24">
        <f t="shared" si="7"/>
        <v>0</v>
      </c>
      <c r="Z24">
        <f>X23</f>
        <v>0</v>
      </c>
      <c r="AA24" t="str">
        <f t="shared" si="8"/>
        <v/>
      </c>
      <c r="AC24">
        <f>Y24</f>
        <v>0</v>
      </c>
      <c r="AD24" s="194"/>
    </row>
    <row r="25" spans="2:31" x14ac:dyDescent="0.25">
      <c r="B25" s="169" t="s">
        <v>163</v>
      </c>
      <c r="C25" s="5" t="s">
        <v>27</v>
      </c>
      <c r="D25" s="5" t="s">
        <v>8</v>
      </c>
      <c r="E25" s="46"/>
      <c r="F25" s="59">
        <f t="shared" si="9"/>
        <v>0</v>
      </c>
      <c r="G25" s="224"/>
      <c r="H25" s="116"/>
      <c r="I25" s="117"/>
      <c r="J25" s="116"/>
      <c r="K25" s="135"/>
      <c r="L25" s="117"/>
      <c r="M25" s="137"/>
      <c r="N25" s="117"/>
      <c r="O25" s="102">
        <f>K25*F25</f>
        <v>0</v>
      </c>
      <c r="P25" s="11">
        <f>SUM(L22:O25)</f>
        <v>0</v>
      </c>
      <c r="Q25" s="55"/>
      <c r="R25" s="55"/>
      <c r="S25" s="55"/>
      <c r="U25" t="str">
        <f t="shared" si="5"/>
        <v/>
      </c>
      <c r="V25" t="str">
        <f>IF(B25&lt;&gt;$U$15,"",IF(AND(B25=$U$15,F25=0),0,F21))</f>
        <v/>
      </c>
      <c r="W25" t="str">
        <f t="shared" si="6"/>
        <v/>
      </c>
      <c r="X25" t="str">
        <f>IF(B25&lt;&gt;$W$15,"",IF(AND(B25=$W$15,F25=0),0,F21))</f>
        <v/>
      </c>
      <c r="Y25" t="str">
        <f t="shared" si="7"/>
        <v/>
      </c>
      <c r="Z25" t="str">
        <f>IF(B25&lt;&gt;$Y$15,"",IF(AND(B25=$Y$15,F25=0),0,F21))</f>
        <v/>
      </c>
      <c r="AA25">
        <f t="shared" si="8"/>
        <v>0</v>
      </c>
      <c r="AB25">
        <f>Z24</f>
        <v>0</v>
      </c>
      <c r="AC25">
        <f>AA25</f>
        <v>0</v>
      </c>
      <c r="AD25" s="194"/>
    </row>
    <row r="26" spans="2:31" x14ac:dyDescent="0.25">
      <c r="B26" s="169"/>
      <c r="C26" s="6" t="s">
        <v>21</v>
      </c>
      <c r="D26" s="6" t="s">
        <v>8</v>
      </c>
      <c r="E26" s="45">
        <f>SUM(E27:E30)</f>
        <v>0</v>
      </c>
      <c r="F26" s="60">
        <v>6</v>
      </c>
      <c r="G26" s="224" t="s">
        <v>18</v>
      </c>
      <c r="H26" s="117"/>
      <c r="I26" s="117"/>
      <c r="J26" s="117"/>
      <c r="K26" s="117"/>
      <c r="L26" s="117"/>
      <c r="M26" s="137"/>
      <c r="N26" s="117"/>
      <c r="O26" s="102"/>
      <c r="P26" s="4"/>
      <c r="Q26" s="52"/>
      <c r="R26" s="52"/>
      <c r="S26" s="52"/>
      <c r="U26" t="str">
        <f t="shared" si="0"/>
        <v/>
      </c>
      <c r="V26" t="str">
        <f>IF(B26&lt;&gt;$U$15,"",IF(AND(B26=$U$15,F26=0),0,F26))</f>
        <v/>
      </c>
      <c r="W26" t="str">
        <f t="shared" si="1"/>
        <v/>
      </c>
      <c r="X26" t="str">
        <f>IF(B26&lt;&gt;$W$15,"",IF(AND(B26=$W$15,F26=0),0,F26))</f>
        <v/>
      </c>
      <c r="Y26" t="str">
        <f t="shared" si="2"/>
        <v/>
      </c>
      <c r="Z26" t="str">
        <f>IF(B26&lt;&gt;$Y$15,"",IF(AND(B26=$Y$15,F26=0),0,F26))</f>
        <v/>
      </c>
      <c r="AA26" t="str">
        <f t="shared" si="3"/>
        <v/>
      </c>
      <c r="AB26" t="str">
        <f>IF(B26&lt;&gt;$AA$15,"",IF(AND(B26=$AA$15,F26=0),0,F26))</f>
        <v/>
      </c>
      <c r="AD26" s="194"/>
    </row>
    <row r="27" spans="2:31" x14ac:dyDescent="0.25">
      <c r="B27" s="169" t="s">
        <v>230</v>
      </c>
      <c r="C27" s="5" t="s">
        <v>258</v>
      </c>
      <c r="D27" s="5" t="s">
        <v>8</v>
      </c>
      <c r="E27" s="46"/>
      <c r="F27" s="59">
        <f>E27*F$26</f>
        <v>0</v>
      </c>
      <c r="G27" s="224"/>
      <c r="H27" s="115"/>
      <c r="I27" s="116"/>
      <c r="J27" s="116"/>
      <c r="K27" s="116"/>
      <c r="L27" s="116">
        <f>F27*H27</f>
        <v>0</v>
      </c>
      <c r="M27" s="136"/>
      <c r="N27" s="116"/>
      <c r="O27" s="101"/>
      <c r="P27" s="23"/>
      <c r="Q27" s="54"/>
      <c r="R27" s="54"/>
      <c r="S27" s="54"/>
      <c r="U27">
        <f t="shared" ref="U27:U30" si="10">IF(B27=$U$15,F27,"")</f>
        <v>0</v>
      </c>
      <c r="V27">
        <f>IF(B27&lt;&gt;$U$15,"",IF(AND(B27=$U$15,F27=0),0,F26))</f>
        <v>0</v>
      </c>
      <c r="W27" t="str">
        <f t="shared" ref="W27:W30" si="11">IF(B27=$W$15,F27,"")</f>
        <v/>
      </c>
      <c r="X27" t="str">
        <f>IF(B27&lt;&gt;$W$15,"",IF(AND(B27=$W$15,F27=0),0,F26))</f>
        <v/>
      </c>
      <c r="Y27" t="str">
        <f t="shared" ref="Y27:Y30" si="12">IF(B27=$Y$15,F27,"")</f>
        <v/>
      </c>
      <c r="Z27" t="str">
        <f>IF(B27&lt;&gt;$Y$15,"",IF(AND(B27=$Y$15,F27=0),0,F26))</f>
        <v/>
      </c>
      <c r="AA27" t="str">
        <f t="shared" ref="AA27:AA30" si="13">IF(B27=$AA$15,F27,"")</f>
        <v/>
      </c>
      <c r="AC27">
        <f>U27</f>
        <v>0</v>
      </c>
      <c r="AD27" s="194">
        <f>SUM(AC27:AC30)</f>
        <v>0</v>
      </c>
      <c r="AE27" s="193">
        <f>AD27-F26</f>
        <v>-6</v>
      </c>
    </row>
    <row r="28" spans="2:31" x14ac:dyDescent="0.25">
      <c r="B28" s="169" t="s">
        <v>164</v>
      </c>
      <c r="C28" s="5" t="s">
        <v>30</v>
      </c>
      <c r="D28" s="5" t="s">
        <v>8</v>
      </c>
      <c r="E28" s="46"/>
      <c r="F28" s="59">
        <f t="shared" ref="F28:F30" si="14">E28*F$26</f>
        <v>0</v>
      </c>
      <c r="G28" s="224"/>
      <c r="H28" s="116"/>
      <c r="I28" s="129"/>
      <c r="J28" s="117"/>
      <c r="K28" s="117"/>
      <c r="L28" s="117"/>
      <c r="M28" s="137">
        <f>I28*F28</f>
        <v>0</v>
      </c>
      <c r="N28" s="117"/>
      <c r="O28" s="102"/>
      <c r="P28" s="3"/>
      <c r="Q28" s="54"/>
      <c r="R28" s="54"/>
      <c r="S28" s="54"/>
      <c r="U28" t="str">
        <f t="shared" si="10"/>
        <v/>
      </c>
      <c r="V28" t="str">
        <f>IF(B28&lt;&gt;$U$15,"",IF(AND(B28=$U$15,F28=0),0,F26))</f>
        <v/>
      </c>
      <c r="W28">
        <f t="shared" si="11"/>
        <v>0</v>
      </c>
      <c r="X28">
        <f>IF(B28&lt;&gt;$W$15,"",IF(AND(B28=$W$15,F28=0),0,F26))</f>
        <v>0</v>
      </c>
      <c r="Y28" t="str">
        <f t="shared" si="12"/>
        <v/>
      </c>
      <c r="Z28" t="str">
        <f>IF(B28&lt;&gt;$Y$15,"",IF(AND(B28=$Y$15,F28=0),0,F26))</f>
        <v/>
      </c>
      <c r="AA28" t="str">
        <f t="shared" si="13"/>
        <v/>
      </c>
      <c r="AC28">
        <f>W28</f>
        <v>0</v>
      </c>
      <c r="AD28" s="194"/>
    </row>
    <row r="29" spans="2:31" x14ac:dyDescent="0.25">
      <c r="B29" s="169" t="s">
        <v>26</v>
      </c>
      <c r="C29" s="5" t="s">
        <v>10</v>
      </c>
      <c r="D29" s="5" t="s">
        <v>8</v>
      </c>
      <c r="E29" s="46"/>
      <c r="F29" s="59">
        <f t="shared" si="14"/>
        <v>0</v>
      </c>
      <c r="G29" s="224"/>
      <c r="H29" s="116"/>
      <c r="I29" s="117"/>
      <c r="J29" s="129"/>
      <c r="K29" s="117"/>
      <c r="L29" s="117"/>
      <c r="M29" s="137"/>
      <c r="N29" s="117">
        <f>J29*F29</f>
        <v>0</v>
      </c>
      <c r="O29" s="102"/>
      <c r="P29" s="3"/>
      <c r="Q29" s="54"/>
      <c r="R29" s="54"/>
      <c r="S29" s="54"/>
      <c r="U29" t="str">
        <f t="shared" si="10"/>
        <v/>
      </c>
      <c r="V29" t="str">
        <f>IF(B29&lt;&gt;$U$15,"",IF(AND(B29=$U$15,F29=0),0,F26))</f>
        <v/>
      </c>
      <c r="W29" t="str">
        <f t="shared" si="11"/>
        <v/>
      </c>
      <c r="X29" t="str">
        <f>IF(B29&lt;&gt;$W$15,"",IF(AND(B29=$W$15,F29=0),0,F26))</f>
        <v/>
      </c>
      <c r="Y29">
        <f t="shared" si="12"/>
        <v>0</v>
      </c>
      <c r="Z29">
        <f>X28</f>
        <v>0</v>
      </c>
      <c r="AA29" t="str">
        <f t="shared" si="13"/>
        <v/>
      </c>
      <c r="AC29">
        <f>Y29</f>
        <v>0</v>
      </c>
      <c r="AD29" s="194"/>
    </row>
    <row r="30" spans="2:31" ht="15.75" thickBot="1" x14ac:dyDescent="0.3">
      <c r="B30" s="170" t="s">
        <v>163</v>
      </c>
      <c r="C30" s="171" t="s">
        <v>29</v>
      </c>
      <c r="D30" s="171" t="s">
        <v>8</v>
      </c>
      <c r="E30" s="292"/>
      <c r="F30" s="151">
        <f t="shared" si="14"/>
        <v>0</v>
      </c>
      <c r="G30" s="231"/>
      <c r="H30" s="134"/>
      <c r="I30" s="118"/>
      <c r="J30" s="134"/>
      <c r="K30" s="274"/>
      <c r="L30" s="118"/>
      <c r="M30" s="138"/>
      <c r="N30" s="118"/>
      <c r="O30" s="113">
        <f>K30*F30</f>
        <v>0</v>
      </c>
      <c r="P30" s="112">
        <f>SUM(L27:O30)</f>
        <v>0</v>
      </c>
      <c r="Q30" s="55"/>
      <c r="R30" s="55"/>
      <c r="S30" s="55"/>
      <c r="U30" t="str">
        <f t="shared" si="10"/>
        <v/>
      </c>
      <c r="V30" t="str">
        <f>IF(B30&lt;&gt;$U$15,"",IF(AND(B30=$U$15,F30=0),0,F26))</f>
        <v/>
      </c>
      <c r="W30" t="str">
        <f t="shared" si="11"/>
        <v/>
      </c>
      <c r="X30" t="str">
        <f>IF(B30&lt;&gt;$W$15,"",IF(AND(B30=$W$15,F30=0),0,F26))</f>
        <v/>
      </c>
      <c r="Y30" t="str">
        <f t="shared" si="12"/>
        <v/>
      </c>
      <c r="Z30" t="str">
        <f>IF(B30&lt;&gt;$Y$15,"",IF(AND(B30=$Y$15,F30=0),0,F26))</f>
        <v/>
      </c>
      <c r="AA30">
        <f t="shared" si="13"/>
        <v>0</v>
      </c>
      <c r="AB30">
        <f>Z29</f>
        <v>0</v>
      </c>
      <c r="AC30">
        <f>AA30</f>
        <v>0</v>
      </c>
      <c r="AD30" s="194"/>
    </row>
    <row r="31" spans="2:31" x14ac:dyDescent="0.25">
      <c r="B31" s="168" t="s">
        <v>3</v>
      </c>
      <c r="C31" s="6" t="s">
        <v>219</v>
      </c>
      <c r="D31" s="6" t="s">
        <v>8</v>
      </c>
      <c r="E31" s="45">
        <f>SUM(E32:E35)</f>
        <v>0</v>
      </c>
      <c r="F31" s="60">
        <v>25</v>
      </c>
      <c r="G31" s="226" t="s">
        <v>18</v>
      </c>
      <c r="H31" s="271"/>
      <c r="I31" s="271"/>
      <c r="J31" s="271"/>
      <c r="K31" s="271"/>
      <c r="L31" s="271"/>
      <c r="M31" s="272"/>
      <c r="N31" s="271"/>
      <c r="O31" s="273"/>
      <c r="P31" s="4"/>
      <c r="Q31" s="52"/>
      <c r="R31" s="52"/>
      <c r="S31" s="52"/>
      <c r="U31" t="str">
        <f t="shared" si="0"/>
        <v/>
      </c>
      <c r="V31" t="str">
        <f>IF(B31&lt;&gt;$U$15,"",IF(AND(B31=$U$15,F31=0),0,F31))</f>
        <v/>
      </c>
      <c r="W31" t="str">
        <f t="shared" si="1"/>
        <v/>
      </c>
      <c r="X31" t="str">
        <f>IF(B31&lt;&gt;$W$15,"",IF(AND(B31=$W$15,F31=0),0,F31))</f>
        <v/>
      </c>
      <c r="Y31" t="str">
        <f t="shared" si="2"/>
        <v/>
      </c>
      <c r="Z31" t="str">
        <f>IF(B31&lt;&gt;$Y$15,"",IF(AND(B31=$Y$15,F31=0),0,F31))</f>
        <v/>
      </c>
      <c r="AA31" t="str">
        <f t="shared" si="3"/>
        <v/>
      </c>
      <c r="AB31" t="str">
        <f>IF(B31&lt;&gt;$AA$15,"",IF(AND(B31=$AA$15,F31=0),0,F31))</f>
        <v/>
      </c>
      <c r="AD31" s="194"/>
    </row>
    <row r="32" spans="2:31" x14ac:dyDescent="0.25">
      <c r="B32" s="169" t="s">
        <v>230</v>
      </c>
      <c r="C32" s="5" t="s">
        <v>259</v>
      </c>
      <c r="D32" s="5" t="s">
        <v>8</v>
      </c>
      <c r="E32" s="46"/>
      <c r="F32" s="59">
        <f>E32*F$31</f>
        <v>0</v>
      </c>
      <c r="G32" s="223"/>
      <c r="H32" s="115"/>
      <c r="I32" s="116"/>
      <c r="J32" s="116"/>
      <c r="K32" s="116"/>
      <c r="L32" s="116">
        <f>F32*H32</f>
        <v>0</v>
      </c>
      <c r="M32" s="136"/>
      <c r="N32" s="116"/>
      <c r="O32" s="101"/>
      <c r="P32" s="23"/>
      <c r="Q32" s="54"/>
      <c r="R32" s="54"/>
      <c r="S32" s="54"/>
      <c r="U32">
        <f t="shared" ref="U32:U35" si="15">IF(B32=$U$15,F32,"")</f>
        <v>0</v>
      </c>
      <c r="V32">
        <f>IF(B32&lt;&gt;$U$15,"",IF(AND(B32=$U$15,F32=0),0,F31))</f>
        <v>0</v>
      </c>
      <c r="W32" t="str">
        <f t="shared" ref="W32:W35" si="16">IF(B32=$W$15,F32,"")</f>
        <v/>
      </c>
      <c r="X32" t="str">
        <f>IF(B32&lt;&gt;$W$15,"",IF(AND(B32=$W$15,F32=0),0,F31))</f>
        <v/>
      </c>
      <c r="Y32" t="str">
        <f t="shared" ref="Y32:Y35" si="17">IF(B32=$Y$15,F32,"")</f>
        <v/>
      </c>
      <c r="Z32" t="str">
        <f>IF(B32&lt;&gt;$Y$15,"",IF(AND(B32=$Y$15,F32=0),0,F31))</f>
        <v/>
      </c>
      <c r="AA32" t="str">
        <f t="shared" ref="AA32:AA35" si="18">IF(B32=$AA$15,F32,"")</f>
        <v/>
      </c>
      <c r="AC32">
        <f>U32</f>
        <v>0</v>
      </c>
      <c r="AD32" s="194">
        <f>SUM(AC32:AC35)</f>
        <v>0</v>
      </c>
      <c r="AE32" s="193">
        <f>AD32-F31</f>
        <v>-25</v>
      </c>
    </row>
    <row r="33" spans="2:31" x14ac:dyDescent="0.25">
      <c r="B33" s="169" t="s">
        <v>164</v>
      </c>
      <c r="C33" s="5" t="s">
        <v>200</v>
      </c>
      <c r="D33" s="5" t="s">
        <v>8</v>
      </c>
      <c r="E33" s="46"/>
      <c r="F33" s="59">
        <f t="shared" ref="F33:F35" si="19">E33*F$31</f>
        <v>0</v>
      </c>
      <c r="G33" s="224"/>
      <c r="H33" s="116"/>
      <c r="I33" s="129"/>
      <c r="J33" s="117"/>
      <c r="K33" s="117"/>
      <c r="L33" s="117"/>
      <c r="M33" s="137">
        <f>I33*F33</f>
        <v>0</v>
      </c>
      <c r="N33" s="117"/>
      <c r="O33" s="102"/>
      <c r="P33" s="3"/>
      <c r="Q33" s="54"/>
      <c r="R33" s="54"/>
      <c r="S33" s="54"/>
      <c r="U33" t="str">
        <f t="shared" si="15"/>
        <v/>
      </c>
      <c r="V33" t="str">
        <f>IF(B33&lt;&gt;$U$15,"",IF(AND(B33=$U$15,F33=0),0,F31))</f>
        <v/>
      </c>
      <c r="W33">
        <f t="shared" si="16"/>
        <v>0</v>
      </c>
      <c r="X33">
        <f>IF(B33&lt;&gt;$W$15,"",IF(AND(B33=$W$15,F33=0),0,F31))</f>
        <v>0</v>
      </c>
      <c r="Y33" t="str">
        <f t="shared" si="17"/>
        <v/>
      </c>
      <c r="Z33" t="str">
        <f>IF(B33&lt;&gt;$Y$15,"",IF(AND(B33=$Y$15,F33=0),0,F31))</f>
        <v/>
      </c>
      <c r="AA33" t="str">
        <f t="shared" si="18"/>
        <v/>
      </c>
      <c r="AC33">
        <f>W33</f>
        <v>0</v>
      </c>
      <c r="AD33" s="194"/>
    </row>
    <row r="34" spans="2:31" x14ac:dyDescent="0.25">
      <c r="B34" s="169" t="s">
        <v>26</v>
      </c>
      <c r="C34" s="5" t="s">
        <v>201</v>
      </c>
      <c r="D34" s="5" t="s">
        <v>8</v>
      </c>
      <c r="E34" s="46"/>
      <c r="F34" s="59">
        <f t="shared" si="19"/>
        <v>0</v>
      </c>
      <c r="G34" s="224"/>
      <c r="H34" s="116"/>
      <c r="I34" s="117"/>
      <c r="J34" s="129"/>
      <c r="K34" s="117"/>
      <c r="L34" s="117"/>
      <c r="M34" s="137"/>
      <c r="N34" s="117">
        <f>J34*F34</f>
        <v>0</v>
      </c>
      <c r="O34" s="102"/>
      <c r="P34" s="3"/>
      <c r="Q34" s="54"/>
      <c r="R34" s="54"/>
      <c r="S34" s="54"/>
      <c r="U34" t="str">
        <f t="shared" si="15"/>
        <v/>
      </c>
      <c r="V34" t="str">
        <f>IF(B34&lt;&gt;$U$15,"",IF(AND(B34=$U$15,F34=0),0,F31))</f>
        <v/>
      </c>
      <c r="W34" t="str">
        <f t="shared" si="16"/>
        <v/>
      </c>
      <c r="X34" t="str">
        <f>IF(B34&lt;&gt;$W$15,"",IF(AND(B34=$W$15,F34=0),0,F31))</f>
        <v/>
      </c>
      <c r="Y34">
        <f t="shared" si="17"/>
        <v>0</v>
      </c>
      <c r="Z34">
        <f>X33</f>
        <v>0</v>
      </c>
      <c r="AA34" t="str">
        <f t="shared" si="18"/>
        <v/>
      </c>
      <c r="AC34">
        <f>Y34</f>
        <v>0</v>
      </c>
      <c r="AD34" s="194"/>
    </row>
    <row r="35" spans="2:31" x14ac:dyDescent="0.25">
      <c r="B35" s="169" t="s">
        <v>163</v>
      </c>
      <c r="C35" s="5" t="s">
        <v>202</v>
      </c>
      <c r="D35" s="5" t="s">
        <v>8</v>
      </c>
      <c r="E35" s="46"/>
      <c r="F35" s="59">
        <f t="shared" si="19"/>
        <v>0</v>
      </c>
      <c r="G35" s="224"/>
      <c r="H35" s="116"/>
      <c r="I35" s="117"/>
      <c r="J35" s="116"/>
      <c r="K35" s="135"/>
      <c r="L35" s="117"/>
      <c r="M35" s="137"/>
      <c r="N35" s="117"/>
      <c r="O35" s="103">
        <f>K35*F35</f>
        <v>0</v>
      </c>
      <c r="P35" s="11">
        <f>SUM(L32:O35)</f>
        <v>0</v>
      </c>
      <c r="Q35" s="55"/>
      <c r="R35" s="55"/>
      <c r="S35" s="55"/>
      <c r="U35" t="str">
        <f t="shared" si="15"/>
        <v/>
      </c>
      <c r="V35" t="str">
        <f>IF(B35&lt;&gt;$U$15,"",IF(AND(B35=$U$15,F35=0),0,F31))</f>
        <v/>
      </c>
      <c r="W35" t="str">
        <f t="shared" si="16"/>
        <v/>
      </c>
      <c r="X35" t="str">
        <f>IF(B35&lt;&gt;$W$15,"",IF(AND(B35=$W$15,F35=0),0,F31))</f>
        <v/>
      </c>
      <c r="Y35" t="str">
        <f t="shared" si="17"/>
        <v/>
      </c>
      <c r="Z35" t="str">
        <f>IF(B35&lt;&gt;$Y$15,"",IF(AND(B35=$Y$15,F35=0),0,F31))</f>
        <v/>
      </c>
      <c r="AA35">
        <f t="shared" si="18"/>
        <v>0</v>
      </c>
      <c r="AB35">
        <f>Z34</f>
        <v>0</v>
      </c>
      <c r="AC35">
        <f>AA35</f>
        <v>0</v>
      </c>
      <c r="AD35" s="194"/>
    </row>
    <row r="36" spans="2:31" x14ac:dyDescent="0.25">
      <c r="B36" s="169"/>
      <c r="C36" s="6" t="s">
        <v>22</v>
      </c>
      <c r="D36" s="6" t="s">
        <v>8</v>
      </c>
      <c r="E36" s="45">
        <f>SUM(E37:E40)</f>
        <v>0</v>
      </c>
      <c r="F36" s="60">
        <v>60</v>
      </c>
      <c r="G36" s="224" t="s">
        <v>18</v>
      </c>
      <c r="H36" s="117"/>
      <c r="I36" s="117"/>
      <c r="J36" s="117"/>
      <c r="K36" s="117"/>
      <c r="L36" s="117"/>
      <c r="M36" s="137"/>
      <c r="N36" s="117"/>
      <c r="O36" s="102"/>
      <c r="P36" s="3"/>
      <c r="Q36" s="54"/>
      <c r="R36" s="54"/>
      <c r="S36" s="54"/>
      <c r="U36" t="str">
        <f t="shared" si="0"/>
        <v/>
      </c>
      <c r="V36" t="str">
        <f>IF(B36&lt;&gt;$U$15,"",IF(AND(B36=$U$15,F36=0),0,F36))</f>
        <v/>
      </c>
      <c r="W36" t="str">
        <f t="shared" si="1"/>
        <v/>
      </c>
      <c r="X36" t="str">
        <f>IF(B36&lt;&gt;$W$15,"",IF(AND(B36=$W$15,F36=0),0,F36))</f>
        <v/>
      </c>
      <c r="Y36" t="str">
        <f t="shared" si="2"/>
        <v/>
      </c>
      <c r="Z36" t="str">
        <f>IF(B36&lt;&gt;$Y$15,"",IF(AND(B36=$Y$15,F36=0),0,F36))</f>
        <v/>
      </c>
      <c r="AA36" t="str">
        <f t="shared" si="3"/>
        <v/>
      </c>
      <c r="AB36" t="str">
        <f>IF(B36&lt;&gt;$AA$15,"",IF(AND(B36=$AA$15,F36=0),0,F36))</f>
        <v/>
      </c>
      <c r="AD36" s="194"/>
    </row>
    <row r="37" spans="2:31" x14ac:dyDescent="0.25">
      <c r="B37" s="169" t="s">
        <v>230</v>
      </c>
      <c r="C37" s="5" t="s">
        <v>260</v>
      </c>
      <c r="D37" s="5" t="s">
        <v>8</v>
      </c>
      <c r="E37" s="46"/>
      <c r="F37" s="59">
        <f>E37*F$36</f>
        <v>0</v>
      </c>
      <c r="G37" s="224"/>
      <c r="H37" s="115"/>
      <c r="I37" s="116"/>
      <c r="J37" s="116"/>
      <c r="K37" s="116"/>
      <c r="L37" s="116">
        <f>F37*H37</f>
        <v>0</v>
      </c>
      <c r="M37" s="136"/>
      <c r="N37" s="116"/>
      <c r="O37" s="101"/>
      <c r="P37" s="23"/>
      <c r="Q37" s="54"/>
      <c r="R37" s="54"/>
      <c r="S37" s="54"/>
      <c r="U37">
        <f t="shared" ref="U37:U40" si="20">IF(B37=$U$15,F37,"")</f>
        <v>0</v>
      </c>
      <c r="V37">
        <f>IF(B37&lt;&gt;$U$15,"",IF(AND(B37=$U$15,F37=0),0,F36))</f>
        <v>0</v>
      </c>
      <c r="W37" t="str">
        <f t="shared" ref="W37:W40" si="21">IF(B37=$W$15,F37,"")</f>
        <v/>
      </c>
      <c r="X37" t="str">
        <f>IF(B37&lt;&gt;$W$15,"",IF(AND(B37=$W$15,F37=0),0,F36))</f>
        <v/>
      </c>
      <c r="Y37" t="str">
        <f t="shared" ref="Y37:Y40" si="22">IF(B37=$Y$15,F37,"")</f>
        <v/>
      </c>
      <c r="Z37" t="str">
        <f>IF(B37&lt;&gt;$Y$15,"",IF(AND(B37=$Y$15,F37=0),0,F36))</f>
        <v/>
      </c>
      <c r="AA37" t="str">
        <f t="shared" ref="AA37:AA40" si="23">IF(B37=$AA$15,F37,"")</f>
        <v/>
      </c>
      <c r="AC37">
        <f>U37</f>
        <v>0</v>
      </c>
      <c r="AD37" s="194">
        <f>SUM(AC37:AC40)</f>
        <v>0</v>
      </c>
      <c r="AE37" s="193">
        <f>AD37-F36</f>
        <v>-60</v>
      </c>
    </row>
    <row r="38" spans="2:31" x14ac:dyDescent="0.25">
      <c r="B38" s="169" t="s">
        <v>164</v>
      </c>
      <c r="C38" s="5" t="s">
        <v>32</v>
      </c>
      <c r="D38" s="5" t="s">
        <v>8</v>
      </c>
      <c r="E38" s="46"/>
      <c r="F38" s="59">
        <f t="shared" ref="F38:F40" si="24">E38*F$36</f>
        <v>0</v>
      </c>
      <c r="G38" s="224"/>
      <c r="H38" s="116"/>
      <c r="I38" s="129"/>
      <c r="J38" s="117"/>
      <c r="K38" s="117"/>
      <c r="L38" s="117"/>
      <c r="M38" s="137">
        <f>I38*F38</f>
        <v>0</v>
      </c>
      <c r="N38" s="117"/>
      <c r="O38" s="102"/>
      <c r="P38" s="3"/>
      <c r="Q38" s="54"/>
      <c r="R38" s="54"/>
      <c r="S38" s="54"/>
      <c r="U38" t="str">
        <f t="shared" si="20"/>
        <v/>
      </c>
      <c r="V38" t="str">
        <f>IF(B38&lt;&gt;$U$15,"",IF(AND(B38=$U$15,F38=0),0,F36))</f>
        <v/>
      </c>
      <c r="W38">
        <f t="shared" si="21"/>
        <v>0</v>
      </c>
      <c r="X38">
        <f>IF(B38&lt;&gt;$W$15,"",IF(AND(B38=$W$15,F38=0),0,F36))</f>
        <v>0</v>
      </c>
      <c r="Y38" t="str">
        <f t="shared" si="22"/>
        <v/>
      </c>
      <c r="Z38" t="str">
        <f>IF(B38&lt;&gt;$Y$15,"",IF(AND(B38=$Y$15,F38=0),0,F36))</f>
        <v/>
      </c>
      <c r="AA38" t="str">
        <f t="shared" si="23"/>
        <v/>
      </c>
      <c r="AC38">
        <f>W38</f>
        <v>0</v>
      </c>
      <c r="AD38" s="194"/>
    </row>
    <row r="39" spans="2:31" x14ac:dyDescent="0.25">
      <c r="B39" s="169" t="s">
        <v>26</v>
      </c>
      <c r="C39" s="5" t="s">
        <v>11</v>
      </c>
      <c r="D39" s="5" t="s">
        <v>8</v>
      </c>
      <c r="E39" s="46"/>
      <c r="F39" s="59">
        <f t="shared" si="24"/>
        <v>0</v>
      </c>
      <c r="G39" s="224"/>
      <c r="H39" s="116"/>
      <c r="I39" s="117"/>
      <c r="J39" s="129"/>
      <c r="K39" s="117"/>
      <c r="L39" s="117"/>
      <c r="M39" s="137"/>
      <c r="N39" s="117">
        <f>J39*F39</f>
        <v>0</v>
      </c>
      <c r="O39" s="102"/>
      <c r="P39" s="3"/>
      <c r="Q39" s="54"/>
      <c r="R39" s="54"/>
      <c r="S39" s="54"/>
      <c r="U39" t="str">
        <f t="shared" si="20"/>
        <v/>
      </c>
      <c r="V39" t="str">
        <f>IF(B39&lt;&gt;$U$15,"",IF(AND(B39=$U$15,F39=0),0,F36))</f>
        <v/>
      </c>
      <c r="W39" t="str">
        <f t="shared" si="21"/>
        <v/>
      </c>
      <c r="X39" t="str">
        <f>IF(B39&lt;&gt;$W$15,"",IF(AND(B39=$W$15,F39=0),0,F36))</f>
        <v/>
      </c>
      <c r="Y39">
        <f t="shared" si="22"/>
        <v>0</v>
      </c>
      <c r="Z39">
        <f>X38</f>
        <v>0</v>
      </c>
      <c r="AA39" t="str">
        <f t="shared" si="23"/>
        <v/>
      </c>
      <c r="AC39">
        <f>Y39</f>
        <v>0</v>
      </c>
      <c r="AD39" s="194"/>
    </row>
    <row r="40" spans="2:31" ht="15.75" thickBot="1" x14ac:dyDescent="0.3">
      <c r="B40" s="275" t="s">
        <v>163</v>
      </c>
      <c r="C40" s="12" t="s">
        <v>31</v>
      </c>
      <c r="D40" s="12" t="s">
        <v>8</v>
      </c>
      <c r="E40" s="46"/>
      <c r="F40" s="207">
        <f t="shared" si="24"/>
        <v>0</v>
      </c>
      <c r="G40" s="226"/>
      <c r="H40" s="126"/>
      <c r="I40" s="208"/>
      <c r="J40" s="126"/>
      <c r="K40" s="276"/>
      <c r="L40" s="208"/>
      <c r="M40" s="209"/>
      <c r="N40" s="208"/>
      <c r="O40" s="210">
        <f>K40*F40</f>
        <v>0</v>
      </c>
      <c r="P40" s="211">
        <f>SUM(L37:O40)</f>
        <v>0</v>
      </c>
      <c r="Q40" s="55"/>
      <c r="R40" s="55"/>
      <c r="S40" s="55"/>
      <c r="U40" t="str">
        <f t="shared" si="20"/>
        <v/>
      </c>
      <c r="V40" t="str">
        <f>IF(B40&lt;&gt;$U$15,"",IF(AND(B40=$U$15,F40=0),0,F36))</f>
        <v/>
      </c>
      <c r="W40" t="str">
        <f t="shared" si="21"/>
        <v/>
      </c>
      <c r="X40" t="str">
        <f>IF(B40&lt;&gt;$W$15,"",IF(AND(B40=$W$15,F40=0),0,F36))</f>
        <v/>
      </c>
      <c r="Y40" t="str">
        <f t="shared" si="22"/>
        <v/>
      </c>
      <c r="Z40" t="str">
        <f>IF(B40&lt;&gt;$Y$15,"",IF(AND(B40=$Y$15,F40=0),0,F36))</f>
        <v/>
      </c>
      <c r="AA40">
        <f t="shared" si="23"/>
        <v>0</v>
      </c>
      <c r="AB40">
        <f>Z39</f>
        <v>0</v>
      </c>
      <c r="AC40">
        <f>AA40</f>
        <v>0</v>
      </c>
      <c r="AD40" s="194"/>
    </row>
    <row r="41" spans="2:31" x14ac:dyDescent="0.25">
      <c r="B41" s="39" t="s">
        <v>4</v>
      </c>
      <c r="C41" s="13" t="s">
        <v>19</v>
      </c>
      <c r="D41" s="13" t="s">
        <v>8</v>
      </c>
      <c r="E41" s="44">
        <f>SUM(E42:E45)</f>
        <v>0</v>
      </c>
      <c r="F41" s="58">
        <v>6</v>
      </c>
      <c r="G41" s="222" t="s">
        <v>18</v>
      </c>
      <c r="H41" s="119"/>
      <c r="I41" s="119"/>
      <c r="J41" s="119"/>
      <c r="K41" s="119"/>
      <c r="L41" s="119"/>
      <c r="M41" s="111"/>
      <c r="N41" s="119"/>
      <c r="O41" s="100"/>
      <c r="P41" s="20"/>
      <c r="Q41" s="52"/>
      <c r="R41" s="52"/>
      <c r="S41" s="52"/>
      <c r="U41" t="str">
        <f t="shared" si="0"/>
        <v/>
      </c>
      <c r="V41" t="str">
        <f>IF(B41&lt;&gt;$U$15,"",IF(AND(B41=$U$15,F41=0),0,F41))</f>
        <v/>
      </c>
      <c r="W41" t="str">
        <f t="shared" si="1"/>
        <v/>
      </c>
      <c r="X41" t="str">
        <f>IF(B41&lt;&gt;$W$15,"",IF(AND(B41=$W$15,F41=0),0,F41))</f>
        <v/>
      </c>
      <c r="Y41" t="str">
        <f t="shared" si="2"/>
        <v/>
      </c>
      <c r="Z41" t="str">
        <f>IF(B41&lt;&gt;$Y$15,"",IF(AND(B41=$Y$15,F41=0),0,F41))</f>
        <v/>
      </c>
      <c r="AA41" t="str">
        <f t="shared" si="3"/>
        <v/>
      </c>
      <c r="AB41" t="str">
        <f>IF(B41&lt;&gt;$AA$15,"",IF(AND(B41=$AA$15,F41=0),0,F41))</f>
        <v/>
      </c>
      <c r="AD41" s="194"/>
    </row>
    <row r="42" spans="2:31" x14ac:dyDescent="0.25">
      <c r="B42" s="169" t="s">
        <v>230</v>
      </c>
      <c r="C42" s="5" t="s">
        <v>256</v>
      </c>
      <c r="D42" s="5" t="s">
        <v>8</v>
      </c>
      <c r="E42" s="46"/>
      <c r="F42" s="59">
        <f>E42*F$41</f>
        <v>0</v>
      </c>
      <c r="G42" s="223"/>
      <c r="H42" s="115"/>
      <c r="I42" s="116"/>
      <c r="J42" s="116"/>
      <c r="K42" s="116"/>
      <c r="L42" s="116">
        <f>F42*H42</f>
        <v>0</v>
      </c>
      <c r="M42" s="136"/>
      <c r="N42" s="116"/>
      <c r="O42" s="101"/>
      <c r="P42" s="23"/>
      <c r="Q42" s="54"/>
      <c r="R42" s="54"/>
      <c r="S42" s="54"/>
      <c r="U42">
        <f t="shared" ref="U42:U45" si="25">IF(B42=$U$15,F42,"")</f>
        <v>0</v>
      </c>
      <c r="V42">
        <f>IF(B42&lt;&gt;$U$15,"",IF(AND(B42=$U$15,F42=0),0,F41))</f>
        <v>0</v>
      </c>
      <c r="W42" t="str">
        <f t="shared" ref="W42:W45" si="26">IF(B42=$W$15,F42,"")</f>
        <v/>
      </c>
      <c r="X42" t="str">
        <f>IF(B42&lt;&gt;$W$15,"",IF(AND(B42=$W$15,F42=0),0,F41))</f>
        <v/>
      </c>
      <c r="Y42" t="str">
        <f t="shared" ref="Y42:Y45" si="27">IF(B42=$Y$15,F42,"")</f>
        <v/>
      </c>
      <c r="Z42" t="str">
        <f>IF(B42&lt;&gt;$Y$15,"",IF(AND(B42=$Y$15,F42=0),0,F41))</f>
        <v/>
      </c>
      <c r="AA42" t="str">
        <f t="shared" ref="AA42:AA45" si="28">IF(B42=$AA$15,F42,"")</f>
        <v/>
      </c>
      <c r="AC42">
        <f>U42</f>
        <v>0</v>
      </c>
      <c r="AD42" s="194">
        <f>SUM(AC42:AC45)</f>
        <v>0</v>
      </c>
      <c r="AE42" s="193">
        <f>AD42-F41</f>
        <v>-6</v>
      </c>
    </row>
    <row r="43" spans="2:31" x14ac:dyDescent="0.25">
      <c r="B43" s="169" t="s">
        <v>164</v>
      </c>
      <c r="C43" s="5" t="s">
        <v>25</v>
      </c>
      <c r="D43" s="5" t="s">
        <v>8</v>
      </c>
      <c r="E43" s="46"/>
      <c r="F43" s="59">
        <f t="shared" ref="F43:F45" si="29">E43*F$41</f>
        <v>0</v>
      </c>
      <c r="G43" s="224"/>
      <c r="H43" s="116"/>
      <c r="I43" s="129"/>
      <c r="J43" s="117"/>
      <c r="K43" s="117"/>
      <c r="L43" s="117"/>
      <c r="M43" s="137">
        <f>I43*F43</f>
        <v>0</v>
      </c>
      <c r="N43" s="117"/>
      <c r="O43" s="102"/>
      <c r="P43" s="3"/>
      <c r="Q43" s="54"/>
      <c r="R43" s="54"/>
      <c r="S43" s="54"/>
      <c r="U43" t="str">
        <f t="shared" si="25"/>
        <v/>
      </c>
      <c r="V43" t="str">
        <f>IF(B43&lt;&gt;$U$15,"",IF(AND(B43=$U$15,F43=0),0,F41))</f>
        <v/>
      </c>
      <c r="W43">
        <f t="shared" si="26"/>
        <v>0</v>
      </c>
      <c r="X43">
        <f>IF(B43&lt;&gt;$W$15,"",IF(AND(B43=$W$15,F43=0),0,F41))</f>
        <v>0</v>
      </c>
      <c r="Y43" t="str">
        <f t="shared" si="27"/>
        <v/>
      </c>
      <c r="Z43" t="str">
        <f>IF(B43&lt;&gt;$Y$15,"",IF(AND(B43=$Y$15,F43=0),0,F41))</f>
        <v/>
      </c>
      <c r="AA43" t="str">
        <f t="shared" si="28"/>
        <v/>
      </c>
      <c r="AC43">
        <f>W43</f>
        <v>0</v>
      </c>
      <c r="AD43" s="194"/>
    </row>
    <row r="44" spans="2:31" x14ac:dyDescent="0.25">
      <c r="B44" s="169" t="s">
        <v>26</v>
      </c>
      <c r="C44" s="5" t="s">
        <v>12</v>
      </c>
      <c r="D44" s="5" t="s">
        <v>8</v>
      </c>
      <c r="E44" s="46"/>
      <c r="F44" s="59">
        <f t="shared" si="29"/>
        <v>0</v>
      </c>
      <c r="G44" s="224"/>
      <c r="H44" s="116"/>
      <c r="I44" s="117"/>
      <c r="J44" s="129"/>
      <c r="K44" s="117"/>
      <c r="L44" s="117"/>
      <c r="M44" s="137"/>
      <c r="N44" s="117">
        <f>J44*F44</f>
        <v>0</v>
      </c>
      <c r="O44" s="102"/>
      <c r="P44" s="3"/>
      <c r="Q44" s="54"/>
      <c r="R44" s="54"/>
      <c r="S44" s="54"/>
      <c r="U44" t="str">
        <f t="shared" si="25"/>
        <v/>
      </c>
      <c r="V44" t="str">
        <f>IF(B44&lt;&gt;$U$15,"",IF(AND(B44=$U$15,F44=0),0,F41))</f>
        <v/>
      </c>
      <c r="W44" t="str">
        <f t="shared" si="26"/>
        <v/>
      </c>
      <c r="X44" t="str">
        <f>IF(B44&lt;&gt;$W$15,"",IF(AND(B44=$W$15,F44=0),0,F41))</f>
        <v/>
      </c>
      <c r="Y44">
        <f t="shared" si="27"/>
        <v>0</v>
      </c>
      <c r="Z44">
        <f>X43</f>
        <v>0</v>
      </c>
      <c r="AA44" t="str">
        <f t="shared" si="28"/>
        <v/>
      </c>
      <c r="AC44">
        <f>Y44</f>
        <v>0</v>
      </c>
      <c r="AD44" s="194"/>
    </row>
    <row r="45" spans="2:31" x14ac:dyDescent="0.25">
      <c r="B45" s="169" t="s">
        <v>163</v>
      </c>
      <c r="C45" s="5" t="s">
        <v>24</v>
      </c>
      <c r="D45" s="5" t="s">
        <v>8</v>
      </c>
      <c r="E45" s="46"/>
      <c r="F45" s="59">
        <f t="shared" si="29"/>
        <v>0</v>
      </c>
      <c r="G45" s="224"/>
      <c r="H45" s="116"/>
      <c r="I45" s="117"/>
      <c r="J45" s="116"/>
      <c r="K45" s="135"/>
      <c r="L45" s="117"/>
      <c r="M45" s="137"/>
      <c r="N45" s="117"/>
      <c r="O45" s="103">
        <f>K45*F45</f>
        <v>0</v>
      </c>
      <c r="P45" s="11">
        <f>SUM(L42:O45)</f>
        <v>0</v>
      </c>
      <c r="Q45" s="55"/>
      <c r="R45" s="55"/>
      <c r="S45" s="55"/>
      <c r="U45" t="str">
        <f t="shared" si="25"/>
        <v/>
      </c>
      <c r="V45" t="str">
        <f>IF(B45&lt;&gt;$U$15,"",IF(AND(B45=$U$15,F45=0),0,F41))</f>
        <v/>
      </c>
      <c r="W45" t="str">
        <f t="shared" si="26"/>
        <v/>
      </c>
      <c r="X45" t="str">
        <f>IF(B45&lt;&gt;$W$15,"",IF(AND(B45=$W$15,F45=0),0,F41))</f>
        <v/>
      </c>
      <c r="Y45" t="str">
        <f t="shared" si="27"/>
        <v/>
      </c>
      <c r="Z45" t="str">
        <f>IF(B45&lt;&gt;$Y$15,"",IF(AND(B45=$Y$15,F45=0),0,F41))</f>
        <v/>
      </c>
      <c r="AA45">
        <f t="shared" si="28"/>
        <v>0</v>
      </c>
      <c r="AB45">
        <f>Z44</f>
        <v>0</v>
      </c>
      <c r="AC45">
        <f>AA45</f>
        <v>0</v>
      </c>
      <c r="AD45" s="194"/>
    </row>
    <row r="46" spans="2:31" x14ac:dyDescent="0.25">
      <c r="B46" s="42"/>
      <c r="C46" s="6" t="s">
        <v>20</v>
      </c>
      <c r="D46" s="6" t="s">
        <v>8</v>
      </c>
      <c r="E46" s="45">
        <f>SUM(E47:E50)</f>
        <v>0</v>
      </c>
      <c r="F46" s="60">
        <v>30</v>
      </c>
      <c r="G46" s="224" t="s">
        <v>18</v>
      </c>
      <c r="H46" s="117"/>
      <c r="I46" s="117"/>
      <c r="J46" s="117"/>
      <c r="K46" s="117"/>
      <c r="L46" s="117"/>
      <c r="M46" s="137"/>
      <c r="N46" s="117"/>
      <c r="O46" s="102"/>
      <c r="P46" s="4"/>
      <c r="Q46" s="52"/>
      <c r="R46" s="52"/>
      <c r="S46" s="52"/>
      <c r="U46" t="str">
        <f t="shared" si="0"/>
        <v/>
      </c>
      <c r="V46" t="str">
        <f>IF(B46&lt;&gt;$U$15,"",IF(AND(B46=$U$15,F46=0),0,F46))</f>
        <v/>
      </c>
      <c r="W46" t="str">
        <f t="shared" si="1"/>
        <v/>
      </c>
      <c r="X46" t="str">
        <f>IF(B46&lt;&gt;$W$15,"",IF(AND(B46=$W$15,F46=0),0,F46))</f>
        <v/>
      </c>
      <c r="Y46" t="str">
        <f t="shared" si="2"/>
        <v/>
      </c>
      <c r="Z46" t="str">
        <f>IF(B46&lt;&gt;$Y$15,"",IF(AND(B46=$Y$15,F46=0),0,F46))</f>
        <v/>
      </c>
      <c r="AA46" t="str">
        <f t="shared" si="3"/>
        <v/>
      </c>
      <c r="AB46" t="str">
        <f>IF(B46&lt;&gt;$AA$15,"",IF(AND(B46=$AA$15,F46=0),0,F46))</f>
        <v/>
      </c>
      <c r="AD46" s="194"/>
    </row>
    <row r="47" spans="2:31" x14ac:dyDescent="0.25">
      <c r="B47" s="169" t="s">
        <v>230</v>
      </c>
      <c r="C47" s="5" t="s">
        <v>257</v>
      </c>
      <c r="D47" s="5" t="s">
        <v>8</v>
      </c>
      <c r="E47" s="46"/>
      <c r="F47" s="59">
        <f>E47*F$46</f>
        <v>0</v>
      </c>
      <c r="G47" s="224"/>
      <c r="H47" s="115"/>
      <c r="I47" s="116"/>
      <c r="J47" s="116"/>
      <c r="K47" s="116"/>
      <c r="L47" s="116">
        <f>F47*H47</f>
        <v>0</v>
      </c>
      <c r="M47" s="136"/>
      <c r="N47" s="116"/>
      <c r="O47" s="101"/>
      <c r="P47" s="23"/>
      <c r="Q47" s="54"/>
      <c r="R47" s="54"/>
      <c r="S47" s="54"/>
      <c r="U47">
        <f t="shared" ref="U47:U50" si="30">IF(B47=$U$15,F47,"")</f>
        <v>0</v>
      </c>
      <c r="V47">
        <f>IF(B47&lt;&gt;$U$15,"",IF(AND(B47=$U$15,F47=0),0,F46))</f>
        <v>0</v>
      </c>
      <c r="W47" t="str">
        <f t="shared" ref="W47:W50" si="31">IF(B47=$W$15,F47,"")</f>
        <v/>
      </c>
      <c r="X47" t="str">
        <f>IF(B47&lt;&gt;$W$15,"",IF(AND(B47=$W$15,F47=0),0,F46))</f>
        <v/>
      </c>
      <c r="Y47" t="str">
        <f t="shared" ref="Y47:Y50" si="32">IF(B47=$Y$15,F47,"")</f>
        <v/>
      </c>
      <c r="Z47" t="str">
        <f>IF(B47&lt;&gt;$Y$15,"",IF(AND(B47=$Y$15,F47=0),0,F46))</f>
        <v/>
      </c>
      <c r="AA47" t="str">
        <f t="shared" ref="AA47:AA50" si="33">IF(B47=$AA$15,F47,"")</f>
        <v/>
      </c>
      <c r="AC47">
        <f>U47</f>
        <v>0</v>
      </c>
      <c r="AD47" s="194">
        <f>SUM(AC47:AC50)</f>
        <v>0</v>
      </c>
      <c r="AE47" s="193">
        <f>AD47-F46</f>
        <v>-30</v>
      </c>
    </row>
    <row r="48" spans="2:31" x14ac:dyDescent="0.25">
      <c r="B48" s="169" t="s">
        <v>164</v>
      </c>
      <c r="C48" s="5" t="s">
        <v>28</v>
      </c>
      <c r="D48" s="5" t="s">
        <v>8</v>
      </c>
      <c r="E48" s="46"/>
      <c r="F48" s="59">
        <f t="shared" ref="F48:F50" si="34">E48*F$46</f>
        <v>0</v>
      </c>
      <c r="G48" s="224"/>
      <c r="H48" s="116"/>
      <c r="I48" s="129"/>
      <c r="J48" s="117"/>
      <c r="K48" s="117"/>
      <c r="L48" s="117"/>
      <c r="M48" s="137">
        <f>I48*F48</f>
        <v>0</v>
      </c>
      <c r="N48" s="117"/>
      <c r="O48" s="102"/>
      <c r="P48" s="3"/>
      <c r="Q48" s="54"/>
      <c r="R48" s="54"/>
      <c r="S48" s="54"/>
      <c r="U48" t="str">
        <f t="shared" si="30"/>
        <v/>
      </c>
      <c r="V48" t="str">
        <f>IF(B48&lt;&gt;$U$15,"",IF(AND(B48=$U$15,F48=0),0,F46))</f>
        <v/>
      </c>
      <c r="W48">
        <f t="shared" si="31"/>
        <v>0</v>
      </c>
      <c r="X48">
        <f>IF(B48&lt;&gt;$W$15,"",IF(AND(B48=$W$15,F48=0),0,F46))</f>
        <v>0</v>
      </c>
      <c r="Y48" t="str">
        <f t="shared" si="32"/>
        <v/>
      </c>
      <c r="Z48" t="str">
        <f>IF(B48&lt;&gt;$Y$15,"",IF(AND(B48=$Y$15,F48=0),0,F46))</f>
        <v/>
      </c>
      <c r="AA48" t="str">
        <f t="shared" si="33"/>
        <v/>
      </c>
      <c r="AC48">
        <f>W48</f>
        <v>0</v>
      </c>
      <c r="AD48" s="194"/>
    </row>
    <row r="49" spans="2:31" x14ac:dyDescent="0.25">
      <c r="B49" s="169" t="s">
        <v>26</v>
      </c>
      <c r="C49" s="5" t="s">
        <v>9</v>
      </c>
      <c r="D49" s="5" t="s">
        <v>8</v>
      </c>
      <c r="E49" s="46"/>
      <c r="F49" s="59">
        <f t="shared" si="34"/>
        <v>0</v>
      </c>
      <c r="G49" s="224"/>
      <c r="H49" s="116"/>
      <c r="I49" s="117"/>
      <c r="J49" s="129"/>
      <c r="K49" s="117"/>
      <c r="L49" s="117"/>
      <c r="M49" s="137"/>
      <c r="N49" s="117">
        <f>J49*F49</f>
        <v>0</v>
      </c>
      <c r="O49" s="102"/>
      <c r="P49" s="3"/>
      <c r="Q49" s="54"/>
      <c r="R49" s="54"/>
      <c r="S49" s="54"/>
      <c r="U49" t="str">
        <f t="shared" si="30"/>
        <v/>
      </c>
      <c r="V49" t="str">
        <f>IF(B49&lt;&gt;$U$15,"",IF(AND(B49=$U$15,F49=0),0,F46))</f>
        <v/>
      </c>
      <c r="W49" t="str">
        <f t="shared" si="31"/>
        <v/>
      </c>
      <c r="X49" t="str">
        <f>IF(B49&lt;&gt;$W$15,"",IF(AND(B49=$W$15,F49=0),0,F46))</f>
        <v/>
      </c>
      <c r="Y49">
        <f t="shared" si="32"/>
        <v>0</v>
      </c>
      <c r="Z49">
        <f>X48</f>
        <v>0</v>
      </c>
      <c r="AA49" t="str">
        <f t="shared" si="33"/>
        <v/>
      </c>
      <c r="AC49">
        <f>Y49</f>
        <v>0</v>
      </c>
      <c r="AD49" s="194"/>
    </row>
    <row r="50" spans="2:31" x14ac:dyDescent="0.25">
      <c r="B50" s="169" t="s">
        <v>163</v>
      </c>
      <c r="C50" s="5" t="s">
        <v>27</v>
      </c>
      <c r="D50" s="5" t="s">
        <v>8</v>
      </c>
      <c r="E50" s="46"/>
      <c r="F50" s="59">
        <f t="shared" si="34"/>
        <v>0</v>
      </c>
      <c r="G50" s="224"/>
      <c r="H50" s="116"/>
      <c r="I50" s="117"/>
      <c r="J50" s="116"/>
      <c r="K50" s="135"/>
      <c r="L50" s="117"/>
      <c r="M50" s="137"/>
      <c r="N50" s="117"/>
      <c r="O50" s="103">
        <f>K50*F50</f>
        <v>0</v>
      </c>
      <c r="P50" s="11">
        <f>SUM(L47:O50)</f>
        <v>0</v>
      </c>
      <c r="Q50" s="55"/>
      <c r="R50" s="55"/>
      <c r="S50" s="55"/>
      <c r="U50" t="str">
        <f t="shared" si="30"/>
        <v/>
      </c>
      <c r="V50" t="str">
        <f>IF(B50&lt;&gt;$U$15,"",IF(AND(B50=$U$15,F50=0),0,F46))</f>
        <v/>
      </c>
      <c r="W50" t="str">
        <f t="shared" si="31"/>
        <v/>
      </c>
      <c r="X50" t="str">
        <f>IF(B50&lt;&gt;$W$15,"",IF(AND(B50=$W$15,F50=0),0,F46))</f>
        <v/>
      </c>
      <c r="Y50" t="str">
        <f t="shared" si="32"/>
        <v/>
      </c>
      <c r="Z50" t="str">
        <f>IF(B50&lt;&gt;$Y$15,"",IF(AND(B50=$Y$15,F50=0),0,F46))</f>
        <v/>
      </c>
      <c r="AA50">
        <f t="shared" si="33"/>
        <v>0</v>
      </c>
      <c r="AB50">
        <f>Z49</f>
        <v>0</v>
      </c>
      <c r="AC50">
        <f>AA50</f>
        <v>0</v>
      </c>
      <c r="AD50" s="194"/>
    </row>
    <row r="51" spans="2:31" x14ac:dyDescent="0.25">
      <c r="B51" s="42"/>
      <c r="C51" s="6" t="s">
        <v>33</v>
      </c>
      <c r="D51" s="6" t="s">
        <v>8</v>
      </c>
      <c r="E51" s="45">
        <f>SUM(E52:E55)</f>
        <v>0</v>
      </c>
      <c r="F51" s="60">
        <v>1</v>
      </c>
      <c r="G51" s="224" t="s">
        <v>18</v>
      </c>
      <c r="H51" s="117"/>
      <c r="I51" s="117"/>
      <c r="J51" s="117"/>
      <c r="K51" s="117"/>
      <c r="L51" s="117"/>
      <c r="M51" s="137"/>
      <c r="N51" s="117"/>
      <c r="O51" s="102"/>
      <c r="P51" s="4"/>
      <c r="Q51" s="52"/>
      <c r="R51" s="52"/>
      <c r="S51" s="52"/>
      <c r="U51" t="str">
        <f t="shared" si="0"/>
        <v/>
      </c>
      <c r="V51" t="str">
        <f>IF(B51&lt;&gt;$U$15,"",IF(AND(B51=$U$15,F51=0),0,F51))</f>
        <v/>
      </c>
      <c r="W51" t="str">
        <f t="shared" si="1"/>
        <v/>
      </c>
      <c r="X51" t="str">
        <f>IF(B51&lt;&gt;$W$15,"",IF(AND(B51=$W$15,F51=0),0,F51))</f>
        <v/>
      </c>
      <c r="Y51" t="str">
        <f t="shared" si="2"/>
        <v/>
      </c>
      <c r="Z51" t="str">
        <f>IF(B51&lt;&gt;$Y$15,"",IF(AND(B51=$Y$15,F51=0),0,F51))</f>
        <v/>
      </c>
      <c r="AA51" t="str">
        <f t="shared" si="3"/>
        <v/>
      </c>
      <c r="AB51" t="str">
        <f>IF(B51&lt;&gt;$AA$15,"",IF(AND(B51=$AA$15,F51=0),0,F51))</f>
        <v/>
      </c>
      <c r="AD51" s="194"/>
    </row>
    <row r="52" spans="2:31" x14ac:dyDescent="0.25">
      <c r="B52" s="169" t="s">
        <v>230</v>
      </c>
      <c r="C52" s="5" t="s">
        <v>258</v>
      </c>
      <c r="D52" s="5" t="s">
        <v>8</v>
      </c>
      <c r="E52" s="46"/>
      <c r="F52" s="59">
        <f>E52*F$51</f>
        <v>0</v>
      </c>
      <c r="G52" s="224"/>
      <c r="H52" s="115"/>
      <c r="I52" s="116"/>
      <c r="J52" s="116"/>
      <c r="K52" s="116"/>
      <c r="L52" s="116">
        <f>F52*H52</f>
        <v>0</v>
      </c>
      <c r="M52" s="136"/>
      <c r="N52" s="116"/>
      <c r="O52" s="101"/>
      <c r="P52" s="23"/>
      <c r="Q52" s="54"/>
      <c r="R52" s="54"/>
      <c r="S52" s="54"/>
      <c r="U52">
        <f t="shared" ref="U52:U55" si="35">IF(B52=$U$15,F52,"")</f>
        <v>0</v>
      </c>
      <c r="V52">
        <f>IF(B52&lt;&gt;$U$15,"",IF(AND(B52=$U$15,F52=0),0,F51))</f>
        <v>0</v>
      </c>
      <c r="W52" t="str">
        <f t="shared" ref="W52:W55" si="36">IF(B52=$W$15,F52,"")</f>
        <v/>
      </c>
      <c r="X52" t="str">
        <f>IF(B52&lt;&gt;$W$15,"",IF(AND(B52=$W$15,F52=0),0,F51))</f>
        <v/>
      </c>
      <c r="Y52" t="str">
        <f t="shared" ref="Y52:Y55" si="37">IF(B52=$Y$15,F52,"")</f>
        <v/>
      </c>
      <c r="Z52" t="str">
        <f>IF(B52&lt;&gt;$Y$15,"",IF(AND(B52=$Y$15,F52=0),0,F51))</f>
        <v/>
      </c>
      <c r="AA52" t="str">
        <f t="shared" ref="AA52:AA55" si="38">IF(B52=$AA$15,F52,"")</f>
        <v/>
      </c>
      <c r="AC52">
        <f>U52</f>
        <v>0</v>
      </c>
      <c r="AD52" s="194">
        <f>SUM(AC52:AC55)</f>
        <v>0</v>
      </c>
      <c r="AE52" s="193">
        <f>AD52-F51</f>
        <v>-1</v>
      </c>
    </row>
    <row r="53" spans="2:31" x14ac:dyDescent="0.25">
      <c r="B53" s="169" t="s">
        <v>164</v>
      </c>
      <c r="C53" s="5" t="s">
        <v>30</v>
      </c>
      <c r="D53" s="5" t="s">
        <v>8</v>
      </c>
      <c r="E53" s="46"/>
      <c r="F53" s="59">
        <f t="shared" ref="F53:F55" si="39">E53*F$51</f>
        <v>0</v>
      </c>
      <c r="G53" s="224"/>
      <c r="H53" s="116"/>
      <c r="I53" s="129"/>
      <c r="J53" s="117"/>
      <c r="K53" s="117"/>
      <c r="L53" s="117"/>
      <c r="M53" s="137">
        <f>I53*F53</f>
        <v>0</v>
      </c>
      <c r="N53" s="117"/>
      <c r="O53" s="102"/>
      <c r="P53" s="3"/>
      <c r="Q53" s="54"/>
      <c r="R53" s="54"/>
      <c r="S53" s="54"/>
      <c r="U53" t="str">
        <f t="shared" si="35"/>
        <v/>
      </c>
      <c r="V53" t="str">
        <f>IF(B53&lt;&gt;$U$15,"",IF(AND(B53=$U$15,F53=0),0,F51))</f>
        <v/>
      </c>
      <c r="W53">
        <f t="shared" si="36"/>
        <v>0</v>
      </c>
      <c r="X53">
        <f>IF(B53&lt;&gt;$W$15,"",IF(AND(B53=$W$15,F53=0),0,F51))</f>
        <v>0</v>
      </c>
      <c r="Y53" t="str">
        <f t="shared" si="37"/>
        <v/>
      </c>
      <c r="Z53" t="str">
        <f>IF(B53&lt;&gt;$Y$15,"",IF(AND(B53=$Y$15,F53=0),0,F51))</f>
        <v/>
      </c>
      <c r="AA53" t="str">
        <f t="shared" si="38"/>
        <v/>
      </c>
      <c r="AC53">
        <f>W53</f>
        <v>0</v>
      </c>
      <c r="AD53" s="194"/>
    </row>
    <row r="54" spans="2:31" x14ac:dyDescent="0.25">
      <c r="B54" s="169" t="s">
        <v>26</v>
      </c>
      <c r="C54" s="5" t="s">
        <v>10</v>
      </c>
      <c r="D54" s="5" t="s">
        <v>8</v>
      </c>
      <c r="E54" s="46"/>
      <c r="F54" s="59">
        <f t="shared" si="39"/>
        <v>0</v>
      </c>
      <c r="G54" s="224"/>
      <c r="H54" s="116"/>
      <c r="I54" s="117"/>
      <c r="J54" s="129"/>
      <c r="K54" s="117"/>
      <c r="L54" s="117"/>
      <c r="M54" s="137"/>
      <c r="N54" s="117">
        <f>J54*F54</f>
        <v>0</v>
      </c>
      <c r="O54" s="102"/>
      <c r="P54" s="3"/>
      <c r="Q54" s="54"/>
      <c r="R54" s="54"/>
      <c r="S54" s="54"/>
      <c r="U54" t="str">
        <f t="shared" si="35"/>
        <v/>
      </c>
      <c r="V54" t="str">
        <f>IF(B54&lt;&gt;$U$15,"",IF(AND(B54=$U$15,F54=0),0,F51))</f>
        <v/>
      </c>
      <c r="W54" t="str">
        <f t="shared" si="36"/>
        <v/>
      </c>
      <c r="X54" t="str">
        <f>IF(B54&lt;&gt;$W$15,"",IF(AND(B54=$W$15,F54=0),0,F51))</f>
        <v/>
      </c>
      <c r="Y54">
        <f t="shared" si="37"/>
        <v>0</v>
      </c>
      <c r="Z54">
        <f>X53</f>
        <v>0</v>
      </c>
      <c r="AA54" t="str">
        <f t="shared" si="38"/>
        <v/>
      </c>
      <c r="AC54">
        <f>Y54</f>
        <v>0</v>
      </c>
      <c r="AD54" s="194"/>
    </row>
    <row r="55" spans="2:31" x14ac:dyDescent="0.25">
      <c r="B55" s="169" t="s">
        <v>163</v>
      </c>
      <c r="C55" s="5" t="s">
        <v>29</v>
      </c>
      <c r="D55" s="5" t="s">
        <v>8</v>
      </c>
      <c r="E55" s="46"/>
      <c r="F55" s="59">
        <f t="shared" si="39"/>
        <v>0</v>
      </c>
      <c r="G55" s="224"/>
      <c r="H55" s="116"/>
      <c r="I55" s="117"/>
      <c r="J55" s="116"/>
      <c r="K55" s="135"/>
      <c r="L55" s="117"/>
      <c r="M55" s="137"/>
      <c r="N55" s="117"/>
      <c r="O55" s="103">
        <f>K55*F55</f>
        <v>0</v>
      </c>
      <c r="P55" s="11">
        <f>SUM(L52:O55)</f>
        <v>0</v>
      </c>
      <c r="Q55" s="55"/>
      <c r="R55" s="55"/>
      <c r="S55" s="55"/>
      <c r="U55" t="str">
        <f t="shared" si="35"/>
        <v/>
      </c>
      <c r="V55" t="str">
        <f>IF(B55&lt;&gt;$U$15,"",IF(AND(B55=$U$15,F55=0),0,F51))</f>
        <v/>
      </c>
      <c r="W55" t="str">
        <f t="shared" si="36"/>
        <v/>
      </c>
      <c r="X55" t="str">
        <f>IF(B55&lt;&gt;$W$15,"",IF(AND(B55=$W$15,F55=0),0,F51))</f>
        <v/>
      </c>
      <c r="Y55" t="str">
        <f t="shared" si="37"/>
        <v/>
      </c>
      <c r="Z55" t="str">
        <f>IF(B55&lt;&gt;$Y$15,"",IF(AND(B55=$Y$15,F55=0),0,F51))</f>
        <v/>
      </c>
      <c r="AA55">
        <f t="shared" si="38"/>
        <v>0</v>
      </c>
      <c r="AB55">
        <f>Z54</f>
        <v>0</v>
      </c>
      <c r="AC55">
        <f>AA55</f>
        <v>0</v>
      </c>
      <c r="AD55" s="194"/>
    </row>
    <row r="56" spans="2:31" x14ac:dyDescent="0.25">
      <c r="B56" s="42"/>
      <c r="C56" s="6" t="s">
        <v>21</v>
      </c>
      <c r="D56" s="6" t="s">
        <v>8</v>
      </c>
      <c r="E56" s="45">
        <f>SUM(E57:E60)</f>
        <v>0</v>
      </c>
      <c r="F56" s="60">
        <v>1</v>
      </c>
      <c r="G56" s="224" t="s">
        <v>18</v>
      </c>
      <c r="H56" s="117"/>
      <c r="I56" s="117"/>
      <c r="J56" s="117"/>
      <c r="K56" s="117"/>
      <c r="L56" s="117"/>
      <c r="M56" s="137"/>
      <c r="N56" s="117"/>
      <c r="O56" s="102"/>
      <c r="P56" s="4"/>
      <c r="Q56" s="52"/>
      <c r="R56" s="52"/>
      <c r="S56" s="52"/>
      <c r="U56" t="str">
        <f t="shared" si="0"/>
        <v/>
      </c>
      <c r="V56" t="str">
        <f>IF(B56&lt;&gt;$U$15,"",IF(AND(B56=$U$15,F56=0),0,F56))</f>
        <v/>
      </c>
      <c r="W56" t="str">
        <f t="shared" si="1"/>
        <v/>
      </c>
      <c r="X56" t="str">
        <f>IF(B56&lt;&gt;$W$15,"",IF(AND(B56=$W$15,F56=0),0,F56))</f>
        <v/>
      </c>
      <c r="Y56" t="str">
        <f t="shared" si="2"/>
        <v/>
      </c>
      <c r="Z56" t="str">
        <f>IF(B56&lt;&gt;$Y$15,"",IF(AND(B56=$Y$15,F56=0),0,F56))</f>
        <v/>
      </c>
      <c r="AA56" t="str">
        <f t="shared" si="3"/>
        <v/>
      </c>
      <c r="AB56" t="str">
        <f>IF(B56&lt;&gt;$AA$15,"",IF(AND(B56=$AA$15,F56=0),0,F56))</f>
        <v/>
      </c>
      <c r="AD56" s="194"/>
    </row>
    <row r="57" spans="2:31" x14ac:dyDescent="0.25">
      <c r="B57" s="169" t="s">
        <v>230</v>
      </c>
      <c r="C57" s="5" t="s">
        <v>258</v>
      </c>
      <c r="D57" s="5" t="s">
        <v>8</v>
      </c>
      <c r="E57" s="46"/>
      <c r="F57" s="59">
        <f>E57*F$56</f>
        <v>0</v>
      </c>
      <c r="G57" s="224"/>
      <c r="H57" s="115"/>
      <c r="I57" s="116"/>
      <c r="J57" s="116"/>
      <c r="K57" s="116"/>
      <c r="L57" s="116">
        <f>F57*H57</f>
        <v>0</v>
      </c>
      <c r="M57" s="136"/>
      <c r="N57" s="116"/>
      <c r="O57" s="101"/>
      <c r="P57" s="23"/>
      <c r="Q57" s="54"/>
      <c r="R57" s="54"/>
      <c r="S57" s="54"/>
      <c r="U57">
        <f t="shared" ref="U57:U60" si="40">IF(B57=$U$15,F57,"")</f>
        <v>0</v>
      </c>
      <c r="V57">
        <f>IF(B57&lt;&gt;$U$15,"",IF(AND(B57=$U$15,F57=0),0,F56))</f>
        <v>0</v>
      </c>
      <c r="W57" t="str">
        <f t="shared" ref="W57:W60" si="41">IF(B57=$W$15,F57,"")</f>
        <v/>
      </c>
      <c r="X57" t="str">
        <f>IF(B57&lt;&gt;$W$15,"",IF(AND(B57=$W$15,F57=0),0,F56))</f>
        <v/>
      </c>
      <c r="Y57" t="str">
        <f t="shared" ref="Y57:Y60" si="42">IF(B57=$Y$15,F57,"")</f>
        <v/>
      </c>
      <c r="Z57" t="str">
        <f>IF(B57&lt;&gt;$Y$15,"",IF(AND(B57=$Y$15,F57=0),0,F56))</f>
        <v/>
      </c>
      <c r="AA57" t="str">
        <f t="shared" ref="AA57:AA60" si="43">IF(B57=$AA$15,F57,"")</f>
        <v/>
      </c>
      <c r="AC57">
        <f>U57</f>
        <v>0</v>
      </c>
      <c r="AD57" s="194">
        <f>SUM(AC57:AC60)</f>
        <v>0</v>
      </c>
      <c r="AE57" s="193">
        <f>AD57-F56</f>
        <v>-1</v>
      </c>
    </row>
    <row r="58" spans="2:31" x14ac:dyDescent="0.25">
      <c r="B58" s="169" t="s">
        <v>164</v>
      </c>
      <c r="C58" s="5" t="s">
        <v>30</v>
      </c>
      <c r="D58" s="5" t="s">
        <v>8</v>
      </c>
      <c r="E58" s="46"/>
      <c r="F58" s="59">
        <f t="shared" ref="F58:F60" si="44">E58*F$56</f>
        <v>0</v>
      </c>
      <c r="G58" s="224"/>
      <c r="H58" s="116"/>
      <c r="I58" s="129"/>
      <c r="J58" s="117"/>
      <c r="K58" s="117"/>
      <c r="L58" s="117"/>
      <c r="M58" s="137">
        <f>I58*F58</f>
        <v>0</v>
      </c>
      <c r="N58" s="117"/>
      <c r="O58" s="102"/>
      <c r="P58" s="3"/>
      <c r="Q58" s="54"/>
      <c r="R58" s="54"/>
      <c r="S58" s="54"/>
      <c r="U58" t="str">
        <f t="shared" si="40"/>
        <v/>
      </c>
      <c r="V58" t="str">
        <f>IF(B58&lt;&gt;$U$15,"",IF(AND(B58=$U$15,F58=0),0,F56))</f>
        <v/>
      </c>
      <c r="W58">
        <f t="shared" si="41"/>
        <v>0</v>
      </c>
      <c r="X58">
        <f>IF(B58&lt;&gt;$W$15,"",IF(AND(B58=$W$15,F58=0),0,F56))</f>
        <v>0</v>
      </c>
      <c r="Y58" t="str">
        <f t="shared" si="42"/>
        <v/>
      </c>
      <c r="Z58" t="str">
        <f>IF(B58&lt;&gt;$Y$15,"",IF(AND(B58=$Y$15,F58=0),0,F56))</f>
        <v/>
      </c>
      <c r="AA58" t="str">
        <f t="shared" si="43"/>
        <v/>
      </c>
      <c r="AC58">
        <f>W58</f>
        <v>0</v>
      </c>
      <c r="AD58" s="194"/>
    </row>
    <row r="59" spans="2:31" x14ac:dyDescent="0.25">
      <c r="B59" s="169" t="s">
        <v>26</v>
      </c>
      <c r="C59" s="5" t="s">
        <v>10</v>
      </c>
      <c r="D59" s="5" t="s">
        <v>8</v>
      </c>
      <c r="E59" s="46"/>
      <c r="F59" s="59">
        <f t="shared" si="44"/>
        <v>0</v>
      </c>
      <c r="G59" s="224"/>
      <c r="H59" s="116"/>
      <c r="I59" s="117"/>
      <c r="J59" s="129"/>
      <c r="K59" s="117"/>
      <c r="L59" s="117"/>
      <c r="M59" s="137"/>
      <c r="N59" s="117">
        <f>J59*F59</f>
        <v>0</v>
      </c>
      <c r="O59" s="102"/>
      <c r="P59" s="3"/>
      <c r="Q59" s="54"/>
      <c r="R59" s="54"/>
      <c r="S59" s="54"/>
      <c r="U59" t="str">
        <f t="shared" si="40"/>
        <v/>
      </c>
      <c r="V59" t="str">
        <f>IF(B59&lt;&gt;$U$15,"",IF(AND(B59=$U$15,F59=0),0,F56))</f>
        <v/>
      </c>
      <c r="W59" t="str">
        <f t="shared" si="41"/>
        <v/>
      </c>
      <c r="X59" t="str">
        <f>IF(B59&lt;&gt;$W$15,"",IF(AND(B59=$W$15,F59=0),0,F56))</f>
        <v/>
      </c>
      <c r="Y59">
        <f t="shared" si="42"/>
        <v>0</v>
      </c>
      <c r="Z59">
        <f>X58</f>
        <v>0</v>
      </c>
      <c r="AA59" t="str">
        <f t="shared" si="43"/>
        <v/>
      </c>
      <c r="AC59">
        <f>Y59</f>
        <v>0</v>
      </c>
      <c r="AD59" s="194"/>
    </row>
    <row r="60" spans="2:31" ht="15.75" thickBot="1" x14ac:dyDescent="0.3">
      <c r="B60" s="170" t="s">
        <v>163</v>
      </c>
      <c r="C60" s="171" t="s">
        <v>29</v>
      </c>
      <c r="D60" s="171" t="s">
        <v>8</v>
      </c>
      <c r="E60" s="292"/>
      <c r="F60" s="151">
        <f t="shared" si="44"/>
        <v>0</v>
      </c>
      <c r="G60" s="231"/>
      <c r="H60" s="134"/>
      <c r="I60" s="118"/>
      <c r="J60" s="134"/>
      <c r="K60" s="274"/>
      <c r="L60" s="118"/>
      <c r="M60" s="138"/>
      <c r="N60" s="118"/>
      <c r="O60" s="113">
        <f>K60*F60</f>
        <v>0</v>
      </c>
      <c r="P60" s="112">
        <f>SUM(L57:O60)</f>
        <v>0</v>
      </c>
      <c r="Q60" s="55"/>
      <c r="R60" s="55"/>
      <c r="S60" s="55"/>
      <c r="U60" t="str">
        <f t="shared" si="40"/>
        <v/>
      </c>
      <c r="V60" t="str">
        <f>IF(B60&lt;&gt;$U$15,"",IF(AND(B60=$U$15,F60=0),0,F56))</f>
        <v/>
      </c>
      <c r="W60" t="str">
        <f t="shared" si="41"/>
        <v/>
      </c>
      <c r="X60" t="str">
        <f>IF(B60&lt;&gt;$W$15,"",IF(AND(B60=$W$15,F60=0),0,F56))</f>
        <v/>
      </c>
      <c r="Y60" t="str">
        <f t="shared" si="42"/>
        <v/>
      </c>
      <c r="Z60" t="str">
        <f>IF(B60&lt;&gt;$Y$15,"",IF(AND(B60=$Y$15,F60=0),0,F56))</f>
        <v/>
      </c>
      <c r="AA60">
        <f t="shared" si="43"/>
        <v>0</v>
      </c>
      <c r="AB60">
        <f>Z59</f>
        <v>0</v>
      </c>
      <c r="AC60">
        <f>AA60</f>
        <v>0</v>
      </c>
      <c r="AD60" s="194"/>
    </row>
    <row r="61" spans="2:31" x14ac:dyDescent="0.25">
      <c r="B61" s="168" t="s">
        <v>5</v>
      </c>
      <c r="C61" s="6" t="s">
        <v>62</v>
      </c>
      <c r="D61" s="6" t="s">
        <v>8</v>
      </c>
      <c r="E61" s="45">
        <f>SUM(E62:E65)</f>
        <v>0</v>
      </c>
      <c r="F61" s="60">
        <v>120</v>
      </c>
      <c r="G61" s="224" t="s">
        <v>18</v>
      </c>
      <c r="H61" s="271"/>
      <c r="I61" s="271"/>
      <c r="J61" s="271"/>
      <c r="K61" s="271"/>
      <c r="L61" s="271"/>
      <c r="M61" s="272"/>
      <c r="N61" s="271"/>
      <c r="O61" s="273"/>
      <c r="P61" s="4"/>
      <c r="Q61" s="52"/>
      <c r="R61" s="52"/>
      <c r="S61" s="52"/>
      <c r="U61" t="str">
        <f t="shared" si="0"/>
        <v/>
      </c>
      <c r="V61" t="str">
        <f>IF(B61&lt;&gt;$U$15,"",IF(AND(B61=$U$15,F61=0),0,F61))</f>
        <v/>
      </c>
      <c r="W61" t="str">
        <f t="shared" si="1"/>
        <v/>
      </c>
      <c r="X61" t="str">
        <f>IF(B61&lt;&gt;$W$15,"",IF(AND(B61=$W$15,F61=0),0,F61))</f>
        <v/>
      </c>
      <c r="Y61" t="str">
        <f t="shared" si="2"/>
        <v/>
      </c>
      <c r="Z61" t="str">
        <f>IF(B61&lt;&gt;$Y$15,"",IF(AND(B61=$Y$15,F61=0),0,F61))</f>
        <v/>
      </c>
      <c r="AA61" t="str">
        <f t="shared" si="3"/>
        <v/>
      </c>
      <c r="AB61" t="str">
        <f>IF(B61&lt;&gt;$AA$15,"",IF(AND(B61=$AA$15,F61=0),0,F61))</f>
        <v/>
      </c>
      <c r="AD61" s="194"/>
    </row>
    <row r="62" spans="2:31" x14ac:dyDescent="0.25">
      <c r="B62" s="169" t="s">
        <v>230</v>
      </c>
      <c r="C62" s="24" t="s">
        <v>261</v>
      </c>
      <c r="D62" s="24" t="s">
        <v>8</v>
      </c>
      <c r="E62" s="46"/>
      <c r="F62" s="59">
        <f>E62*F$61</f>
        <v>0</v>
      </c>
      <c r="G62" s="224"/>
      <c r="H62" s="115"/>
      <c r="I62" s="116"/>
      <c r="J62" s="116"/>
      <c r="K62" s="116"/>
      <c r="L62" s="116">
        <f>F62*H62</f>
        <v>0</v>
      </c>
      <c r="M62" s="136"/>
      <c r="N62" s="116"/>
      <c r="O62" s="101"/>
      <c r="P62" s="23"/>
      <c r="Q62" s="54"/>
      <c r="R62" s="54"/>
      <c r="S62" s="54"/>
      <c r="U62">
        <f t="shared" ref="U62:U65" si="45">IF(B62=$U$15,F62,"")</f>
        <v>0</v>
      </c>
      <c r="V62">
        <f>IF(B62&lt;&gt;$U$15,"",IF(AND(B62=$U$15,F62=0),0,F61))</f>
        <v>0</v>
      </c>
      <c r="W62" t="str">
        <f t="shared" ref="W62:W65" si="46">IF(B62=$W$15,F62,"")</f>
        <v/>
      </c>
      <c r="X62" t="str">
        <f>IF(B62&lt;&gt;$W$15,"",IF(AND(B62=$W$15,F62=0),0,F61))</f>
        <v/>
      </c>
      <c r="Y62" t="str">
        <f t="shared" ref="Y62:Y65" si="47">IF(B62=$Y$15,F62,"")</f>
        <v/>
      </c>
      <c r="Z62" t="str">
        <f>IF(B62&lt;&gt;$Y$15,"",IF(AND(B62=$Y$15,F62=0),0,F61))</f>
        <v/>
      </c>
      <c r="AA62" t="str">
        <f t="shared" ref="AA62:AA65" si="48">IF(B62=$AA$15,F62,"")</f>
        <v/>
      </c>
      <c r="AC62">
        <f>U62</f>
        <v>0</v>
      </c>
      <c r="AD62" s="194">
        <f>SUM(AC62:AC65)</f>
        <v>0</v>
      </c>
      <c r="AE62" s="193">
        <f>AD62-F61</f>
        <v>-120</v>
      </c>
    </row>
    <row r="63" spans="2:31" x14ac:dyDescent="0.25">
      <c r="B63" s="169" t="s">
        <v>164</v>
      </c>
      <c r="C63" s="5" t="s">
        <v>35</v>
      </c>
      <c r="D63" s="5" t="s">
        <v>8</v>
      </c>
      <c r="E63" s="46"/>
      <c r="F63" s="59">
        <f>E63*F$61</f>
        <v>0</v>
      </c>
      <c r="G63" s="224"/>
      <c r="H63" s="116"/>
      <c r="I63" s="129"/>
      <c r="J63" s="117"/>
      <c r="K63" s="117"/>
      <c r="L63" s="117"/>
      <c r="M63" s="137">
        <f>I63*F63</f>
        <v>0</v>
      </c>
      <c r="N63" s="117"/>
      <c r="O63" s="102"/>
      <c r="P63" s="3"/>
      <c r="Q63" s="54"/>
      <c r="R63" s="54"/>
      <c r="S63" s="54"/>
      <c r="U63" t="str">
        <f t="shared" si="45"/>
        <v/>
      </c>
      <c r="V63" t="str">
        <f>IF(B63&lt;&gt;$U$15,"",IF(AND(B63=$U$15,F63=0),0,F61))</f>
        <v/>
      </c>
      <c r="W63">
        <f t="shared" si="46"/>
        <v>0</v>
      </c>
      <c r="X63">
        <f>IF(B63&lt;&gt;$W$15,"",IF(AND(B63=$W$15,F63=0),0,F61))</f>
        <v>0</v>
      </c>
      <c r="Y63" t="str">
        <f t="shared" si="47"/>
        <v/>
      </c>
      <c r="Z63" t="str">
        <f>IF(B63&lt;&gt;$Y$15,"",IF(AND(B63=$Y$15,F63=0),0,F61))</f>
        <v/>
      </c>
      <c r="AA63" t="str">
        <f t="shared" si="48"/>
        <v/>
      </c>
      <c r="AC63">
        <f>W63</f>
        <v>0</v>
      </c>
      <c r="AD63" s="194"/>
    </row>
    <row r="64" spans="2:31" x14ac:dyDescent="0.25">
      <c r="B64" s="169" t="s">
        <v>26</v>
      </c>
      <c r="C64" s="14" t="s">
        <v>13</v>
      </c>
      <c r="D64" s="14" t="s">
        <v>8</v>
      </c>
      <c r="E64" s="46"/>
      <c r="F64" s="59">
        <f>E64*F$61</f>
        <v>0</v>
      </c>
      <c r="G64" s="224"/>
      <c r="H64" s="116"/>
      <c r="I64" s="117"/>
      <c r="J64" s="129"/>
      <c r="K64" s="117"/>
      <c r="L64" s="117"/>
      <c r="M64" s="137"/>
      <c r="N64" s="117">
        <f>J64*F64</f>
        <v>0</v>
      </c>
      <c r="O64" s="102"/>
      <c r="P64" s="3"/>
      <c r="Q64" s="54"/>
      <c r="R64" s="54"/>
      <c r="S64" s="54"/>
      <c r="U64" t="str">
        <f t="shared" si="45"/>
        <v/>
      </c>
      <c r="V64" t="str">
        <f>IF(B64&lt;&gt;$U$15,"",IF(AND(B64=$U$15,F64=0),0,F61))</f>
        <v/>
      </c>
      <c r="W64" t="str">
        <f t="shared" si="46"/>
        <v/>
      </c>
      <c r="X64" t="str">
        <f>IF(B64&lt;&gt;$W$15,"",IF(AND(B64=$W$15,F64=0),0,F61))</f>
        <v/>
      </c>
      <c r="Y64">
        <f t="shared" si="47"/>
        <v>0</v>
      </c>
      <c r="Z64">
        <f>X63</f>
        <v>0</v>
      </c>
      <c r="AA64" t="str">
        <f t="shared" si="48"/>
        <v/>
      </c>
      <c r="AC64">
        <f>Y64</f>
        <v>0</v>
      </c>
      <c r="AD64" s="194"/>
    </row>
    <row r="65" spans="2:31" ht="14.45" customHeight="1" x14ac:dyDescent="0.25">
      <c r="B65" s="169" t="s">
        <v>163</v>
      </c>
      <c r="C65" s="43" t="s">
        <v>34</v>
      </c>
      <c r="D65" s="43" t="s">
        <v>8</v>
      </c>
      <c r="E65" s="46"/>
      <c r="F65" s="59">
        <f>E65*F$61</f>
        <v>0</v>
      </c>
      <c r="G65" s="224"/>
      <c r="H65" s="116"/>
      <c r="I65" s="117"/>
      <c r="J65" s="116"/>
      <c r="K65" s="135"/>
      <c r="L65" s="117"/>
      <c r="M65" s="137"/>
      <c r="N65" s="117"/>
      <c r="O65" s="103">
        <f>K65*F65</f>
        <v>0</v>
      </c>
      <c r="P65" s="11">
        <f>SUM(L62:O65)</f>
        <v>0</v>
      </c>
      <c r="Q65" s="55"/>
      <c r="R65" s="55"/>
      <c r="S65" s="55"/>
      <c r="U65" t="str">
        <f t="shared" si="45"/>
        <v/>
      </c>
      <c r="V65" t="str">
        <f>IF(B65&lt;&gt;$U$15,"",IF(AND(B65=$U$15,F65=0),0,F61))</f>
        <v/>
      </c>
      <c r="W65" t="str">
        <f t="shared" si="46"/>
        <v/>
      </c>
      <c r="X65" t="str">
        <f>IF(B65&lt;&gt;$W$15,"",IF(AND(B65=$W$15,F65=0),0,F61))</f>
        <v/>
      </c>
      <c r="Y65" t="str">
        <f t="shared" si="47"/>
        <v/>
      </c>
      <c r="Z65" t="str">
        <f>IF(B65&lt;&gt;$Y$15,"",IF(AND(B65=$Y$15,F65=0),0,F61))</f>
        <v/>
      </c>
      <c r="AA65">
        <f t="shared" si="48"/>
        <v>0</v>
      </c>
      <c r="AB65">
        <f>Z64</f>
        <v>0</v>
      </c>
      <c r="AC65">
        <f>AA65</f>
        <v>0</v>
      </c>
      <c r="AD65" s="194"/>
    </row>
    <row r="66" spans="2:31" ht="14.45" customHeight="1" x14ac:dyDescent="0.25">
      <c r="B66" s="168"/>
      <c r="C66" s="6" t="s">
        <v>63</v>
      </c>
      <c r="D66" s="6" t="s">
        <v>8</v>
      </c>
      <c r="E66" s="45">
        <f>SUM(E67:E70)</f>
        <v>0</v>
      </c>
      <c r="F66" s="60">
        <v>1</v>
      </c>
      <c r="G66" s="224" t="s">
        <v>18</v>
      </c>
      <c r="H66" s="116"/>
      <c r="I66" s="116"/>
      <c r="J66" s="116"/>
      <c r="K66" s="116"/>
      <c r="L66" s="116"/>
      <c r="M66" s="136"/>
      <c r="N66" s="116"/>
      <c r="O66" s="101"/>
      <c r="P66" s="23"/>
      <c r="Q66" s="54"/>
      <c r="R66" s="54"/>
      <c r="S66" s="54"/>
      <c r="U66" t="str">
        <f t="shared" si="0"/>
        <v/>
      </c>
      <c r="V66" t="str">
        <f>IF(B66&lt;&gt;$U$15,"",IF(AND(B66=$U$15,F66=0),0,F66))</f>
        <v/>
      </c>
      <c r="W66" t="str">
        <f t="shared" si="1"/>
        <v/>
      </c>
      <c r="X66" t="str">
        <f>IF(B66&lt;&gt;$W$15,"",IF(AND(B66=$W$15,F66=0),0,F66))</f>
        <v/>
      </c>
      <c r="Y66" t="str">
        <f t="shared" si="2"/>
        <v/>
      </c>
      <c r="Z66" t="str">
        <f>IF(B66&lt;&gt;$Y$15,"",IF(AND(B66=$Y$15,F66=0),0,F66))</f>
        <v/>
      </c>
      <c r="AA66" t="str">
        <f t="shared" si="3"/>
        <v/>
      </c>
      <c r="AB66" t="str">
        <f>IF(B66&lt;&gt;$AA$15,"",IF(AND(B66=$AA$15,F66=0),0,F66))</f>
        <v/>
      </c>
      <c r="AD66" s="194"/>
    </row>
    <row r="67" spans="2:31" ht="14.45" customHeight="1" x14ac:dyDescent="0.25">
      <c r="B67" s="169" t="s">
        <v>230</v>
      </c>
      <c r="C67" s="24" t="s">
        <v>262</v>
      </c>
      <c r="D67" s="24" t="s">
        <v>8</v>
      </c>
      <c r="E67" s="46"/>
      <c r="F67" s="59">
        <f>E67*F$66</f>
        <v>0</v>
      </c>
      <c r="G67" s="224"/>
      <c r="H67" s="115"/>
      <c r="I67" s="116"/>
      <c r="J67" s="116"/>
      <c r="K67" s="116"/>
      <c r="L67" s="116">
        <f>F67*H67</f>
        <v>0</v>
      </c>
      <c r="M67" s="136"/>
      <c r="N67" s="116"/>
      <c r="O67" s="101"/>
      <c r="P67" s="23"/>
      <c r="Q67" s="54"/>
      <c r="R67" s="54"/>
      <c r="S67" s="54"/>
      <c r="U67">
        <f t="shared" ref="U67:U70" si="49">IF(B67=$U$15,F67,"")</f>
        <v>0</v>
      </c>
      <c r="V67">
        <f>IF(B67&lt;&gt;$U$15,"",IF(AND(B67=$U$15,F67=0),0,F66))</f>
        <v>0</v>
      </c>
      <c r="W67" t="str">
        <f t="shared" ref="W67:W70" si="50">IF(B67=$W$15,F67,"")</f>
        <v/>
      </c>
      <c r="X67" t="str">
        <f>IF(B67&lt;&gt;$W$15,"",IF(AND(B67=$W$15,F67=0),0,F66))</f>
        <v/>
      </c>
      <c r="Y67" t="str">
        <f t="shared" ref="Y67:Y70" si="51">IF(B67=$Y$15,F67,"")</f>
        <v/>
      </c>
      <c r="Z67" t="str">
        <f>IF(B67&lt;&gt;$Y$15,"",IF(AND(B67=$Y$15,F67=0),0,F66))</f>
        <v/>
      </c>
      <c r="AA67" t="str">
        <f t="shared" ref="AA67:AA70" si="52">IF(B67=$AA$15,F67,"")</f>
        <v/>
      </c>
      <c r="AC67">
        <f>U67</f>
        <v>0</v>
      </c>
      <c r="AD67" s="194">
        <f>SUM(AC67:AC70)</f>
        <v>0</v>
      </c>
      <c r="AE67" s="193">
        <f>AD67-F66</f>
        <v>-1</v>
      </c>
    </row>
    <row r="68" spans="2:31" ht="14.45" customHeight="1" x14ac:dyDescent="0.25">
      <c r="B68" s="169" t="s">
        <v>164</v>
      </c>
      <c r="C68" s="5" t="s">
        <v>40</v>
      </c>
      <c r="D68" s="5" t="s">
        <v>8</v>
      </c>
      <c r="E68" s="46"/>
      <c r="F68" s="59">
        <f t="shared" ref="F68:F70" si="53">E68*F$66</f>
        <v>0</v>
      </c>
      <c r="G68" s="224"/>
      <c r="H68" s="116"/>
      <c r="I68" s="129"/>
      <c r="J68" s="117"/>
      <c r="K68" s="117"/>
      <c r="L68" s="117"/>
      <c r="M68" s="137">
        <f>I68*F68</f>
        <v>0</v>
      </c>
      <c r="N68" s="117"/>
      <c r="O68" s="102"/>
      <c r="P68" s="3"/>
      <c r="Q68" s="54"/>
      <c r="R68" s="54"/>
      <c r="S68" s="54"/>
      <c r="U68" t="str">
        <f t="shared" si="49"/>
        <v/>
      </c>
      <c r="V68" t="str">
        <f>IF(B68&lt;&gt;$U$15,"",IF(AND(B68=$U$15,F68=0),0,F66))</f>
        <v/>
      </c>
      <c r="W68">
        <f t="shared" si="50"/>
        <v>0</v>
      </c>
      <c r="X68">
        <f>IF(B68&lt;&gt;$W$15,"",IF(AND(B68=$W$15,F68=0),0,F66))</f>
        <v>0</v>
      </c>
      <c r="Y68" t="str">
        <f t="shared" si="51"/>
        <v/>
      </c>
      <c r="Z68" t="str">
        <f>IF(B68&lt;&gt;$Y$15,"",IF(AND(B68=$Y$15,F68=0),0,F66))</f>
        <v/>
      </c>
      <c r="AA68" t="str">
        <f t="shared" si="52"/>
        <v/>
      </c>
      <c r="AC68">
        <f>W68</f>
        <v>0</v>
      </c>
      <c r="AD68" s="194"/>
    </row>
    <row r="69" spans="2:31" ht="14.45" customHeight="1" x14ac:dyDescent="0.25">
      <c r="B69" s="169" t="s">
        <v>26</v>
      </c>
      <c r="C69" s="14" t="s">
        <v>41</v>
      </c>
      <c r="D69" s="14" t="s">
        <v>8</v>
      </c>
      <c r="E69" s="46"/>
      <c r="F69" s="59">
        <f t="shared" si="53"/>
        <v>0</v>
      </c>
      <c r="G69" s="224"/>
      <c r="H69" s="116"/>
      <c r="I69" s="117"/>
      <c r="J69" s="129"/>
      <c r="K69" s="117"/>
      <c r="L69" s="117"/>
      <c r="M69" s="137"/>
      <c r="N69" s="117">
        <f>J69*F69</f>
        <v>0</v>
      </c>
      <c r="O69" s="102"/>
      <c r="P69" s="3"/>
      <c r="Q69" s="54"/>
      <c r="R69" s="54"/>
      <c r="S69" s="54"/>
      <c r="U69" t="str">
        <f t="shared" si="49"/>
        <v/>
      </c>
      <c r="V69" t="str">
        <f>IF(B69&lt;&gt;$U$15,"",IF(AND(B69=$U$15,F69=0),0,F66))</f>
        <v/>
      </c>
      <c r="W69" t="str">
        <f t="shared" si="50"/>
        <v/>
      </c>
      <c r="X69" t="str">
        <f>IF(B69&lt;&gt;$W$15,"",IF(AND(B69=$W$15,F69=0),0,F66))</f>
        <v/>
      </c>
      <c r="Y69">
        <f t="shared" si="51"/>
        <v>0</v>
      </c>
      <c r="Z69">
        <f>X68</f>
        <v>0</v>
      </c>
      <c r="AA69" t="str">
        <f t="shared" si="52"/>
        <v/>
      </c>
      <c r="AC69">
        <f>Y69</f>
        <v>0</v>
      </c>
      <c r="AD69" s="194"/>
    </row>
    <row r="70" spans="2:31" ht="14.45" customHeight="1" x14ac:dyDescent="0.25">
      <c r="B70" s="169" t="s">
        <v>163</v>
      </c>
      <c r="C70" s="43" t="s">
        <v>39</v>
      </c>
      <c r="D70" s="43" t="s">
        <v>8</v>
      </c>
      <c r="E70" s="46"/>
      <c r="F70" s="59">
        <f t="shared" si="53"/>
        <v>0</v>
      </c>
      <c r="G70" s="224"/>
      <c r="H70" s="116"/>
      <c r="I70" s="117"/>
      <c r="J70" s="116"/>
      <c r="K70" s="135"/>
      <c r="L70" s="117"/>
      <c r="M70" s="137"/>
      <c r="N70" s="117"/>
      <c r="O70" s="103">
        <f>K70*F70</f>
        <v>0</v>
      </c>
      <c r="P70" s="11">
        <f>SUM(L67:O70)</f>
        <v>0</v>
      </c>
      <c r="Q70" s="55"/>
      <c r="R70" s="55"/>
      <c r="S70" s="55"/>
      <c r="U70" t="str">
        <f t="shared" si="49"/>
        <v/>
      </c>
      <c r="V70" t="str">
        <f>IF(B70&lt;&gt;$U$15,"",IF(AND(B70=$U$15,F70=0),0,F66))</f>
        <v/>
      </c>
      <c r="W70" t="str">
        <f t="shared" si="50"/>
        <v/>
      </c>
      <c r="X70" t="str">
        <f>IF(B70&lt;&gt;$W$15,"",IF(AND(B70=$W$15,F70=0),0,F66))</f>
        <v/>
      </c>
      <c r="Y70" t="str">
        <f t="shared" si="51"/>
        <v/>
      </c>
      <c r="Z70" t="str">
        <f>IF(B70&lt;&gt;$Y$15,"",IF(AND(B70=$Y$15,F70=0),0,F66))</f>
        <v/>
      </c>
      <c r="AA70">
        <f t="shared" si="52"/>
        <v>0</v>
      </c>
      <c r="AB70">
        <f>Z69</f>
        <v>0</v>
      </c>
      <c r="AC70">
        <f>AA70</f>
        <v>0</v>
      </c>
      <c r="AD70" s="194"/>
    </row>
    <row r="71" spans="2:31" ht="14.45" customHeight="1" x14ac:dyDescent="0.25">
      <c r="B71" s="172"/>
      <c r="C71" s="16" t="s">
        <v>64</v>
      </c>
      <c r="D71" s="16" t="s">
        <v>8</v>
      </c>
      <c r="E71" s="45">
        <f>SUM(E72:E75)</f>
        <v>0</v>
      </c>
      <c r="F71" s="61">
        <v>1</v>
      </c>
      <c r="G71" s="224" t="s">
        <v>18</v>
      </c>
      <c r="H71" s="116"/>
      <c r="I71" s="116"/>
      <c r="J71" s="116"/>
      <c r="K71" s="116"/>
      <c r="L71" s="116"/>
      <c r="M71" s="136"/>
      <c r="N71" s="116"/>
      <c r="O71" s="101"/>
      <c r="P71" s="23"/>
      <c r="Q71" s="54"/>
      <c r="R71" s="54"/>
      <c r="S71" s="54"/>
      <c r="U71" t="str">
        <f t="shared" si="0"/>
        <v/>
      </c>
      <c r="V71" t="str">
        <f>IF(B71&lt;&gt;$U$15,"",IF(AND(B71=$U$15,F71=0),0,F71))</f>
        <v/>
      </c>
      <c r="W71" t="str">
        <f t="shared" si="1"/>
        <v/>
      </c>
      <c r="X71" t="str">
        <f>IF(B71&lt;&gt;$W$15,"",IF(AND(B71=$W$15,F71=0),0,F71))</f>
        <v/>
      </c>
      <c r="Y71" t="str">
        <f t="shared" si="2"/>
        <v/>
      </c>
      <c r="Z71" t="str">
        <f>IF(B71&lt;&gt;$Y$15,"",IF(AND(B71=$Y$15,F71=0),0,F71))</f>
        <v/>
      </c>
      <c r="AA71" t="str">
        <f t="shared" si="3"/>
        <v/>
      </c>
      <c r="AB71" t="str">
        <f>IF(B71&lt;&gt;$AA$15,"",IF(AND(B71=$AA$15,F71=0),0,F71))</f>
        <v/>
      </c>
      <c r="AD71" s="194"/>
    </row>
    <row r="72" spans="2:31" ht="14.45" customHeight="1" x14ac:dyDescent="0.25">
      <c r="B72" s="169" t="s">
        <v>230</v>
      </c>
      <c r="C72" s="5" t="s">
        <v>261</v>
      </c>
      <c r="D72" s="5" t="s">
        <v>8</v>
      </c>
      <c r="E72" s="46"/>
      <c r="F72" s="59">
        <f>E72*F$71</f>
        <v>0</v>
      </c>
      <c r="G72" s="224"/>
      <c r="H72" s="115"/>
      <c r="I72" s="116"/>
      <c r="J72" s="116"/>
      <c r="K72" s="116"/>
      <c r="L72" s="116">
        <f>F72*H72</f>
        <v>0</v>
      </c>
      <c r="M72" s="136"/>
      <c r="N72" s="116"/>
      <c r="O72" s="101"/>
      <c r="P72" s="23"/>
      <c r="Q72" s="54"/>
      <c r="R72" s="54"/>
      <c r="S72" s="54"/>
      <c r="U72">
        <f t="shared" ref="U72:U75" si="54">IF(B72=$U$15,F72,"")</f>
        <v>0</v>
      </c>
      <c r="V72">
        <f>IF(B72&lt;&gt;$U$15,"",IF(AND(B72=$U$15,F72=0),0,F71))</f>
        <v>0</v>
      </c>
      <c r="W72" t="str">
        <f t="shared" ref="W72:W75" si="55">IF(B72=$W$15,F72,"")</f>
        <v/>
      </c>
      <c r="X72" t="str">
        <f>IF(B72&lt;&gt;$W$15,"",IF(AND(B72=$W$15,F72=0),0,F71))</f>
        <v/>
      </c>
      <c r="Y72" t="str">
        <f t="shared" ref="Y72:Y75" si="56">IF(B72=$Y$15,F72,"")</f>
        <v/>
      </c>
      <c r="Z72" t="str">
        <f>IF(B72&lt;&gt;$Y$15,"",IF(AND(B72=$Y$15,F72=0),0,F71))</f>
        <v/>
      </c>
      <c r="AA72" t="str">
        <f t="shared" ref="AA72:AA75" si="57">IF(B72=$AA$15,F72,"")</f>
        <v/>
      </c>
      <c r="AC72">
        <f>U72</f>
        <v>0</v>
      </c>
      <c r="AD72" s="194">
        <f>SUM(AC72:AC75)</f>
        <v>0</v>
      </c>
      <c r="AE72" s="193">
        <f>AD72-F71</f>
        <v>-1</v>
      </c>
    </row>
    <row r="73" spans="2:31" ht="14.45" customHeight="1" x14ac:dyDescent="0.25">
      <c r="B73" s="169" t="s">
        <v>164</v>
      </c>
      <c r="C73" s="5" t="s">
        <v>35</v>
      </c>
      <c r="D73" s="5" t="s">
        <v>8</v>
      </c>
      <c r="E73" s="46"/>
      <c r="F73" s="59">
        <f t="shared" ref="F73:F75" si="58">E73*F$71</f>
        <v>0</v>
      </c>
      <c r="G73" s="224"/>
      <c r="H73" s="116"/>
      <c r="I73" s="129"/>
      <c r="J73" s="117"/>
      <c r="K73" s="117"/>
      <c r="L73" s="117"/>
      <c r="M73" s="137">
        <f>I73*F73</f>
        <v>0</v>
      </c>
      <c r="N73" s="117"/>
      <c r="O73" s="102"/>
      <c r="P73" s="3"/>
      <c r="Q73" s="54"/>
      <c r="R73" s="54"/>
      <c r="S73" s="54"/>
      <c r="U73" t="str">
        <f t="shared" si="54"/>
        <v/>
      </c>
      <c r="V73" t="str">
        <f>IF(B73&lt;&gt;$U$15,"",IF(AND(B73=$U$15,F73=0),0,F71))</f>
        <v/>
      </c>
      <c r="W73">
        <f t="shared" si="55"/>
        <v>0</v>
      </c>
      <c r="X73">
        <f>IF(B73&lt;&gt;$W$15,"",IF(AND(B73=$W$15,F73=0),0,F71))</f>
        <v>0</v>
      </c>
      <c r="Y73" t="str">
        <f t="shared" si="56"/>
        <v/>
      </c>
      <c r="Z73" t="str">
        <f>IF(B73&lt;&gt;$Y$15,"",IF(AND(B73=$Y$15,F73=0),0,F71))</f>
        <v/>
      </c>
      <c r="AA73" t="str">
        <f t="shared" si="57"/>
        <v/>
      </c>
      <c r="AC73">
        <f>W73</f>
        <v>0</v>
      </c>
      <c r="AD73" s="194"/>
    </row>
    <row r="74" spans="2:31" ht="14.45" customHeight="1" x14ac:dyDescent="0.25">
      <c r="B74" s="169" t="s">
        <v>26</v>
      </c>
      <c r="C74" s="5" t="s">
        <v>13</v>
      </c>
      <c r="D74" s="5" t="s">
        <v>8</v>
      </c>
      <c r="E74" s="46"/>
      <c r="F74" s="59">
        <f t="shared" si="58"/>
        <v>0</v>
      </c>
      <c r="G74" s="224"/>
      <c r="H74" s="116"/>
      <c r="I74" s="117"/>
      <c r="J74" s="129"/>
      <c r="K74" s="117"/>
      <c r="L74" s="117"/>
      <c r="M74" s="137"/>
      <c r="N74" s="117">
        <f>J74*F74</f>
        <v>0</v>
      </c>
      <c r="O74" s="102"/>
      <c r="P74" s="3"/>
      <c r="Q74" s="54"/>
      <c r="R74" s="54"/>
      <c r="S74" s="54"/>
      <c r="U74" t="str">
        <f t="shared" si="54"/>
        <v/>
      </c>
      <c r="V74" t="str">
        <f>IF(B74&lt;&gt;$U$15,"",IF(AND(B74=$U$15,F74=0),0,F71))</f>
        <v/>
      </c>
      <c r="W74" t="str">
        <f t="shared" si="55"/>
        <v/>
      </c>
      <c r="X74" t="str">
        <f>IF(B74&lt;&gt;$W$15,"",IF(AND(B74=$W$15,F74=0),0,F71))</f>
        <v/>
      </c>
      <c r="Y74">
        <f t="shared" si="56"/>
        <v>0</v>
      </c>
      <c r="Z74">
        <f>X73</f>
        <v>0</v>
      </c>
      <c r="AA74" t="str">
        <f t="shared" si="57"/>
        <v/>
      </c>
      <c r="AC74">
        <f>Y74</f>
        <v>0</v>
      </c>
      <c r="AD74" s="194"/>
    </row>
    <row r="75" spans="2:31" ht="14.45" customHeight="1" x14ac:dyDescent="0.25">
      <c r="B75" s="169" t="s">
        <v>163</v>
      </c>
      <c r="C75" s="5" t="s">
        <v>34</v>
      </c>
      <c r="D75" s="5" t="s">
        <v>8</v>
      </c>
      <c r="E75" s="46"/>
      <c r="F75" s="59">
        <f t="shared" si="58"/>
        <v>0</v>
      </c>
      <c r="G75" s="224"/>
      <c r="H75" s="116"/>
      <c r="I75" s="117"/>
      <c r="J75" s="116"/>
      <c r="K75" s="135"/>
      <c r="L75" s="117"/>
      <c r="M75" s="137"/>
      <c r="N75" s="117"/>
      <c r="O75" s="103">
        <f>K75*F75</f>
        <v>0</v>
      </c>
      <c r="P75" s="11">
        <f>SUM(L72:O75)</f>
        <v>0</v>
      </c>
      <c r="Q75" s="55"/>
      <c r="R75" s="55"/>
      <c r="S75" s="55"/>
      <c r="U75" t="str">
        <f t="shared" si="54"/>
        <v/>
      </c>
      <c r="V75" t="str">
        <f>IF(B75&lt;&gt;$U$15,"",IF(AND(B75=$U$15,F75=0),0,F71))</f>
        <v/>
      </c>
      <c r="W75" t="str">
        <f t="shared" si="55"/>
        <v/>
      </c>
      <c r="X75" t="str">
        <f>IF(B75&lt;&gt;$W$15,"",IF(AND(B75=$W$15,F75=0),0,F71))</f>
        <v/>
      </c>
      <c r="Y75" t="str">
        <f t="shared" si="56"/>
        <v/>
      </c>
      <c r="Z75" t="str">
        <f>IF(B75&lt;&gt;$Y$15,"",IF(AND(B75=$Y$15,F75=0),0,F71))</f>
        <v/>
      </c>
      <c r="AA75">
        <f t="shared" si="57"/>
        <v>0</v>
      </c>
      <c r="AB75">
        <f>Z74</f>
        <v>0</v>
      </c>
      <c r="AC75">
        <f>AA75</f>
        <v>0</v>
      </c>
      <c r="AD75" s="194"/>
    </row>
    <row r="76" spans="2:31" ht="14.45" customHeight="1" x14ac:dyDescent="0.25">
      <c r="B76" s="172"/>
      <c r="C76" s="16" t="s">
        <v>65</v>
      </c>
      <c r="D76" s="16" t="s">
        <v>8</v>
      </c>
      <c r="E76" s="45">
        <f>SUM(E77:E80)</f>
        <v>0</v>
      </c>
      <c r="F76" s="61">
        <v>25</v>
      </c>
      <c r="G76" s="224" t="s">
        <v>18</v>
      </c>
      <c r="H76" s="116"/>
      <c r="I76" s="116"/>
      <c r="J76" s="116"/>
      <c r="K76" s="116"/>
      <c r="L76" s="116"/>
      <c r="M76" s="136"/>
      <c r="N76" s="116"/>
      <c r="O76" s="101"/>
      <c r="P76" s="23"/>
      <c r="Q76" s="54"/>
      <c r="R76" s="54"/>
      <c r="S76" s="54"/>
      <c r="U76" t="str">
        <f t="shared" si="0"/>
        <v/>
      </c>
      <c r="V76" t="str">
        <f>IF(B76&lt;&gt;$U$15,"",IF(AND(B76=$U$15,F76=0),0,F76))</f>
        <v/>
      </c>
      <c r="W76" t="str">
        <f t="shared" si="1"/>
        <v/>
      </c>
      <c r="X76" t="str">
        <f>IF(B76&lt;&gt;$W$15,"",IF(AND(B76=$W$15,F76=0),0,F76))</f>
        <v/>
      </c>
      <c r="Y76" t="str">
        <f t="shared" si="2"/>
        <v/>
      </c>
      <c r="Z76" t="str">
        <f>IF(B76&lt;&gt;$Y$15,"",IF(AND(B76=$Y$15,F76=0),0,F76))</f>
        <v/>
      </c>
      <c r="AA76" t="str">
        <f t="shared" si="3"/>
        <v/>
      </c>
      <c r="AB76" t="str">
        <f>IF(B76&lt;&gt;$AA$15,"",IF(AND(B76=$AA$15,F76=0),0,F76))</f>
        <v/>
      </c>
      <c r="AD76" s="194"/>
    </row>
    <row r="77" spans="2:31" ht="14.45" customHeight="1" x14ac:dyDescent="0.25">
      <c r="B77" s="169" t="s">
        <v>230</v>
      </c>
      <c r="C77" s="5" t="s">
        <v>263</v>
      </c>
      <c r="D77" s="5" t="s">
        <v>8</v>
      </c>
      <c r="E77" s="46"/>
      <c r="F77" s="59">
        <f>E77*F$76</f>
        <v>0</v>
      </c>
      <c r="G77" s="224"/>
      <c r="H77" s="115"/>
      <c r="I77" s="116"/>
      <c r="J77" s="116"/>
      <c r="K77" s="116"/>
      <c r="L77" s="116">
        <f>F77*H77</f>
        <v>0</v>
      </c>
      <c r="M77" s="136"/>
      <c r="N77" s="116"/>
      <c r="O77" s="101"/>
      <c r="P77" s="23"/>
      <c r="Q77" s="54"/>
      <c r="R77" s="54"/>
      <c r="S77" s="54"/>
      <c r="U77">
        <f t="shared" ref="U77:U80" si="59">IF(B77=$U$15,F77,"")</f>
        <v>0</v>
      </c>
      <c r="V77">
        <f>IF(B77&lt;&gt;$U$15,"",IF(AND(B77=$U$15,F77=0),0,F76))</f>
        <v>0</v>
      </c>
      <c r="W77" t="str">
        <f t="shared" ref="W77:W80" si="60">IF(B77=$W$15,F77,"")</f>
        <v/>
      </c>
      <c r="X77" t="str">
        <f>IF(B77&lt;&gt;$W$15,"",IF(AND(B77=$W$15,F77=0),0,F76))</f>
        <v/>
      </c>
      <c r="Y77" t="str">
        <f t="shared" ref="Y77:Y80" si="61">IF(B77=$Y$15,F77,"")</f>
        <v/>
      </c>
      <c r="Z77" t="str">
        <f>IF(B77&lt;&gt;$Y$15,"",IF(AND(B77=$Y$15,F77=0),0,F76))</f>
        <v/>
      </c>
      <c r="AA77" t="str">
        <f t="shared" ref="AA77:AA80" si="62">IF(B77=$AA$15,F77,"")</f>
        <v/>
      </c>
      <c r="AC77">
        <f>U77</f>
        <v>0</v>
      </c>
      <c r="AD77" s="194">
        <f>SUM(AC77:AC80)</f>
        <v>0</v>
      </c>
      <c r="AE77" s="193">
        <f>AD77-F76</f>
        <v>-25</v>
      </c>
    </row>
    <row r="78" spans="2:31" ht="14.45" customHeight="1" x14ac:dyDescent="0.25">
      <c r="B78" s="169" t="s">
        <v>164</v>
      </c>
      <c r="C78" s="5" t="s">
        <v>43</v>
      </c>
      <c r="D78" s="5" t="s">
        <v>8</v>
      </c>
      <c r="E78" s="46"/>
      <c r="F78" s="59">
        <f t="shared" ref="F78:F80" si="63">E78*F$76</f>
        <v>0</v>
      </c>
      <c r="G78" s="224"/>
      <c r="H78" s="116"/>
      <c r="I78" s="129"/>
      <c r="J78" s="117"/>
      <c r="K78" s="117"/>
      <c r="L78" s="117"/>
      <c r="M78" s="137">
        <f>I78*F78</f>
        <v>0</v>
      </c>
      <c r="N78" s="117"/>
      <c r="O78" s="102"/>
      <c r="P78" s="3"/>
      <c r="Q78" s="54"/>
      <c r="R78" s="54"/>
      <c r="S78" s="54"/>
      <c r="U78" t="str">
        <f t="shared" si="59"/>
        <v/>
      </c>
      <c r="V78" t="str">
        <f>IF(B78&lt;&gt;$U$15,"",IF(AND(B78=$U$15,F78=0),0,F76))</f>
        <v/>
      </c>
      <c r="W78">
        <f t="shared" si="60"/>
        <v>0</v>
      </c>
      <c r="X78">
        <f>IF(B78&lt;&gt;$W$15,"",IF(AND(B78=$W$15,F78=0),0,F76))</f>
        <v>0</v>
      </c>
      <c r="Y78" t="str">
        <f t="shared" si="61"/>
        <v/>
      </c>
      <c r="Z78" t="str">
        <f>IF(B78&lt;&gt;$Y$15,"",IF(AND(B78=$Y$15,F78=0),0,F76))</f>
        <v/>
      </c>
      <c r="AA78" t="str">
        <f t="shared" si="62"/>
        <v/>
      </c>
      <c r="AC78">
        <f>W78</f>
        <v>0</v>
      </c>
      <c r="AD78" s="194"/>
    </row>
    <row r="79" spans="2:31" ht="14.45" customHeight="1" x14ac:dyDescent="0.25">
      <c r="B79" s="169" t="s">
        <v>26</v>
      </c>
      <c r="C79" s="5" t="s">
        <v>44</v>
      </c>
      <c r="D79" s="5" t="s">
        <v>8</v>
      </c>
      <c r="E79" s="46"/>
      <c r="F79" s="59">
        <f t="shared" si="63"/>
        <v>0</v>
      </c>
      <c r="G79" s="224"/>
      <c r="H79" s="116"/>
      <c r="I79" s="117"/>
      <c r="J79" s="129"/>
      <c r="K79" s="117"/>
      <c r="L79" s="117"/>
      <c r="M79" s="137"/>
      <c r="N79" s="117">
        <f>J79*F79</f>
        <v>0</v>
      </c>
      <c r="O79" s="102"/>
      <c r="P79" s="3"/>
      <c r="Q79" s="54"/>
      <c r="R79" s="54"/>
      <c r="S79" s="54"/>
      <c r="U79" t="str">
        <f t="shared" si="59"/>
        <v/>
      </c>
      <c r="V79" t="str">
        <f>IF(B79&lt;&gt;$U$15,"",IF(AND(B79=$U$15,F79=0),0,F76))</f>
        <v/>
      </c>
      <c r="W79" t="str">
        <f t="shared" si="60"/>
        <v/>
      </c>
      <c r="X79" t="str">
        <f>IF(B79&lt;&gt;$W$15,"",IF(AND(B79=$W$15,F79=0),0,F76))</f>
        <v/>
      </c>
      <c r="Y79">
        <f t="shared" si="61"/>
        <v>0</v>
      </c>
      <c r="Z79">
        <f>X78</f>
        <v>0</v>
      </c>
      <c r="AA79" t="str">
        <f t="shared" si="62"/>
        <v/>
      </c>
      <c r="AC79">
        <f>Y79</f>
        <v>0</v>
      </c>
      <c r="AD79" s="194"/>
    </row>
    <row r="80" spans="2:31" ht="14.45" customHeight="1" x14ac:dyDescent="0.25">
      <c r="B80" s="169" t="s">
        <v>163</v>
      </c>
      <c r="C80" s="5" t="s">
        <v>42</v>
      </c>
      <c r="D80" s="5" t="s">
        <v>8</v>
      </c>
      <c r="E80" s="46"/>
      <c r="F80" s="59">
        <f t="shared" si="63"/>
        <v>0</v>
      </c>
      <c r="G80" s="224"/>
      <c r="H80" s="116"/>
      <c r="I80" s="117"/>
      <c r="J80" s="116"/>
      <c r="K80" s="135"/>
      <c r="L80" s="117"/>
      <c r="M80" s="137"/>
      <c r="N80" s="117"/>
      <c r="O80" s="103">
        <f>K80*F80</f>
        <v>0</v>
      </c>
      <c r="P80" s="11">
        <f>SUM(L77:O80)</f>
        <v>0</v>
      </c>
      <c r="Q80" s="55"/>
      <c r="R80" s="55"/>
      <c r="S80" s="55"/>
      <c r="U80" t="str">
        <f t="shared" si="59"/>
        <v/>
      </c>
      <c r="V80" t="str">
        <f>IF(B80&lt;&gt;$U$15,"",IF(AND(B80=$U$15,F80=0),0,F76))</f>
        <v/>
      </c>
      <c r="W80" t="str">
        <f t="shared" si="60"/>
        <v/>
      </c>
      <c r="X80" t="str">
        <f>IF(B80&lt;&gt;$W$15,"",IF(AND(B80=$W$15,F80=0),0,F76))</f>
        <v/>
      </c>
      <c r="Y80" t="str">
        <f t="shared" si="61"/>
        <v/>
      </c>
      <c r="Z80" t="str">
        <f>IF(B80&lt;&gt;$Y$15,"",IF(AND(B80=$Y$15,F80=0),0,F76))</f>
        <v/>
      </c>
      <c r="AA80">
        <f t="shared" si="62"/>
        <v>0</v>
      </c>
      <c r="AB80">
        <f>Z79</f>
        <v>0</v>
      </c>
      <c r="AC80">
        <f>AA80</f>
        <v>0</v>
      </c>
      <c r="AD80" s="194"/>
    </row>
    <row r="81" spans="2:31" ht="14.45" customHeight="1" x14ac:dyDescent="0.25">
      <c r="B81" s="172"/>
      <c r="C81" s="16" t="s">
        <v>66</v>
      </c>
      <c r="D81" s="16" t="s">
        <v>8</v>
      </c>
      <c r="E81" s="45">
        <f>SUM(E82:E85)</f>
        <v>0</v>
      </c>
      <c r="F81" s="61">
        <v>1</v>
      </c>
      <c r="G81" s="224" t="s">
        <v>18</v>
      </c>
      <c r="H81" s="116"/>
      <c r="I81" s="116"/>
      <c r="J81" s="116"/>
      <c r="K81" s="116"/>
      <c r="L81" s="116"/>
      <c r="M81" s="136"/>
      <c r="N81" s="116"/>
      <c r="O81" s="101"/>
      <c r="P81" s="23"/>
      <c r="Q81" s="54"/>
      <c r="R81" s="54"/>
      <c r="S81" s="54"/>
      <c r="U81" t="str">
        <f t="shared" ref="U81:U138" si="64">IF(B81=$U$15,F81,"")</f>
        <v/>
      </c>
      <c r="V81" t="str">
        <f>IF(B81&lt;&gt;$U$15,"",IF(AND(B81=$U$15,F81=0),0,F81))</f>
        <v/>
      </c>
      <c r="W81" t="str">
        <f t="shared" ref="W81:W138" si="65">IF(B81=$W$15,F81,"")</f>
        <v/>
      </c>
      <c r="X81" t="str">
        <f>IF(B81&lt;&gt;$W$15,"",IF(AND(B81=$W$15,F81=0),0,F81))</f>
        <v/>
      </c>
      <c r="Y81" t="str">
        <f t="shared" ref="Y81:Y138" si="66">IF(B81=$Y$15,F81,"")</f>
        <v/>
      </c>
      <c r="Z81" t="str">
        <f>IF(B81&lt;&gt;$Y$15,"",IF(AND(B81=$Y$15,F81=0),0,F81))</f>
        <v/>
      </c>
      <c r="AA81" t="str">
        <f t="shared" ref="AA81:AA138" si="67">IF(B81=$AA$15,F81,"")</f>
        <v/>
      </c>
      <c r="AB81" t="str">
        <f>IF(B81&lt;&gt;$AA$15,"",IF(AND(B81=$AA$15,F81=0),0,F81))</f>
        <v/>
      </c>
      <c r="AD81" s="194"/>
    </row>
    <row r="82" spans="2:31" ht="14.45" customHeight="1" x14ac:dyDescent="0.25">
      <c r="B82" s="169" t="s">
        <v>230</v>
      </c>
      <c r="C82" s="5" t="s">
        <v>264</v>
      </c>
      <c r="D82" s="5" t="s">
        <v>8</v>
      </c>
      <c r="E82" s="46"/>
      <c r="F82" s="59">
        <f>E82*F$81</f>
        <v>0</v>
      </c>
      <c r="G82" s="224"/>
      <c r="H82" s="115"/>
      <c r="I82" s="116"/>
      <c r="J82" s="116"/>
      <c r="K82" s="116"/>
      <c r="L82" s="116">
        <f>F82*H82</f>
        <v>0</v>
      </c>
      <c r="M82" s="136"/>
      <c r="N82" s="116"/>
      <c r="O82" s="101"/>
      <c r="P82" s="23"/>
      <c r="Q82" s="54"/>
      <c r="R82" s="54"/>
      <c r="S82" s="54"/>
      <c r="U82">
        <f t="shared" si="64"/>
        <v>0</v>
      </c>
      <c r="V82">
        <f>IF(B82&lt;&gt;$U$15,"",IF(AND(B82=$U$15,F82=0),0,F81))</f>
        <v>0</v>
      </c>
      <c r="W82" t="str">
        <f t="shared" si="65"/>
        <v/>
      </c>
      <c r="X82" t="str">
        <f>IF(B82&lt;&gt;$W$15,"",IF(AND(B82=$W$15,F82=0),0,F81))</f>
        <v/>
      </c>
      <c r="Y82" t="str">
        <f t="shared" si="66"/>
        <v/>
      </c>
      <c r="Z82" t="str">
        <f>IF(B82&lt;&gt;$Y$15,"",IF(AND(B82=$Y$15,F82=0),0,F81))</f>
        <v/>
      </c>
      <c r="AA82" t="str">
        <f t="shared" si="67"/>
        <v/>
      </c>
      <c r="AC82">
        <f>U82</f>
        <v>0</v>
      </c>
      <c r="AD82" s="194">
        <f>SUM(AC82:AC85)</f>
        <v>0</v>
      </c>
      <c r="AE82" s="193">
        <f>AD82-F81</f>
        <v>-1</v>
      </c>
    </row>
    <row r="83" spans="2:31" ht="14.45" customHeight="1" x14ac:dyDescent="0.25">
      <c r="B83" s="169" t="s">
        <v>164</v>
      </c>
      <c r="C83" s="5" t="s">
        <v>46</v>
      </c>
      <c r="D83" s="5" t="s">
        <v>8</v>
      </c>
      <c r="E83" s="46"/>
      <c r="F83" s="59">
        <f t="shared" ref="F83:F85" si="68">E83*F$81</f>
        <v>0</v>
      </c>
      <c r="G83" s="224"/>
      <c r="H83" s="116"/>
      <c r="I83" s="129"/>
      <c r="J83" s="117"/>
      <c r="K83" s="117"/>
      <c r="L83" s="117"/>
      <c r="M83" s="137">
        <f>I83*F83</f>
        <v>0</v>
      </c>
      <c r="N83" s="117"/>
      <c r="O83" s="102"/>
      <c r="P83" s="3"/>
      <c r="Q83" s="54"/>
      <c r="R83" s="54"/>
      <c r="S83" s="54"/>
      <c r="U83" t="str">
        <f t="shared" si="64"/>
        <v/>
      </c>
      <c r="V83" t="str">
        <f>IF(B83&lt;&gt;$U$15,"",IF(AND(B83=$U$15,F83=0),0,F81))</f>
        <v/>
      </c>
      <c r="W83">
        <f t="shared" si="65"/>
        <v>0</v>
      </c>
      <c r="X83">
        <f>IF(B83&lt;&gt;$W$15,"",IF(AND(B83=$W$15,F83=0),0,F81))</f>
        <v>0</v>
      </c>
      <c r="Y83" t="str">
        <f t="shared" si="66"/>
        <v/>
      </c>
      <c r="Z83" t="str">
        <f>IF(B83&lt;&gt;$Y$15,"",IF(AND(B83=$Y$15,F83=0),0,F81))</f>
        <v/>
      </c>
      <c r="AA83" t="str">
        <f t="shared" si="67"/>
        <v/>
      </c>
      <c r="AC83">
        <f>W83</f>
        <v>0</v>
      </c>
      <c r="AD83" s="194"/>
    </row>
    <row r="84" spans="2:31" ht="14.45" customHeight="1" x14ac:dyDescent="0.25">
      <c r="B84" s="169" t="s">
        <v>26</v>
      </c>
      <c r="C84" s="5" t="s">
        <v>47</v>
      </c>
      <c r="D84" s="5" t="s">
        <v>8</v>
      </c>
      <c r="E84" s="46"/>
      <c r="F84" s="59">
        <f t="shared" si="68"/>
        <v>0</v>
      </c>
      <c r="G84" s="224"/>
      <c r="H84" s="116"/>
      <c r="I84" s="117"/>
      <c r="J84" s="129"/>
      <c r="K84" s="117"/>
      <c r="L84" s="117"/>
      <c r="M84" s="137"/>
      <c r="N84" s="117">
        <f>J84*F84</f>
        <v>0</v>
      </c>
      <c r="O84" s="102"/>
      <c r="P84" s="3"/>
      <c r="Q84" s="54"/>
      <c r="R84" s="54"/>
      <c r="S84" s="54"/>
      <c r="U84" t="str">
        <f t="shared" si="64"/>
        <v/>
      </c>
      <c r="V84" t="str">
        <f>IF(B84&lt;&gt;$U$15,"",IF(AND(B84=$U$15,F84=0),0,F81))</f>
        <v/>
      </c>
      <c r="W84" t="str">
        <f t="shared" si="65"/>
        <v/>
      </c>
      <c r="X84" t="str">
        <f>IF(B84&lt;&gt;$W$15,"",IF(AND(B84=$W$15,F84=0),0,F81))</f>
        <v/>
      </c>
      <c r="Y84">
        <f t="shared" si="66"/>
        <v>0</v>
      </c>
      <c r="Z84">
        <f>X83</f>
        <v>0</v>
      </c>
      <c r="AA84" t="str">
        <f t="shared" si="67"/>
        <v/>
      </c>
      <c r="AC84">
        <f>Y84</f>
        <v>0</v>
      </c>
      <c r="AD84" s="194"/>
    </row>
    <row r="85" spans="2:31" ht="14.45" customHeight="1" x14ac:dyDescent="0.25">
      <c r="B85" s="169" t="s">
        <v>163</v>
      </c>
      <c r="C85" s="5" t="s">
        <v>45</v>
      </c>
      <c r="D85" s="5" t="s">
        <v>8</v>
      </c>
      <c r="E85" s="46"/>
      <c r="F85" s="59">
        <f t="shared" si="68"/>
        <v>0</v>
      </c>
      <c r="G85" s="224"/>
      <c r="H85" s="116"/>
      <c r="I85" s="117"/>
      <c r="J85" s="116"/>
      <c r="K85" s="135"/>
      <c r="L85" s="117"/>
      <c r="M85" s="137"/>
      <c r="N85" s="117"/>
      <c r="O85" s="103">
        <f>K85*F85</f>
        <v>0</v>
      </c>
      <c r="P85" s="11">
        <f>SUM(L82:O85)</f>
        <v>0</v>
      </c>
      <c r="Q85" s="55"/>
      <c r="R85" s="55"/>
      <c r="S85" s="55"/>
      <c r="U85" t="str">
        <f t="shared" si="64"/>
        <v/>
      </c>
      <c r="V85" t="str">
        <f>IF(B85&lt;&gt;$U$15,"",IF(AND(B85=$U$15,F85=0),0,F81))</f>
        <v/>
      </c>
      <c r="W85" t="str">
        <f t="shared" si="65"/>
        <v/>
      </c>
      <c r="X85" t="str">
        <f>IF(B85&lt;&gt;$W$15,"",IF(AND(B85=$W$15,F85=0),0,F81))</f>
        <v/>
      </c>
      <c r="Y85" t="str">
        <f t="shared" si="66"/>
        <v/>
      </c>
      <c r="Z85" t="str">
        <f>IF(B85&lt;&gt;$Y$15,"",IF(AND(B85=$Y$15,F85=0),0,F81))</f>
        <v/>
      </c>
      <c r="AA85">
        <f t="shared" si="67"/>
        <v>0</v>
      </c>
      <c r="AB85">
        <f>Z84</f>
        <v>0</v>
      </c>
      <c r="AC85">
        <f>AA85</f>
        <v>0</v>
      </c>
      <c r="AD85" s="194"/>
    </row>
    <row r="86" spans="2:31" ht="14.45" customHeight="1" x14ac:dyDescent="0.25">
      <c r="B86" s="42"/>
      <c r="C86" s="6" t="s">
        <v>67</v>
      </c>
      <c r="D86" s="6" t="s">
        <v>8</v>
      </c>
      <c r="E86" s="45">
        <f>SUM(E87:E90)</f>
        <v>0</v>
      </c>
      <c r="F86" s="60">
        <v>5</v>
      </c>
      <c r="G86" s="224" t="s">
        <v>18</v>
      </c>
      <c r="H86" s="116"/>
      <c r="I86" s="116"/>
      <c r="J86" s="116"/>
      <c r="K86" s="116"/>
      <c r="L86" s="116"/>
      <c r="M86" s="136"/>
      <c r="N86" s="116"/>
      <c r="O86" s="101"/>
      <c r="P86" s="23"/>
      <c r="Q86" s="54"/>
      <c r="R86" s="54"/>
      <c r="S86" s="54"/>
      <c r="U86" t="str">
        <f t="shared" si="64"/>
        <v/>
      </c>
      <c r="V86" t="str">
        <f>IF(B86&lt;&gt;$U$15,"",IF(AND(B86=$U$15,F86=0),0,F86))</f>
        <v/>
      </c>
      <c r="W86" t="str">
        <f t="shared" si="65"/>
        <v/>
      </c>
      <c r="X86" t="str">
        <f>IF(B86&lt;&gt;$W$15,"",IF(AND(B86=$W$15,F86=0),0,F86))</f>
        <v/>
      </c>
      <c r="Y86" t="str">
        <f t="shared" si="66"/>
        <v/>
      </c>
      <c r="Z86" t="str">
        <f>IF(B86&lt;&gt;$Y$15,"",IF(AND(B86=$Y$15,F86=0),0,F86))</f>
        <v/>
      </c>
      <c r="AA86" t="str">
        <f t="shared" si="67"/>
        <v/>
      </c>
      <c r="AB86" t="str">
        <f>IF(B86&lt;&gt;$AA$15,"",IF(AND(B86=$AA$15,F86=0),0,F86))</f>
        <v/>
      </c>
      <c r="AD86" s="194"/>
    </row>
    <row r="87" spans="2:31" ht="14.45" customHeight="1" x14ac:dyDescent="0.25">
      <c r="B87" s="169" t="s">
        <v>230</v>
      </c>
      <c r="C87" s="5" t="s">
        <v>265</v>
      </c>
      <c r="D87" s="5" t="s">
        <v>8</v>
      </c>
      <c r="E87" s="46"/>
      <c r="F87" s="59">
        <f>E87*F$86</f>
        <v>0</v>
      </c>
      <c r="G87" s="224"/>
      <c r="H87" s="115"/>
      <c r="I87" s="116"/>
      <c r="J87" s="116"/>
      <c r="K87" s="116"/>
      <c r="L87" s="116">
        <f>F87*H87</f>
        <v>0</v>
      </c>
      <c r="M87" s="136"/>
      <c r="N87" s="116"/>
      <c r="O87" s="101"/>
      <c r="P87" s="23"/>
      <c r="Q87" s="54"/>
      <c r="R87" s="54"/>
      <c r="S87" s="54"/>
      <c r="U87">
        <f t="shared" si="64"/>
        <v>0</v>
      </c>
      <c r="V87">
        <f>IF(B87&lt;&gt;$U$15,"",IF(AND(B87=$U$15,F87=0),0,F86))</f>
        <v>0</v>
      </c>
      <c r="W87" t="str">
        <f t="shared" si="65"/>
        <v/>
      </c>
      <c r="X87" t="str">
        <f>IF(B87&lt;&gt;$W$15,"",IF(AND(B87=$W$15,F87=0),0,F86))</f>
        <v/>
      </c>
      <c r="Y87" t="str">
        <f t="shared" si="66"/>
        <v/>
      </c>
      <c r="Z87" t="str">
        <f>IF(B87&lt;&gt;$Y$15,"",IF(AND(B87=$Y$15,F87=0),0,F86))</f>
        <v/>
      </c>
      <c r="AA87" t="str">
        <f t="shared" si="67"/>
        <v/>
      </c>
      <c r="AC87">
        <f>U87</f>
        <v>0</v>
      </c>
      <c r="AD87" s="194">
        <f>SUM(AC87:AC90)</f>
        <v>0</v>
      </c>
      <c r="AE87" s="193">
        <f>AD87-F86</f>
        <v>-5</v>
      </c>
    </row>
    <row r="88" spans="2:31" ht="14.45" customHeight="1" x14ac:dyDescent="0.25">
      <c r="B88" s="169" t="s">
        <v>164</v>
      </c>
      <c r="C88" s="5" t="s">
        <v>59</v>
      </c>
      <c r="D88" s="5" t="s">
        <v>8</v>
      </c>
      <c r="E88" s="46"/>
      <c r="F88" s="59">
        <f t="shared" ref="F88:F90" si="69">E88*F$86</f>
        <v>0</v>
      </c>
      <c r="G88" s="224"/>
      <c r="H88" s="116"/>
      <c r="I88" s="129"/>
      <c r="J88" s="117"/>
      <c r="K88" s="117"/>
      <c r="L88" s="117"/>
      <c r="M88" s="137">
        <f>I88*F88</f>
        <v>0</v>
      </c>
      <c r="N88" s="117"/>
      <c r="O88" s="102"/>
      <c r="P88" s="3"/>
      <c r="Q88" s="54"/>
      <c r="R88" s="54"/>
      <c r="S88" s="54"/>
      <c r="U88" t="str">
        <f t="shared" si="64"/>
        <v/>
      </c>
      <c r="V88" t="str">
        <f>IF(B88&lt;&gt;$U$15,"",IF(AND(B88=$U$15,F88=0),0,F86))</f>
        <v/>
      </c>
      <c r="W88">
        <f t="shared" si="65"/>
        <v>0</v>
      </c>
      <c r="X88">
        <f>IF(B88&lt;&gt;$W$15,"",IF(AND(B88=$W$15,F88=0),0,F86))</f>
        <v>0</v>
      </c>
      <c r="Y88" t="str">
        <f t="shared" si="66"/>
        <v/>
      </c>
      <c r="Z88" t="str">
        <f>IF(B88&lt;&gt;$Y$15,"",IF(AND(B88=$Y$15,F88=0),0,F86))</f>
        <v/>
      </c>
      <c r="AA88" t="str">
        <f t="shared" si="67"/>
        <v/>
      </c>
      <c r="AC88">
        <f>W88</f>
        <v>0</v>
      </c>
      <c r="AD88" s="194"/>
    </row>
    <row r="89" spans="2:31" ht="14.45" customHeight="1" x14ac:dyDescent="0.25">
      <c r="B89" s="169" t="s">
        <v>26</v>
      </c>
      <c r="C89" s="5" t="s">
        <v>15</v>
      </c>
      <c r="D89" s="5" t="s">
        <v>8</v>
      </c>
      <c r="E89" s="46"/>
      <c r="F89" s="59">
        <f t="shared" si="69"/>
        <v>0</v>
      </c>
      <c r="G89" s="224"/>
      <c r="H89" s="116"/>
      <c r="I89" s="117"/>
      <c r="J89" s="129"/>
      <c r="K89" s="117"/>
      <c r="L89" s="117"/>
      <c r="M89" s="137"/>
      <c r="N89" s="117">
        <f>J89*F89</f>
        <v>0</v>
      </c>
      <c r="O89" s="102"/>
      <c r="P89" s="3"/>
      <c r="Q89" s="54"/>
      <c r="R89" s="54"/>
      <c r="S89" s="54"/>
      <c r="U89" t="str">
        <f t="shared" si="64"/>
        <v/>
      </c>
      <c r="V89" t="str">
        <f>IF(B89&lt;&gt;$U$15,"",IF(AND(B89=$U$15,F89=0),0,F86))</f>
        <v/>
      </c>
      <c r="W89" t="str">
        <f t="shared" si="65"/>
        <v/>
      </c>
      <c r="X89" t="str">
        <f>IF(B89&lt;&gt;$W$15,"",IF(AND(B89=$W$15,F89=0),0,F86))</f>
        <v/>
      </c>
      <c r="Y89">
        <f t="shared" si="66"/>
        <v>0</v>
      </c>
      <c r="Z89">
        <f>X88</f>
        <v>0</v>
      </c>
      <c r="AA89" t="str">
        <f t="shared" si="67"/>
        <v/>
      </c>
      <c r="AC89">
        <f>Y89</f>
        <v>0</v>
      </c>
      <c r="AD89" s="194"/>
    </row>
    <row r="90" spans="2:31" ht="14.45" customHeight="1" x14ac:dyDescent="0.25">
      <c r="B90" s="169" t="s">
        <v>163</v>
      </c>
      <c r="C90" s="5" t="s">
        <v>38</v>
      </c>
      <c r="D90" s="5" t="s">
        <v>8</v>
      </c>
      <c r="E90" s="46"/>
      <c r="F90" s="59">
        <f t="shared" si="69"/>
        <v>0</v>
      </c>
      <c r="G90" s="224"/>
      <c r="H90" s="116"/>
      <c r="I90" s="117"/>
      <c r="J90" s="116"/>
      <c r="K90" s="135"/>
      <c r="L90" s="117"/>
      <c r="M90" s="137"/>
      <c r="N90" s="117"/>
      <c r="O90" s="103">
        <f>K90*F90</f>
        <v>0</v>
      </c>
      <c r="P90" s="11">
        <f>SUM(L87:O90)</f>
        <v>0</v>
      </c>
      <c r="Q90" s="55"/>
      <c r="R90" s="55"/>
      <c r="S90" s="55"/>
      <c r="U90" t="str">
        <f t="shared" si="64"/>
        <v/>
      </c>
      <c r="V90" t="str">
        <f>IF(B90&lt;&gt;$U$15,"",IF(AND(B90=$U$15,F90=0),0,F86))</f>
        <v/>
      </c>
      <c r="W90" t="str">
        <f t="shared" si="65"/>
        <v/>
      </c>
      <c r="X90" t="str">
        <f>IF(B90&lt;&gt;$W$15,"",IF(AND(B90=$W$15,F90=0),0,F86))</f>
        <v/>
      </c>
      <c r="Y90" t="str">
        <f t="shared" si="66"/>
        <v/>
      </c>
      <c r="Z90" t="str">
        <f>IF(B90&lt;&gt;$Y$15,"",IF(AND(B90=$Y$15,F90=0),0,F86))</f>
        <v/>
      </c>
      <c r="AA90">
        <f t="shared" si="67"/>
        <v>0</v>
      </c>
      <c r="AB90">
        <f>Z89</f>
        <v>0</v>
      </c>
      <c r="AC90">
        <f>AA90</f>
        <v>0</v>
      </c>
      <c r="AD90" s="194"/>
    </row>
    <row r="91" spans="2:31" x14ac:dyDescent="0.25">
      <c r="B91" s="42"/>
      <c r="C91" s="6" t="s">
        <v>68</v>
      </c>
      <c r="D91" s="6" t="s">
        <v>8</v>
      </c>
      <c r="E91" s="45">
        <f>SUM(E92:E95)</f>
        <v>0</v>
      </c>
      <c r="F91" s="60">
        <v>10</v>
      </c>
      <c r="G91" s="224" t="s">
        <v>18</v>
      </c>
      <c r="H91" s="116"/>
      <c r="I91" s="116"/>
      <c r="J91" s="116"/>
      <c r="K91" s="116"/>
      <c r="L91" s="116"/>
      <c r="M91" s="136"/>
      <c r="N91" s="116"/>
      <c r="O91" s="101"/>
      <c r="P91" s="23"/>
      <c r="Q91" s="54"/>
      <c r="R91" s="54"/>
      <c r="S91" s="54"/>
      <c r="U91" t="str">
        <f t="shared" si="64"/>
        <v/>
      </c>
      <c r="V91" t="str">
        <f>IF(B91&lt;&gt;$U$15,"",IF(AND(B91=$U$15,F91=0),0,F91))</f>
        <v/>
      </c>
      <c r="W91" t="str">
        <f t="shared" si="65"/>
        <v/>
      </c>
      <c r="X91" t="str">
        <f>IF(B91&lt;&gt;$W$15,"",IF(AND(B91=$W$15,F91=0),0,F91))</f>
        <v/>
      </c>
      <c r="Y91" t="str">
        <f t="shared" si="66"/>
        <v/>
      </c>
      <c r="Z91" t="str">
        <f>IF(B91&lt;&gt;$Y$15,"",IF(AND(B91=$Y$15,F91=0),0,F91))</f>
        <v/>
      </c>
      <c r="AA91" t="str">
        <f t="shared" si="67"/>
        <v/>
      </c>
      <c r="AB91" t="str">
        <f>IF(B91&lt;&gt;$AA$15,"",IF(AND(B91=$AA$15,F91=0),0,F91))</f>
        <v/>
      </c>
      <c r="AD91" s="194"/>
    </row>
    <row r="92" spans="2:31" x14ac:dyDescent="0.25">
      <c r="B92" s="169" t="s">
        <v>230</v>
      </c>
      <c r="C92" s="5" t="s">
        <v>266</v>
      </c>
      <c r="D92" s="5" t="s">
        <v>8</v>
      </c>
      <c r="E92" s="46"/>
      <c r="F92" s="59">
        <f>E92*F$91</f>
        <v>0</v>
      </c>
      <c r="G92" s="224"/>
      <c r="H92" s="115"/>
      <c r="I92" s="116"/>
      <c r="J92" s="116"/>
      <c r="K92" s="116"/>
      <c r="L92" s="116">
        <f>F92*H92</f>
        <v>0</v>
      </c>
      <c r="M92" s="136"/>
      <c r="N92" s="116"/>
      <c r="O92" s="101"/>
      <c r="P92" s="23"/>
      <c r="Q92" s="54"/>
      <c r="R92" s="54"/>
      <c r="S92" s="54"/>
      <c r="U92">
        <f t="shared" si="64"/>
        <v>0</v>
      </c>
      <c r="V92">
        <f>IF(B92&lt;&gt;$U$15,"",IF(AND(B92=$U$15,F92=0),0,F91))</f>
        <v>0</v>
      </c>
      <c r="W92" t="str">
        <f t="shared" si="65"/>
        <v/>
      </c>
      <c r="X92" t="str">
        <f>IF(B92&lt;&gt;$W$15,"",IF(AND(B92=$W$15,F92=0),0,F91))</f>
        <v/>
      </c>
      <c r="Y92" t="str">
        <f t="shared" si="66"/>
        <v/>
      </c>
      <c r="Z92" t="str">
        <f>IF(B92&lt;&gt;$Y$15,"",IF(AND(B92=$Y$15,F92=0),0,F91))</f>
        <v/>
      </c>
      <c r="AA92" t="str">
        <f t="shared" si="67"/>
        <v/>
      </c>
      <c r="AC92">
        <f>U92</f>
        <v>0</v>
      </c>
      <c r="AD92" s="194">
        <f>SUM(AC92:AC95)</f>
        <v>0</v>
      </c>
      <c r="AE92" s="193">
        <f>AD92-F91</f>
        <v>-10</v>
      </c>
    </row>
    <row r="93" spans="2:31" x14ac:dyDescent="0.25">
      <c r="B93" s="169" t="s">
        <v>164</v>
      </c>
      <c r="C93" s="5" t="s">
        <v>37</v>
      </c>
      <c r="D93" s="5" t="s">
        <v>8</v>
      </c>
      <c r="E93" s="46"/>
      <c r="F93" s="59">
        <f t="shared" ref="F93:F95" si="70">E93*F$91</f>
        <v>0</v>
      </c>
      <c r="G93" s="224"/>
      <c r="H93" s="116"/>
      <c r="I93" s="129"/>
      <c r="J93" s="117"/>
      <c r="K93" s="117"/>
      <c r="L93" s="117"/>
      <c r="M93" s="137">
        <f>I93*F93</f>
        <v>0</v>
      </c>
      <c r="N93" s="117"/>
      <c r="O93" s="102"/>
      <c r="P93" s="3"/>
      <c r="Q93" s="54"/>
      <c r="R93" s="54"/>
      <c r="S93" s="54"/>
      <c r="U93" t="str">
        <f t="shared" si="64"/>
        <v/>
      </c>
      <c r="V93" t="str">
        <f>IF(B93&lt;&gt;$U$15,"",IF(AND(B93=$U$15,F93=0),0,F91))</f>
        <v/>
      </c>
      <c r="W93">
        <f t="shared" si="65"/>
        <v>0</v>
      </c>
      <c r="X93">
        <f>IF(B93&lt;&gt;$W$15,"",IF(AND(B93=$W$15,F93=0),0,F91))</f>
        <v>0</v>
      </c>
      <c r="Y93" t="str">
        <f t="shared" si="66"/>
        <v/>
      </c>
      <c r="Z93" t="str">
        <f>IF(B93&lt;&gt;$Y$15,"",IF(AND(B93=$Y$15,F93=0),0,F91))</f>
        <v/>
      </c>
      <c r="AA93" t="str">
        <f t="shared" si="67"/>
        <v/>
      </c>
      <c r="AC93">
        <f>W93</f>
        <v>0</v>
      </c>
      <c r="AD93" s="194"/>
    </row>
    <row r="94" spans="2:31" x14ac:dyDescent="0.25">
      <c r="B94" s="169" t="s">
        <v>26</v>
      </c>
      <c r="C94" s="5" t="s">
        <v>14</v>
      </c>
      <c r="D94" s="5" t="s">
        <v>8</v>
      </c>
      <c r="E94" s="46"/>
      <c r="F94" s="59">
        <f t="shared" si="70"/>
        <v>0</v>
      </c>
      <c r="G94" s="224"/>
      <c r="H94" s="116"/>
      <c r="I94" s="117"/>
      <c r="J94" s="129"/>
      <c r="K94" s="117"/>
      <c r="L94" s="117"/>
      <c r="M94" s="137"/>
      <c r="N94" s="117">
        <f>J94*F94</f>
        <v>0</v>
      </c>
      <c r="O94" s="102"/>
      <c r="P94" s="3"/>
      <c r="Q94" s="54"/>
      <c r="R94" s="54"/>
      <c r="S94" s="54"/>
      <c r="U94" t="str">
        <f t="shared" si="64"/>
        <v/>
      </c>
      <c r="V94" t="str">
        <f>IF(B94&lt;&gt;$U$15,"",IF(AND(B94=$U$15,F94=0),0,F91))</f>
        <v/>
      </c>
      <c r="W94" t="str">
        <f t="shared" si="65"/>
        <v/>
      </c>
      <c r="X94" t="str">
        <f>IF(B94&lt;&gt;$W$15,"",IF(AND(B94=$W$15,F94=0),0,F91))</f>
        <v/>
      </c>
      <c r="Y94">
        <f t="shared" si="66"/>
        <v>0</v>
      </c>
      <c r="Z94">
        <f>X93</f>
        <v>0</v>
      </c>
      <c r="AA94" t="str">
        <f t="shared" si="67"/>
        <v/>
      </c>
      <c r="AC94">
        <f>Y94</f>
        <v>0</v>
      </c>
      <c r="AD94" s="194"/>
    </row>
    <row r="95" spans="2:31" ht="14.45" customHeight="1" x14ac:dyDescent="0.25">
      <c r="B95" s="169" t="s">
        <v>163</v>
      </c>
      <c r="C95" s="5" t="s">
        <v>36</v>
      </c>
      <c r="D95" s="5" t="s">
        <v>8</v>
      </c>
      <c r="E95" s="46"/>
      <c r="F95" s="59">
        <f t="shared" si="70"/>
        <v>0</v>
      </c>
      <c r="G95" s="224"/>
      <c r="H95" s="116"/>
      <c r="I95" s="117"/>
      <c r="J95" s="116"/>
      <c r="K95" s="135"/>
      <c r="L95" s="117"/>
      <c r="M95" s="137"/>
      <c r="N95" s="117"/>
      <c r="O95" s="103">
        <f>K95*F95</f>
        <v>0</v>
      </c>
      <c r="P95" s="11">
        <f>SUM(L92:O95)</f>
        <v>0</v>
      </c>
      <c r="Q95" s="55"/>
      <c r="R95" s="55"/>
      <c r="S95" s="55"/>
      <c r="U95" t="str">
        <f t="shared" si="64"/>
        <v/>
      </c>
      <c r="V95" t="str">
        <f>IF(B95&lt;&gt;$U$15,"",IF(AND(B95=$U$15,F95=0),0,F91))</f>
        <v/>
      </c>
      <c r="W95" t="str">
        <f t="shared" si="65"/>
        <v/>
      </c>
      <c r="X95" t="str">
        <f>IF(B95&lt;&gt;$W$15,"",IF(AND(B95=$W$15,F95=0),0,F91))</f>
        <v/>
      </c>
      <c r="Y95" t="str">
        <f t="shared" si="66"/>
        <v/>
      </c>
      <c r="Z95" t="str">
        <f>IF(B95&lt;&gt;$Y$15,"",IF(AND(B95=$Y$15,F95=0),0,F91))</f>
        <v/>
      </c>
      <c r="AA95">
        <f t="shared" si="67"/>
        <v>0</v>
      </c>
      <c r="AB95">
        <f>Z94</f>
        <v>0</v>
      </c>
      <c r="AC95">
        <f>AA95</f>
        <v>0</v>
      </c>
      <c r="AD95" s="194"/>
    </row>
    <row r="96" spans="2:31" ht="14.45" customHeight="1" x14ac:dyDescent="0.25">
      <c r="B96" s="42"/>
      <c r="C96" s="6" t="s">
        <v>48</v>
      </c>
      <c r="D96" s="6" t="s">
        <v>8</v>
      </c>
      <c r="E96" s="45">
        <f>SUM(E97:E100)</f>
        <v>0</v>
      </c>
      <c r="F96" s="60">
        <v>3</v>
      </c>
      <c r="G96" s="224" t="s">
        <v>18</v>
      </c>
      <c r="H96" s="116"/>
      <c r="I96" s="116"/>
      <c r="J96" s="116"/>
      <c r="K96" s="116"/>
      <c r="L96" s="116"/>
      <c r="M96" s="136"/>
      <c r="N96" s="116"/>
      <c r="O96" s="101"/>
      <c r="P96" s="23"/>
      <c r="Q96" s="54"/>
      <c r="R96" s="54"/>
      <c r="S96" s="54"/>
      <c r="U96" t="str">
        <f t="shared" si="64"/>
        <v/>
      </c>
      <c r="V96" t="str">
        <f>IF(B96&lt;&gt;$U$15,"",IF(AND(B96=$U$15,F96=0),0,F96))</f>
        <v/>
      </c>
      <c r="W96" t="str">
        <f t="shared" si="65"/>
        <v/>
      </c>
      <c r="X96" t="str">
        <f>IF(B96&lt;&gt;$W$15,"",IF(AND(B96=$W$15,F96=0),0,F96))</f>
        <v/>
      </c>
      <c r="Y96" t="str">
        <f t="shared" si="66"/>
        <v/>
      </c>
      <c r="Z96" t="str">
        <f>IF(B96&lt;&gt;$Y$15,"",IF(AND(B96=$Y$15,F96=0),0,F96))</f>
        <v/>
      </c>
      <c r="AA96" t="str">
        <f t="shared" si="67"/>
        <v/>
      </c>
      <c r="AB96" t="str">
        <f>IF(B96&lt;&gt;$AA$15,"",IF(AND(B96=$AA$15,F96=0),0,F96))</f>
        <v/>
      </c>
      <c r="AD96" s="194"/>
    </row>
    <row r="97" spans="2:31" ht="14.45" customHeight="1" x14ac:dyDescent="0.25">
      <c r="B97" s="169" t="s">
        <v>230</v>
      </c>
      <c r="C97" s="5" t="s">
        <v>267</v>
      </c>
      <c r="D97" s="5" t="s">
        <v>8</v>
      </c>
      <c r="E97" s="46"/>
      <c r="F97" s="59">
        <f>E97*F$96</f>
        <v>0</v>
      </c>
      <c r="G97" s="224"/>
      <c r="H97" s="115"/>
      <c r="I97" s="116"/>
      <c r="J97" s="116"/>
      <c r="K97" s="116"/>
      <c r="L97" s="116">
        <f>F97*H97</f>
        <v>0</v>
      </c>
      <c r="M97" s="136"/>
      <c r="N97" s="116"/>
      <c r="O97" s="101"/>
      <c r="P97" s="23"/>
      <c r="Q97" s="54"/>
      <c r="R97" s="54"/>
      <c r="S97" s="54"/>
      <c r="U97">
        <f t="shared" si="64"/>
        <v>0</v>
      </c>
      <c r="V97">
        <f>IF(B97&lt;&gt;$U$15,"",IF(AND(B97=$U$15,F97=0),0,F96))</f>
        <v>0</v>
      </c>
      <c r="W97" t="str">
        <f t="shared" si="65"/>
        <v/>
      </c>
      <c r="X97" t="str">
        <f>IF(B97&lt;&gt;$W$15,"",IF(AND(B97=$W$15,F97=0),0,F96))</f>
        <v/>
      </c>
      <c r="Y97" t="str">
        <f t="shared" si="66"/>
        <v/>
      </c>
      <c r="Z97" t="str">
        <f>IF(B97&lt;&gt;$Y$15,"",IF(AND(B97=$Y$15,F97=0),0,F96))</f>
        <v/>
      </c>
      <c r="AA97" t="str">
        <f t="shared" si="67"/>
        <v/>
      </c>
      <c r="AC97">
        <f>U97</f>
        <v>0</v>
      </c>
      <c r="AD97" s="194">
        <f>SUM(AC97:AC100)</f>
        <v>0</v>
      </c>
      <c r="AE97" s="193">
        <f>AD97-F96</f>
        <v>-3</v>
      </c>
    </row>
    <row r="98" spans="2:31" ht="14.45" customHeight="1" x14ac:dyDescent="0.25">
      <c r="B98" s="169" t="s">
        <v>164</v>
      </c>
      <c r="C98" s="5" t="s">
        <v>50</v>
      </c>
      <c r="D98" s="5" t="s">
        <v>8</v>
      </c>
      <c r="E98" s="46"/>
      <c r="F98" s="59">
        <f t="shared" ref="F98:F100" si="71">E98*F$96</f>
        <v>0</v>
      </c>
      <c r="G98" s="224"/>
      <c r="H98" s="116"/>
      <c r="I98" s="129"/>
      <c r="J98" s="117"/>
      <c r="K98" s="117"/>
      <c r="L98" s="117"/>
      <c r="M98" s="137">
        <f>I98*F98</f>
        <v>0</v>
      </c>
      <c r="N98" s="117"/>
      <c r="O98" s="102"/>
      <c r="P98" s="3"/>
      <c r="Q98" s="54"/>
      <c r="R98" s="54"/>
      <c r="S98" s="54"/>
      <c r="U98" t="str">
        <f t="shared" si="64"/>
        <v/>
      </c>
      <c r="V98" t="str">
        <f>IF(B98&lt;&gt;$U$15,"",IF(AND(B98=$U$15,F98=0),0,F96))</f>
        <v/>
      </c>
      <c r="W98">
        <f t="shared" si="65"/>
        <v>0</v>
      </c>
      <c r="X98">
        <f>IF(B98&lt;&gt;$W$15,"",IF(AND(B98=$W$15,F98=0),0,F96))</f>
        <v>0</v>
      </c>
      <c r="Y98" t="str">
        <f t="shared" si="66"/>
        <v/>
      </c>
      <c r="Z98" t="str">
        <f>IF(B98&lt;&gt;$Y$15,"",IF(AND(B98=$Y$15,F98=0),0,F96))</f>
        <v/>
      </c>
      <c r="AA98" t="str">
        <f t="shared" si="67"/>
        <v/>
      </c>
      <c r="AC98">
        <f>W98</f>
        <v>0</v>
      </c>
      <c r="AD98" s="194"/>
    </row>
    <row r="99" spans="2:31" ht="14.45" customHeight="1" x14ac:dyDescent="0.25">
      <c r="B99" s="169" t="s">
        <v>26</v>
      </c>
      <c r="C99" s="5" t="s">
        <v>51</v>
      </c>
      <c r="D99" s="5" t="s">
        <v>8</v>
      </c>
      <c r="E99" s="46"/>
      <c r="F99" s="59">
        <f t="shared" si="71"/>
        <v>0</v>
      </c>
      <c r="G99" s="224"/>
      <c r="H99" s="116"/>
      <c r="I99" s="117"/>
      <c r="J99" s="129"/>
      <c r="K99" s="117"/>
      <c r="L99" s="117"/>
      <c r="M99" s="137"/>
      <c r="N99" s="117">
        <f>J99*F99</f>
        <v>0</v>
      </c>
      <c r="O99" s="102"/>
      <c r="P99" s="3"/>
      <c r="Q99" s="54"/>
      <c r="R99" s="54"/>
      <c r="S99" s="54"/>
      <c r="U99" t="str">
        <f t="shared" si="64"/>
        <v/>
      </c>
      <c r="V99" t="str">
        <f>IF(B99&lt;&gt;$U$15,"",IF(AND(B99=$U$15,F99=0),0,F96))</f>
        <v/>
      </c>
      <c r="W99" t="str">
        <f t="shared" si="65"/>
        <v/>
      </c>
      <c r="X99" t="str">
        <f>IF(B99&lt;&gt;$W$15,"",IF(AND(B99=$W$15,F99=0),0,F96))</f>
        <v/>
      </c>
      <c r="Y99">
        <f t="shared" si="66"/>
        <v>0</v>
      </c>
      <c r="Z99">
        <f>X98</f>
        <v>0</v>
      </c>
      <c r="AA99" t="str">
        <f t="shared" si="67"/>
        <v/>
      </c>
      <c r="AC99">
        <f>Y99</f>
        <v>0</v>
      </c>
      <c r="AD99" s="194"/>
    </row>
    <row r="100" spans="2:31" ht="14.45" customHeight="1" x14ac:dyDescent="0.25">
      <c r="B100" s="169" t="s">
        <v>163</v>
      </c>
      <c r="C100" s="5" t="s">
        <v>49</v>
      </c>
      <c r="D100" s="5" t="s">
        <v>8</v>
      </c>
      <c r="E100" s="46"/>
      <c r="F100" s="59">
        <f t="shared" si="71"/>
        <v>0</v>
      </c>
      <c r="G100" s="224"/>
      <c r="H100" s="116"/>
      <c r="I100" s="117"/>
      <c r="J100" s="116"/>
      <c r="K100" s="135"/>
      <c r="L100" s="117"/>
      <c r="M100" s="137"/>
      <c r="N100" s="117"/>
      <c r="O100" s="103">
        <f>K100*F100</f>
        <v>0</v>
      </c>
      <c r="P100" s="11">
        <f>SUM(L97:O100)</f>
        <v>0</v>
      </c>
      <c r="Q100" s="55"/>
      <c r="R100" s="55"/>
      <c r="S100" s="55"/>
      <c r="U100" t="str">
        <f t="shared" si="64"/>
        <v/>
      </c>
      <c r="V100" t="str">
        <f>IF(B100&lt;&gt;$U$15,"",IF(AND(B100=$U$15,F100=0),0,F96))</f>
        <v/>
      </c>
      <c r="W100" t="str">
        <f t="shared" si="65"/>
        <v/>
      </c>
      <c r="X100" t="str">
        <f>IF(B100&lt;&gt;$W$15,"",IF(AND(B100=$W$15,F100=0),0,F96))</f>
        <v/>
      </c>
      <c r="Y100" t="str">
        <f t="shared" si="66"/>
        <v/>
      </c>
      <c r="Z100" t="str">
        <f>IF(B100&lt;&gt;$Y$15,"",IF(AND(B100=$Y$15,F100=0),0,F96))</f>
        <v/>
      </c>
      <c r="AA100">
        <f t="shared" si="67"/>
        <v>0</v>
      </c>
      <c r="AB100">
        <f>Z99</f>
        <v>0</v>
      </c>
      <c r="AC100">
        <f>AA100</f>
        <v>0</v>
      </c>
      <c r="AD100" s="194"/>
    </row>
    <row r="101" spans="2:31" ht="14.45" customHeight="1" x14ac:dyDescent="0.25">
      <c r="B101" s="42"/>
      <c r="C101" s="6" t="s">
        <v>69</v>
      </c>
      <c r="D101" s="6" t="s">
        <v>8</v>
      </c>
      <c r="E101" s="45">
        <f>SUM(E102:E105)</f>
        <v>0</v>
      </c>
      <c r="F101" s="60">
        <v>15</v>
      </c>
      <c r="G101" s="224" t="s">
        <v>18</v>
      </c>
      <c r="H101" s="116"/>
      <c r="I101" s="116"/>
      <c r="J101" s="116"/>
      <c r="K101" s="116"/>
      <c r="L101" s="116"/>
      <c r="M101" s="136"/>
      <c r="N101" s="116"/>
      <c r="O101" s="101"/>
      <c r="P101" s="23"/>
      <c r="Q101" s="54"/>
      <c r="R101" s="54"/>
      <c r="S101" s="54"/>
      <c r="U101" t="str">
        <f t="shared" si="64"/>
        <v/>
      </c>
      <c r="V101" t="str">
        <f>IF(B101&lt;&gt;$U$15,"",IF(AND(B101=$U$15,F101=0),0,F101))</f>
        <v/>
      </c>
      <c r="W101" t="str">
        <f t="shared" si="65"/>
        <v/>
      </c>
      <c r="X101" t="str">
        <f>IF(B101&lt;&gt;$W$15,"",IF(AND(B101=$W$15,F101=0),0,F101))</f>
        <v/>
      </c>
      <c r="Y101" t="str">
        <f t="shared" si="66"/>
        <v/>
      </c>
      <c r="Z101" t="str">
        <f>IF(B101&lt;&gt;$Y$15,"",IF(AND(B101=$Y$15,F101=0),0,F101))</f>
        <v/>
      </c>
      <c r="AA101" t="str">
        <f t="shared" si="67"/>
        <v/>
      </c>
      <c r="AB101" t="str">
        <f>IF(B101&lt;&gt;$AA$15,"",IF(AND(B101=$AA$15,F101=0),0,F101))</f>
        <v/>
      </c>
      <c r="AD101" s="194"/>
    </row>
    <row r="102" spans="2:31" ht="14.45" customHeight="1" x14ac:dyDescent="0.25">
      <c r="B102" s="169" t="s">
        <v>230</v>
      </c>
      <c r="C102" s="5" t="s">
        <v>268</v>
      </c>
      <c r="D102" s="5" t="s">
        <v>8</v>
      </c>
      <c r="E102" s="46"/>
      <c r="F102" s="59">
        <f>E102*F$101</f>
        <v>0</v>
      </c>
      <c r="G102" s="224"/>
      <c r="H102" s="115"/>
      <c r="I102" s="116"/>
      <c r="J102" s="116"/>
      <c r="K102" s="116"/>
      <c r="L102" s="116">
        <f>F102*H102</f>
        <v>0</v>
      </c>
      <c r="M102" s="136"/>
      <c r="N102" s="116"/>
      <c r="O102" s="101"/>
      <c r="P102" s="23"/>
      <c r="Q102" s="54"/>
      <c r="R102" s="54"/>
      <c r="S102" s="54"/>
      <c r="U102">
        <f t="shared" si="64"/>
        <v>0</v>
      </c>
      <c r="V102">
        <f>IF(B102&lt;&gt;$U$15,"",IF(AND(B102=$U$15,F102=0),0,F101))</f>
        <v>0</v>
      </c>
      <c r="W102" t="str">
        <f t="shared" si="65"/>
        <v/>
      </c>
      <c r="X102" t="str">
        <f>IF(B102&lt;&gt;$W$15,"",IF(AND(B102=$W$15,F102=0),0,F101))</f>
        <v/>
      </c>
      <c r="Y102" t="str">
        <f t="shared" si="66"/>
        <v/>
      </c>
      <c r="Z102" t="str">
        <f>IF(B102&lt;&gt;$Y$15,"",IF(AND(B102=$Y$15,F102=0),0,F101))</f>
        <v/>
      </c>
      <c r="AA102" t="str">
        <f t="shared" si="67"/>
        <v/>
      </c>
      <c r="AC102">
        <f>U102</f>
        <v>0</v>
      </c>
      <c r="AD102" s="194">
        <f>SUM(AC102:AC105)</f>
        <v>0</v>
      </c>
      <c r="AE102" s="193">
        <f>AD102-F101</f>
        <v>-15</v>
      </c>
    </row>
    <row r="103" spans="2:31" ht="14.45" customHeight="1" x14ac:dyDescent="0.25">
      <c r="B103" s="169" t="s">
        <v>164</v>
      </c>
      <c r="C103" s="5" t="s">
        <v>53</v>
      </c>
      <c r="D103" s="5" t="s">
        <v>8</v>
      </c>
      <c r="E103" s="46"/>
      <c r="F103" s="59">
        <f t="shared" ref="F103:F105" si="72">E103*F$101</f>
        <v>0</v>
      </c>
      <c r="G103" s="224"/>
      <c r="H103" s="116"/>
      <c r="I103" s="129"/>
      <c r="J103" s="117"/>
      <c r="K103" s="117"/>
      <c r="L103" s="117"/>
      <c r="M103" s="137">
        <f>I103*F103</f>
        <v>0</v>
      </c>
      <c r="N103" s="117"/>
      <c r="O103" s="102"/>
      <c r="P103" s="3"/>
      <c r="Q103" s="54"/>
      <c r="R103" s="54"/>
      <c r="S103" s="54"/>
      <c r="U103" t="str">
        <f t="shared" si="64"/>
        <v/>
      </c>
      <c r="V103" t="str">
        <f>IF(B103&lt;&gt;$U$15,"",IF(AND(B103=$U$15,F103=0),0,F101))</f>
        <v/>
      </c>
      <c r="W103">
        <f t="shared" si="65"/>
        <v>0</v>
      </c>
      <c r="X103">
        <f>IF(B103&lt;&gt;$W$15,"",IF(AND(B103=$W$15,F103=0),0,F101))</f>
        <v>0</v>
      </c>
      <c r="Y103" t="str">
        <f t="shared" si="66"/>
        <v/>
      </c>
      <c r="Z103" t="str">
        <f>IF(B103&lt;&gt;$Y$15,"",IF(AND(B103=$Y$15,F103=0),0,F101))</f>
        <v/>
      </c>
      <c r="AA103" t="str">
        <f t="shared" si="67"/>
        <v/>
      </c>
      <c r="AC103">
        <f>W103</f>
        <v>0</v>
      </c>
      <c r="AD103" s="194"/>
    </row>
    <row r="104" spans="2:31" ht="14.45" customHeight="1" x14ac:dyDescent="0.25">
      <c r="B104" s="169" t="s">
        <v>26</v>
      </c>
      <c r="C104" s="5" t="s">
        <v>54</v>
      </c>
      <c r="D104" s="5" t="s">
        <v>8</v>
      </c>
      <c r="E104" s="46"/>
      <c r="F104" s="59">
        <f t="shared" si="72"/>
        <v>0</v>
      </c>
      <c r="G104" s="224"/>
      <c r="H104" s="116"/>
      <c r="I104" s="117"/>
      <c r="J104" s="129"/>
      <c r="K104" s="117"/>
      <c r="L104" s="117"/>
      <c r="M104" s="137"/>
      <c r="N104" s="117">
        <f>J104*F104</f>
        <v>0</v>
      </c>
      <c r="O104" s="102"/>
      <c r="P104" s="3"/>
      <c r="Q104" s="54"/>
      <c r="R104" s="54"/>
      <c r="S104" s="54"/>
      <c r="U104" t="str">
        <f t="shared" si="64"/>
        <v/>
      </c>
      <c r="V104" t="str">
        <f>IF(B104&lt;&gt;$U$15,"",IF(AND(B104=$U$15,F104=0),0,F101))</f>
        <v/>
      </c>
      <c r="W104" t="str">
        <f t="shared" si="65"/>
        <v/>
      </c>
      <c r="X104" t="str">
        <f>IF(B104&lt;&gt;$W$15,"",IF(AND(B104=$W$15,F104=0),0,F101))</f>
        <v/>
      </c>
      <c r="Y104">
        <f t="shared" si="66"/>
        <v>0</v>
      </c>
      <c r="Z104">
        <f>X103</f>
        <v>0</v>
      </c>
      <c r="AA104" t="str">
        <f t="shared" si="67"/>
        <v/>
      </c>
      <c r="AC104">
        <f>Y104</f>
        <v>0</v>
      </c>
      <c r="AD104" s="194"/>
    </row>
    <row r="105" spans="2:31" ht="14.45" customHeight="1" thickBot="1" x14ac:dyDescent="0.3">
      <c r="B105" s="275" t="s">
        <v>163</v>
      </c>
      <c r="C105" s="12" t="s">
        <v>52</v>
      </c>
      <c r="D105" s="12" t="s">
        <v>8</v>
      </c>
      <c r="E105" s="46"/>
      <c r="F105" s="207">
        <f t="shared" si="72"/>
        <v>0</v>
      </c>
      <c r="G105" s="226"/>
      <c r="H105" s="126"/>
      <c r="I105" s="208"/>
      <c r="J105" s="126"/>
      <c r="K105" s="276"/>
      <c r="L105" s="117"/>
      <c r="M105" s="137"/>
      <c r="N105" s="117"/>
      <c r="O105" s="103">
        <f>K105*F105</f>
        <v>0</v>
      </c>
      <c r="P105" s="11">
        <f>SUM(L102:O105)</f>
        <v>0</v>
      </c>
      <c r="Q105" s="55"/>
      <c r="R105" s="55"/>
      <c r="S105" s="55"/>
      <c r="U105" t="str">
        <f t="shared" si="64"/>
        <v/>
      </c>
      <c r="V105" t="str">
        <f>IF(B105&lt;&gt;$U$15,"",IF(AND(B105=$U$15,F105=0),0,F101))</f>
        <v/>
      </c>
      <c r="W105" t="str">
        <f t="shared" si="65"/>
        <v/>
      </c>
      <c r="X105" t="str">
        <f>IF(B105&lt;&gt;$W$15,"",IF(AND(B105=$W$15,F105=0),0,F101))</f>
        <v/>
      </c>
      <c r="Y105" t="str">
        <f t="shared" si="66"/>
        <v/>
      </c>
      <c r="Z105" t="str">
        <f>IF(B105&lt;&gt;$Y$15,"",IF(AND(B105=$Y$15,F105=0),0,F101))</f>
        <v/>
      </c>
      <c r="AA105">
        <f t="shared" si="67"/>
        <v>0</v>
      </c>
      <c r="AB105">
        <f>Z104</f>
        <v>0</v>
      </c>
      <c r="AC105">
        <f>AA105</f>
        <v>0</v>
      </c>
      <c r="AD105" s="194"/>
    </row>
    <row r="106" spans="2:31" ht="14.45" customHeight="1" x14ac:dyDescent="0.25">
      <c r="B106" s="152" t="s">
        <v>6</v>
      </c>
      <c r="C106" s="19" t="s">
        <v>22</v>
      </c>
      <c r="D106" s="19" t="s">
        <v>8</v>
      </c>
      <c r="E106" s="44">
        <f>SUM(E107:E110)</f>
        <v>0</v>
      </c>
      <c r="F106" s="62">
        <v>2.5</v>
      </c>
      <c r="G106" s="225" t="s">
        <v>18</v>
      </c>
      <c r="H106" s="119"/>
      <c r="I106" s="119"/>
      <c r="J106" s="119"/>
      <c r="K106" s="119"/>
      <c r="L106" s="119"/>
      <c r="M106" s="111"/>
      <c r="N106" s="119"/>
      <c r="O106" s="100"/>
      <c r="P106" s="20"/>
      <c r="Q106" s="52"/>
      <c r="R106" s="52"/>
      <c r="S106" s="52"/>
      <c r="U106" t="str">
        <f t="shared" si="64"/>
        <v/>
      </c>
      <c r="V106" t="str">
        <f>IF(B106&lt;&gt;$U$15,"",IF(AND(B106=$U$15,F106=0),0,F106))</f>
        <v/>
      </c>
      <c r="W106" t="str">
        <f t="shared" si="65"/>
        <v/>
      </c>
      <c r="X106" t="str">
        <f>IF(B106&lt;&gt;$W$15,"",IF(AND(B106=$W$15,F106=0),0,F106))</f>
        <v/>
      </c>
      <c r="Y106" t="str">
        <f t="shared" si="66"/>
        <v/>
      </c>
      <c r="Z106" t="str">
        <f>IF(B106&lt;&gt;$Y$15,"",IF(AND(B106=$Y$15,F106=0),0,F106))</f>
        <v/>
      </c>
      <c r="AA106" t="str">
        <f t="shared" si="67"/>
        <v/>
      </c>
      <c r="AB106" t="str">
        <f>IF(B106&lt;&gt;$AA$15,"",IF(AND(B106=$AA$15,F106=0),0,F106))</f>
        <v/>
      </c>
      <c r="AD106" s="194"/>
    </row>
    <row r="107" spans="2:31" ht="14.45" customHeight="1" x14ac:dyDescent="0.25">
      <c r="B107" s="169" t="s">
        <v>230</v>
      </c>
      <c r="C107" s="17" t="s">
        <v>260</v>
      </c>
      <c r="D107" s="17" t="s">
        <v>8</v>
      </c>
      <c r="E107" s="46"/>
      <c r="F107" s="59">
        <f>E107*F$106</f>
        <v>0</v>
      </c>
      <c r="G107" s="224"/>
      <c r="H107" s="115"/>
      <c r="I107" s="116"/>
      <c r="J107" s="116"/>
      <c r="K107" s="116"/>
      <c r="L107" s="116">
        <f>F107*H107</f>
        <v>0</v>
      </c>
      <c r="M107" s="136"/>
      <c r="N107" s="116"/>
      <c r="O107" s="101"/>
      <c r="P107" s="23"/>
      <c r="Q107" s="54"/>
      <c r="R107" s="54"/>
      <c r="S107" s="54"/>
      <c r="U107">
        <f t="shared" si="64"/>
        <v>0</v>
      </c>
      <c r="V107">
        <f>IF(B107&lt;&gt;$U$15,"",IF(AND(B107=$U$15,F107=0),0,F106))</f>
        <v>0</v>
      </c>
      <c r="W107" t="str">
        <f t="shared" si="65"/>
        <v/>
      </c>
      <c r="X107" t="str">
        <f>IF(B107&lt;&gt;$W$15,"",IF(AND(B107=$W$15,F107=0),0,F106))</f>
        <v/>
      </c>
      <c r="Y107" t="str">
        <f t="shared" si="66"/>
        <v/>
      </c>
      <c r="Z107" t="str">
        <f>IF(B107&lt;&gt;$Y$15,"",IF(AND(B107=$Y$15,F107=0),0,F106))</f>
        <v/>
      </c>
      <c r="AA107" t="str">
        <f t="shared" si="67"/>
        <v/>
      </c>
      <c r="AC107">
        <f>U107</f>
        <v>0</v>
      </c>
      <c r="AD107" s="194">
        <f>SUM(AC107:AC110)</f>
        <v>0</v>
      </c>
      <c r="AE107" s="193">
        <f>AD107-F106</f>
        <v>-2.5</v>
      </c>
    </row>
    <row r="108" spans="2:31" ht="14.45" customHeight="1" x14ac:dyDescent="0.25">
      <c r="B108" s="169" t="s">
        <v>164</v>
      </c>
      <c r="C108" s="5" t="s">
        <v>32</v>
      </c>
      <c r="D108" s="5" t="s">
        <v>8</v>
      </c>
      <c r="E108" s="46"/>
      <c r="F108" s="59">
        <f t="shared" ref="F108:F110" si="73">E108*F$106</f>
        <v>0</v>
      </c>
      <c r="G108" s="224"/>
      <c r="H108" s="116"/>
      <c r="I108" s="129"/>
      <c r="J108" s="117"/>
      <c r="K108" s="117"/>
      <c r="L108" s="117"/>
      <c r="M108" s="137">
        <f>I108*F108</f>
        <v>0</v>
      </c>
      <c r="N108" s="117"/>
      <c r="O108" s="102"/>
      <c r="P108" s="3"/>
      <c r="Q108" s="54"/>
      <c r="R108" s="54"/>
      <c r="S108" s="54"/>
      <c r="U108" t="str">
        <f t="shared" si="64"/>
        <v/>
      </c>
      <c r="V108" t="str">
        <f>IF(B108&lt;&gt;$U$15,"",IF(AND(B108=$U$15,F108=0),0,F106))</f>
        <v/>
      </c>
      <c r="W108">
        <f t="shared" si="65"/>
        <v>0</v>
      </c>
      <c r="X108">
        <f>IF(B108&lt;&gt;$W$15,"",IF(AND(B108=$W$15,F108=0),0,F106))</f>
        <v>0</v>
      </c>
      <c r="Y108" t="str">
        <f t="shared" si="66"/>
        <v/>
      </c>
      <c r="Z108" t="str">
        <f>IF(B108&lt;&gt;$Y$15,"",IF(AND(B108=$Y$15,F108=0),0,F106))</f>
        <v/>
      </c>
      <c r="AA108" t="str">
        <f t="shared" si="67"/>
        <v/>
      </c>
      <c r="AC108">
        <f>W108</f>
        <v>0</v>
      </c>
      <c r="AD108" s="194"/>
    </row>
    <row r="109" spans="2:31" ht="14.45" customHeight="1" x14ac:dyDescent="0.25">
      <c r="B109" s="169" t="s">
        <v>26</v>
      </c>
      <c r="C109" s="5" t="s">
        <v>11</v>
      </c>
      <c r="D109" s="5" t="s">
        <v>8</v>
      </c>
      <c r="E109" s="46"/>
      <c r="F109" s="59">
        <f t="shared" si="73"/>
        <v>0</v>
      </c>
      <c r="G109" s="224"/>
      <c r="H109" s="116"/>
      <c r="I109" s="117"/>
      <c r="J109" s="129"/>
      <c r="K109" s="117"/>
      <c r="L109" s="117"/>
      <c r="M109" s="137"/>
      <c r="N109" s="117">
        <f>J109*F109</f>
        <v>0</v>
      </c>
      <c r="O109" s="102"/>
      <c r="P109" s="3"/>
      <c r="Q109" s="54"/>
      <c r="R109" s="54"/>
      <c r="S109" s="54"/>
      <c r="U109" t="str">
        <f t="shared" si="64"/>
        <v/>
      </c>
      <c r="V109" t="str">
        <f>IF(B109&lt;&gt;$U$15,"",IF(AND(B109=$U$15,F109=0),0,F106))</f>
        <v/>
      </c>
      <c r="W109" t="str">
        <f t="shared" si="65"/>
        <v/>
      </c>
      <c r="X109" t="str">
        <f>IF(B109&lt;&gt;$W$15,"",IF(AND(B109=$W$15,F109=0),0,F106))</f>
        <v/>
      </c>
      <c r="Y109">
        <f t="shared" si="66"/>
        <v>0</v>
      </c>
      <c r="Z109">
        <f>X108</f>
        <v>0</v>
      </c>
      <c r="AA109" t="str">
        <f t="shared" si="67"/>
        <v/>
      </c>
      <c r="AC109">
        <f>Y109</f>
        <v>0</v>
      </c>
      <c r="AD109" s="194"/>
    </row>
    <row r="110" spans="2:31" ht="14.45" customHeight="1" thickBot="1" x14ac:dyDescent="0.3">
      <c r="B110" s="170" t="s">
        <v>163</v>
      </c>
      <c r="C110" s="171" t="s">
        <v>31</v>
      </c>
      <c r="D110" s="171" t="s">
        <v>8</v>
      </c>
      <c r="E110" s="292"/>
      <c r="F110" s="151">
        <f t="shared" si="73"/>
        <v>0</v>
      </c>
      <c r="G110" s="231"/>
      <c r="H110" s="134"/>
      <c r="I110" s="118"/>
      <c r="J110" s="134"/>
      <c r="K110" s="274"/>
      <c r="L110" s="118"/>
      <c r="M110" s="138"/>
      <c r="N110" s="118"/>
      <c r="O110" s="113">
        <f>K110*F110</f>
        <v>0</v>
      </c>
      <c r="P110" s="112">
        <f>SUM(L107:O110)</f>
        <v>0</v>
      </c>
      <c r="Q110" s="55"/>
      <c r="R110" s="55"/>
      <c r="S110" s="55"/>
      <c r="U110" t="str">
        <f t="shared" si="64"/>
        <v/>
      </c>
      <c r="V110" t="str">
        <f>IF(B110&lt;&gt;$U$15,"",IF(AND(B110=$U$15,F110=0),0,F106))</f>
        <v/>
      </c>
      <c r="W110" t="str">
        <f t="shared" si="65"/>
        <v/>
      </c>
      <c r="X110" t="str">
        <f>IF(B110&lt;&gt;$W$15,"",IF(AND(B110=$W$15,F110=0),0,F106))</f>
        <v/>
      </c>
      <c r="Y110" t="str">
        <f t="shared" si="66"/>
        <v/>
      </c>
      <c r="Z110" t="str">
        <f>IF(B110&lt;&gt;$Y$15,"",IF(AND(B110=$Y$15,F110=0),0,F106))</f>
        <v/>
      </c>
      <c r="AA110">
        <f t="shared" si="67"/>
        <v>0</v>
      </c>
      <c r="AB110">
        <f>Z109</f>
        <v>0</v>
      </c>
      <c r="AC110">
        <f>AA110</f>
        <v>0</v>
      </c>
      <c r="AD110" s="194"/>
    </row>
    <row r="111" spans="2:31" x14ac:dyDescent="0.25">
      <c r="B111" s="168" t="s">
        <v>7</v>
      </c>
      <c r="C111" s="7" t="s">
        <v>70</v>
      </c>
      <c r="D111" s="7" t="s">
        <v>8</v>
      </c>
      <c r="E111" s="45">
        <f>SUM(E112:E115)</f>
        <v>0</v>
      </c>
      <c r="F111" s="63">
        <v>30</v>
      </c>
      <c r="G111" s="224" t="s">
        <v>18</v>
      </c>
      <c r="H111" s="271"/>
      <c r="I111" s="271"/>
      <c r="J111" s="271"/>
      <c r="K111" s="271"/>
      <c r="L111" s="271"/>
      <c r="M111" s="272"/>
      <c r="N111" s="271"/>
      <c r="O111" s="273"/>
      <c r="P111" s="4"/>
      <c r="Q111" s="52"/>
      <c r="R111" s="52"/>
      <c r="S111" s="52"/>
      <c r="U111" t="str">
        <f t="shared" si="64"/>
        <v/>
      </c>
      <c r="V111" t="str">
        <f>IF(B111&lt;&gt;$U$15,"",IF(AND(B111=$U$15,F111=0),0,F111))</f>
        <v/>
      </c>
      <c r="W111" t="str">
        <f t="shared" si="65"/>
        <v/>
      </c>
      <c r="X111" t="str">
        <f>IF(B111&lt;&gt;$W$15,"",IF(AND(B111=$W$15,F111=0),0,F111))</f>
        <v/>
      </c>
      <c r="Y111" t="str">
        <f t="shared" si="66"/>
        <v/>
      </c>
      <c r="Z111" t="str">
        <f>IF(B111&lt;&gt;$Y$15,"",IF(AND(B111=$Y$15,F111=0),0,F111))</f>
        <v/>
      </c>
      <c r="AA111" t="str">
        <f t="shared" si="67"/>
        <v/>
      </c>
      <c r="AB111" t="str">
        <f>IF(B111&lt;&gt;$AA$15,"",IF(AND(B111=$AA$15,F111=0),0,F111))</f>
        <v/>
      </c>
      <c r="AD111" s="194"/>
    </row>
    <row r="112" spans="2:31" x14ac:dyDescent="0.25">
      <c r="B112" s="169" t="s">
        <v>230</v>
      </c>
      <c r="C112" s="5" t="s">
        <v>269</v>
      </c>
      <c r="D112" s="5" t="s">
        <v>8</v>
      </c>
      <c r="E112" s="46"/>
      <c r="F112" s="59">
        <f>E112*F$111</f>
        <v>0</v>
      </c>
      <c r="G112" s="224"/>
      <c r="H112" s="115"/>
      <c r="I112" s="116"/>
      <c r="J112" s="116"/>
      <c r="K112" s="116"/>
      <c r="L112" s="116">
        <f>F112*H112</f>
        <v>0</v>
      </c>
      <c r="M112" s="136"/>
      <c r="N112" s="116"/>
      <c r="O112" s="101"/>
      <c r="P112" s="23"/>
      <c r="Q112" s="54"/>
      <c r="R112" s="54"/>
      <c r="S112" s="54"/>
      <c r="U112">
        <f t="shared" si="64"/>
        <v>0</v>
      </c>
      <c r="V112">
        <f>IF(B112&lt;&gt;$U$15,"",IF(AND(B112=$U$15,F112=0),0,F111))</f>
        <v>0</v>
      </c>
      <c r="W112" t="str">
        <f t="shared" si="65"/>
        <v/>
      </c>
      <c r="X112" t="str">
        <f>IF(B112&lt;&gt;$W$15,"",IF(AND(B112=$W$15,F112=0),0,F111))</f>
        <v/>
      </c>
      <c r="Y112" t="str">
        <f t="shared" si="66"/>
        <v/>
      </c>
      <c r="Z112" t="str">
        <f>IF(B112&lt;&gt;$Y$15,"",IF(AND(B112=$Y$15,F112=0),0,F111))</f>
        <v/>
      </c>
      <c r="AA112" t="str">
        <f t="shared" si="67"/>
        <v/>
      </c>
      <c r="AC112">
        <f>U112</f>
        <v>0</v>
      </c>
      <c r="AD112" s="194">
        <f>SUM(AC112:AC115)</f>
        <v>0</v>
      </c>
      <c r="AE112" s="193">
        <f>AD112-F111</f>
        <v>-30</v>
      </c>
    </row>
    <row r="113" spans="2:31" x14ac:dyDescent="0.25">
      <c r="B113" s="169" t="s">
        <v>164</v>
      </c>
      <c r="C113" s="5" t="s">
        <v>56</v>
      </c>
      <c r="D113" s="5" t="s">
        <v>8</v>
      </c>
      <c r="E113" s="46"/>
      <c r="F113" s="59">
        <f t="shared" ref="F113:F115" si="74">E113*F$111</f>
        <v>0</v>
      </c>
      <c r="G113" s="224"/>
      <c r="H113" s="116"/>
      <c r="I113" s="129"/>
      <c r="J113" s="117"/>
      <c r="K113" s="117"/>
      <c r="L113" s="117"/>
      <c r="M113" s="137">
        <f>I113*F113</f>
        <v>0</v>
      </c>
      <c r="N113" s="117"/>
      <c r="O113" s="102"/>
      <c r="P113" s="3"/>
      <c r="Q113" s="54"/>
      <c r="R113" s="54"/>
      <c r="S113" s="54"/>
      <c r="U113" t="str">
        <f t="shared" si="64"/>
        <v/>
      </c>
      <c r="V113" t="str">
        <f>IF(B113&lt;&gt;$U$15,"",IF(AND(B113=$U$15,F113=0),0,F111))</f>
        <v/>
      </c>
      <c r="W113">
        <f t="shared" si="65"/>
        <v>0</v>
      </c>
      <c r="X113">
        <f>IF(B113&lt;&gt;$W$15,"",IF(AND(B113=$W$15,F113=0),0,F111))</f>
        <v>0</v>
      </c>
      <c r="Y113" t="str">
        <f t="shared" si="66"/>
        <v/>
      </c>
      <c r="Z113" t="str">
        <f>IF(B113&lt;&gt;$Y$15,"",IF(AND(B113=$Y$15,F113=0),0,F111))</f>
        <v/>
      </c>
      <c r="AA113" t="str">
        <f t="shared" si="67"/>
        <v/>
      </c>
      <c r="AC113">
        <f>W113</f>
        <v>0</v>
      </c>
      <c r="AD113" s="194"/>
    </row>
    <row r="114" spans="2:31" x14ac:dyDescent="0.25">
      <c r="B114" s="169" t="s">
        <v>26</v>
      </c>
      <c r="C114" s="5" t="s">
        <v>17</v>
      </c>
      <c r="D114" s="5" t="s">
        <v>8</v>
      </c>
      <c r="E114" s="46"/>
      <c r="F114" s="59">
        <f t="shared" si="74"/>
        <v>0</v>
      </c>
      <c r="G114" s="224"/>
      <c r="H114" s="116"/>
      <c r="I114" s="117"/>
      <c r="J114" s="129"/>
      <c r="K114" s="117"/>
      <c r="L114" s="117"/>
      <c r="M114" s="137"/>
      <c r="N114" s="117">
        <f>J114*F114</f>
        <v>0</v>
      </c>
      <c r="O114" s="102"/>
      <c r="P114" s="3"/>
      <c r="Q114" s="54"/>
      <c r="R114" s="54"/>
      <c r="S114" s="54"/>
      <c r="U114" t="str">
        <f t="shared" si="64"/>
        <v/>
      </c>
      <c r="V114" t="str">
        <f>IF(B114&lt;&gt;$U$15,"",IF(AND(B114=$U$15,F114=0),0,F111))</f>
        <v/>
      </c>
      <c r="W114" t="str">
        <f t="shared" si="65"/>
        <v/>
      </c>
      <c r="X114" t="str">
        <f>IF(B114&lt;&gt;$W$15,"",IF(AND(B114=$W$15,F114=0),0,F111))</f>
        <v/>
      </c>
      <c r="Y114">
        <f t="shared" si="66"/>
        <v>0</v>
      </c>
      <c r="Z114">
        <f>X113</f>
        <v>0</v>
      </c>
      <c r="AA114" t="str">
        <f t="shared" si="67"/>
        <v/>
      </c>
      <c r="AC114">
        <f>Y114</f>
        <v>0</v>
      </c>
      <c r="AD114" s="194"/>
    </row>
    <row r="115" spans="2:31" x14ac:dyDescent="0.25">
      <c r="B115" s="169" t="s">
        <v>163</v>
      </c>
      <c r="C115" s="5" t="s">
        <v>55</v>
      </c>
      <c r="D115" s="5" t="s">
        <v>8</v>
      </c>
      <c r="E115" s="46"/>
      <c r="F115" s="59">
        <f t="shared" si="74"/>
        <v>0</v>
      </c>
      <c r="G115" s="224"/>
      <c r="H115" s="116"/>
      <c r="I115" s="117"/>
      <c r="J115" s="116"/>
      <c r="K115" s="135"/>
      <c r="L115" s="117"/>
      <c r="M115" s="137"/>
      <c r="N115" s="117"/>
      <c r="O115" s="103">
        <f>K115*F115</f>
        <v>0</v>
      </c>
      <c r="P115" s="11">
        <f>SUM(L112:O115)</f>
        <v>0</v>
      </c>
      <c r="Q115" s="55"/>
      <c r="R115" s="55"/>
      <c r="S115" s="55"/>
      <c r="U115" t="str">
        <f t="shared" si="64"/>
        <v/>
      </c>
      <c r="V115" t="str">
        <f>IF(B115&lt;&gt;$U$15,"",IF(AND(B115=$U$15,F115=0),0,F111))</f>
        <v/>
      </c>
      <c r="W115" t="str">
        <f t="shared" si="65"/>
        <v/>
      </c>
      <c r="X115" t="str">
        <f>IF(B115&lt;&gt;$W$15,"",IF(AND(B115=$W$15,F115=0),0,F111))</f>
        <v/>
      </c>
      <c r="Y115" t="str">
        <f t="shared" si="66"/>
        <v/>
      </c>
      <c r="Z115" t="str">
        <f>IF(B115&lt;&gt;$Y$15,"",IF(AND(B115=$Y$15,F115=0),0,F111))</f>
        <v/>
      </c>
      <c r="AA115">
        <f t="shared" si="67"/>
        <v>0</v>
      </c>
      <c r="AB115">
        <f>Z114</f>
        <v>0</v>
      </c>
      <c r="AC115">
        <f>AA115</f>
        <v>0</v>
      </c>
      <c r="AD115" s="194"/>
    </row>
    <row r="116" spans="2:31" x14ac:dyDescent="0.25">
      <c r="B116" s="42"/>
      <c r="C116" s="7" t="s">
        <v>71</v>
      </c>
      <c r="D116" s="7" t="s">
        <v>8</v>
      </c>
      <c r="E116" s="45">
        <f>SUM(E117:E120)</f>
        <v>0</v>
      </c>
      <c r="F116" s="63">
        <v>25</v>
      </c>
      <c r="G116" s="224" t="s">
        <v>18</v>
      </c>
      <c r="H116" s="116"/>
      <c r="I116" s="116"/>
      <c r="J116" s="116"/>
      <c r="K116" s="116"/>
      <c r="L116" s="116"/>
      <c r="M116" s="136"/>
      <c r="N116" s="116"/>
      <c r="O116" s="101"/>
      <c r="P116" s="23"/>
      <c r="Q116" s="54"/>
      <c r="R116" s="54"/>
      <c r="S116" s="54"/>
      <c r="U116" t="str">
        <f t="shared" si="64"/>
        <v/>
      </c>
      <c r="V116" t="str">
        <f>IF(B116&lt;&gt;$U$15,"",IF(AND(B116=$U$15,F116=0),0,F116))</f>
        <v/>
      </c>
      <c r="W116" t="str">
        <f t="shared" si="65"/>
        <v/>
      </c>
      <c r="X116" t="str">
        <f>IF(B116&lt;&gt;$W$15,"",IF(AND(B116=$W$15,F116=0),0,F116))</f>
        <v/>
      </c>
      <c r="Y116" t="str">
        <f t="shared" si="66"/>
        <v/>
      </c>
      <c r="Z116" t="str">
        <f>IF(B116&lt;&gt;$Y$15,"",IF(AND(B116=$Y$15,F116=0),0,F116))</f>
        <v/>
      </c>
      <c r="AA116" t="str">
        <f t="shared" si="67"/>
        <v/>
      </c>
      <c r="AB116" t="str">
        <f>IF(B116&lt;&gt;$AA$15,"",IF(AND(B116=$AA$15,F116=0),0,F116))</f>
        <v/>
      </c>
      <c r="AD116" s="194"/>
    </row>
    <row r="117" spans="2:31" x14ac:dyDescent="0.25">
      <c r="B117" s="169" t="s">
        <v>230</v>
      </c>
      <c r="C117" s="5" t="s">
        <v>270</v>
      </c>
      <c r="D117" s="5" t="s">
        <v>8</v>
      </c>
      <c r="E117" s="46"/>
      <c r="F117" s="59">
        <f>E117*F$116</f>
        <v>0</v>
      </c>
      <c r="G117" s="224"/>
      <c r="H117" s="115"/>
      <c r="I117" s="116"/>
      <c r="J117" s="116"/>
      <c r="K117" s="116"/>
      <c r="L117" s="116">
        <f>F117*H117</f>
        <v>0</v>
      </c>
      <c r="M117" s="136"/>
      <c r="N117" s="116"/>
      <c r="O117" s="101"/>
      <c r="P117" s="23"/>
      <c r="Q117" s="54"/>
      <c r="R117" s="54"/>
      <c r="S117" s="54"/>
      <c r="U117">
        <f t="shared" si="64"/>
        <v>0</v>
      </c>
      <c r="V117">
        <f>IF(B117&lt;&gt;$U$15,"",IF(AND(B117=$U$15,F117=0),0,F116))</f>
        <v>0</v>
      </c>
      <c r="W117" t="str">
        <f t="shared" si="65"/>
        <v/>
      </c>
      <c r="X117" t="str">
        <f>IF(B117&lt;&gt;$W$15,"",IF(AND(B117=$W$15,F117=0),0,F116))</f>
        <v/>
      </c>
      <c r="Y117" t="str">
        <f t="shared" si="66"/>
        <v/>
      </c>
      <c r="Z117" t="str">
        <f>IF(B117&lt;&gt;$Y$15,"",IF(AND(B117=$Y$15,F117=0),0,F116))</f>
        <v/>
      </c>
      <c r="AA117" t="str">
        <f t="shared" si="67"/>
        <v/>
      </c>
      <c r="AC117">
        <f>U117</f>
        <v>0</v>
      </c>
      <c r="AD117" s="194">
        <f>SUM(AC117:AC120)</f>
        <v>0</v>
      </c>
      <c r="AE117" s="193">
        <f>AD117-F116</f>
        <v>-25</v>
      </c>
    </row>
    <row r="118" spans="2:31" x14ac:dyDescent="0.25">
      <c r="B118" s="169" t="s">
        <v>164</v>
      </c>
      <c r="C118" s="5" t="s">
        <v>58</v>
      </c>
      <c r="D118" s="5" t="s">
        <v>8</v>
      </c>
      <c r="E118" s="46"/>
      <c r="F118" s="59">
        <f t="shared" ref="F118:F120" si="75">E118*F$116</f>
        <v>0</v>
      </c>
      <c r="G118" s="224"/>
      <c r="H118" s="116"/>
      <c r="I118" s="129"/>
      <c r="J118" s="117"/>
      <c r="K118" s="117"/>
      <c r="L118" s="117"/>
      <c r="M118" s="137">
        <f>I118*F118</f>
        <v>0</v>
      </c>
      <c r="N118" s="117"/>
      <c r="O118" s="102"/>
      <c r="P118" s="3"/>
      <c r="Q118" s="54"/>
      <c r="R118" s="54"/>
      <c r="S118" s="54"/>
      <c r="U118" t="str">
        <f t="shared" si="64"/>
        <v/>
      </c>
      <c r="V118" t="str">
        <f>IF(B118&lt;&gt;$U$15,"",IF(AND(B118=$U$15,F118=0),0,F116))</f>
        <v/>
      </c>
      <c r="W118">
        <f t="shared" si="65"/>
        <v>0</v>
      </c>
      <c r="X118">
        <f>IF(B118&lt;&gt;$W$15,"",IF(AND(B118=$W$15,F118=0),0,F116))</f>
        <v>0</v>
      </c>
      <c r="Y118" t="str">
        <f t="shared" si="66"/>
        <v/>
      </c>
      <c r="Z118" t="str">
        <f>IF(B118&lt;&gt;$Y$15,"",IF(AND(B118=$Y$15,F118=0),0,F116))</f>
        <v/>
      </c>
      <c r="AA118" t="str">
        <f t="shared" si="67"/>
        <v/>
      </c>
      <c r="AC118">
        <f>W118</f>
        <v>0</v>
      </c>
      <c r="AD118" s="194"/>
    </row>
    <row r="119" spans="2:31" x14ac:dyDescent="0.25">
      <c r="B119" s="169" t="s">
        <v>26</v>
      </c>
      <c r="C119" s="5" t="s">
        <v>16</v>
      </c>
      <c r="D119" s="5" t="s">
        <v>8</v>
      </c>
      <c r="E119" s="46"/>
      <c r="F119" s="59">
        <f t="shared" si="75"/>
        <v>0</v>
      </c>
      <c r="G119" s="224"/>
      <c r="H119" s="116"/>
      <c r="I119" s="117"/>
      <c r="J119" s="129"/>
      <c r="K119" s="117"/>
      <c r="L119" s="117"/>
      <c r="M119" s="137"/>
      <c r="N119" s="117">
        <f>J119*F119</f>
        <v>0</v>
      </c>
      <c r="O119" s="102"/>
      <c r="P119" s="3"/>
      <c r="Q119" s="54"/>
      <c r="R119" s="54"/>
      <c r="S119" s="54"/>
      <c r="U119" t="str">
        <f t="shared" si="64"/>
        <v/>
      </c>
      <c r="V119" t="str">
        <f>IF(B119&lt;&gt;$U$15,"",IF(AND(B119=$U$15,F119=0),0,F116))</f>
        <v/>
      </c>
      <c r="W119" t="str">
        <f t="shared" si="65"/>
        <v/>
      </c>
      <c r="X119" t="str">
        <f>IF(B119&lt;&gt;$W$15,"",IF(AND(B119=$W$15,F119=0),0,F116))</f>
        <v/>
      </c>
      <c r="Y119">
        <f t="shared" si="66"/>
        <v>0</v>
      </c>
      <c r="Z119">
        <f>X118</f>
        <v>0</v>
      </c>
      <c r="AA119" t="str">
        <f t="shared" si="67"/>
        <v/>
      </c>
      <c r="AC119">
        <f>Y119</f>
        <v>0</v>
      </c>
      <c r="AD119" s="194"/>
    </row>
    <row r="120" spans="2:31" x14ac:dyDescent="0.25">
      <c r="B120" s="169" t="s">
        <v>163</v>
      </c>
      <c r="C120" s="5" t="s">
        <v>57</v>
      </c>
      <c r="D120" s="5" t="s">
        <v>8</v>
      </c>
      <c r="E120" s="46"/>
      <c r="F120" s="59">
        <f t="shared" si="75"/>
        <v>0</v>
      </c>
      <c r="G120" s="224"/>
      <c r="H120" s="116"/>
      <c r="I120" s="117"/>
      <c r="J120" s="116"/>
      <c r="K120" s="135"/>
      <c r="L120" s="117"/>
      <c r="M120" s="137"/>
      <c r="N120" s="117"/>
      <c r="O120" s="103">
        <f>K120*F120</f>
        <v>0</v>
      </c>
      <c r="P120" s="11">
        <f>SUM(L117:O120)</f>
        <v>0</v>
      </c>
      <c r="Q120" s="55"/>
      <c r="R120" s="55"/>
      <c r="S120" s="55"/>
      <c r="U120" t="str">
        <f t="shared" si="64"/>
        <v/>
      </c>
      <c r="V120" t="str">
        <f>IF(B120&lt;&gt;$U$15,"",IF(AND(B120=$U$15,F120=0),0,F116))</f>
        <v/>
      </c>
      <c r="W120" t="str">
        <f t="shared" si="65"/>
        <v/>
      </c>
      <c r="X120" t="str">
        <f>IF(B120&lt;&gt;$W$15,"",IF(AND(B120=$W$15,F120=0),0,F116))</f>
        <v/>
      </c>
      <c r="Y120" t="str">
        <f t="shared" si="66"/>
        <v/>
      </c>
      <c r="Z120" t="str">
        <f>IF(B120&lt;&gt;$Y$15,"",IF(AND(B120=$Y$15,F120=0),0,F116))</f>
        <v/>
      </c>
      <c r="AA120">
        <f t="shared" si="67"/>
        <v>0</v>
      </c>
      <c r="AB120">
        <f>Z119</f>
        <v>0</v>
      </c>
      <c r="AC120">
        <f>AA120</f>
        <v>0</v>
      </c>
      <c r="AD120" s="194"/>
    </row>
    <row r="121" spans="2:31" x14ac:dyDescent="0.25">
      <c r="B121" s="42"/>
      <c r="C121" s="7" t="s">
        <v>67</v>
      </c>
      <c r="D121" s="7" t="s">
        <v>8</v>
      </c>
      <c r="E121" s="45">
        <f>SUM(E122:E125)</f>
        <v>0</v>
      </c>
      <c r="F121" s="63">
        <v>15</v>
      </c>
      <c r="G121" s="224" t="s">
        <v>18</v>
      </c>
      <c r="H121" s="117"/>
      <c r="I121" s="117"/>
      <c r="J121" s="117"/>
      <c r="K121" s="117"/>
      <c r="L121" s="117"/>
      <c r="M121" s="117"/>
      <c r="N121" s="117"/>
      <c r="O121" s="117"/>
      <c r="P121" s="4"/>
      <c r="Q121" s="52"/>
      <c r="R121" s="52"/>
      <c r="S121" s="52"/>
      <c r="U121" t="str">
        <f t="shared" si="64"/>
        <v/>
      </c>
      <c r="V121" t="str">
        <f>IF(B121&lt;&gt;$U$15,"",IF(AND(B121=$U$15,F121=0),0,F121))</f>
        <v/>
      </c>
      <c r="W121" t="str">
        <f t="shared" si="65"/>
        <v/>
      </c>
      <c r="X121" t="str">
        <f>IF(B121&lt;&gt;$W$15,"",IF(AND(B121=$W$15,F121=0),0,F121))</f>
        <v/>
      </c>
      <c r="Y121" t="str">
        <f t="shared" si="66"/>
        <v/>
      </c>
      <c r="Z121" t="str">
        <f>IF(B121&lt;&gt;$Y$15,"",IF(AND(B121=$Y$15,F121=0),0,F121))</f>
        <v/>
      </c>
      <c r="AA121" t="str">
        <f t="shared" si="67"/>
        <v/>
      </c>
      <c r="AB121" t="str">
        <f>IF(B121&lt;&gt;$AA$15,"",IF(AND(B121=$AA$15,F121=0),0,F121))</f>
        <v/>
      </c>
      <c r="AD121" s="194"/>
    </row>
    <row r="122" spans="2:31" x14ac:dyDescent="0.25">
      <c r="B122" s="169" t="s">
        <v>230</v>
      </c>
      <c r="C122" s="5" t="s">
        <v>265</v>
      </c>
      <c r="D122" s="5" t="s">
        <v>8</v>
      </c>
      <c r="E122" s="46"/>
      <c r="F122" s="59">
        <f>E122*F$121</f>
        <v>0</v>
      </c>
      <c r="G122" s="224"/>
      <c r="H122" s="115"/>
      <c r="I122" s="116"/>
      <c r="J122" s="116"/>
      <c r="K122" s="116"/>
      <c r="L122" s="116">
        <f>F122*H122</f>
        <v>0</v>
      </c>
      <c r="M122" s="136"/>
      <c r="N122" s="116"/>
      <c r="O122" s="101"/>
      <c r="P122" s="23"/>
      <c r="Q122" s="54"/>
      <c r="R122" s="54"/>
      <c r="S122" s="54"/>
      <c r="U122">
        <f t="shared" si="64"/>
        <v>0</v>
      </c>
      <c r="V122">
        <f>IF(B122&lt;&gt;$U$15,"",IF(AND(B122=$U$15,F122=0),0,F121))</f>
        <v>0</v>
      </c>
      <c r="W122" t="str">
        <f t="shared" si="65"/>
        <v/>
      </c>
      <c r="X122" t="str">
        <f>IF(B122&lt;&gt;$W$15,"",IF(AND(B122=$W$15,F122=0),0,F121))</f>
        <v/>
      </c>
      <c r="Y122" t="str">
        <f t="shared" si="66"/>
        <v/>
      </c>
      <c r="Z122" t="str">
        <f>IF(B122&lt;&gt;$Y$15,"",IF(AND(B122=$Y$15,F122=0),0,F121))</f>
        <v/>
      </c>
      <c r="AA122" t="str">
        <f t="shared" si="67"/>
        <v/>
      </c>
      <c r="AC122">
        <f>U122</f>
        <v>0</v>
      </c>
      <c r="AD122" s="194">
        <f>SUM(AC122:AC125)</f>
        <v>0</v>
      </c>
      <c r="AE122" s="193">
        <f>AD122-F121</f>
        <v>-15</v>
      </c>
    </row>
    <row r="123" spans="2:31" x14ac:dyDescent="0.25">
      <c r="B123" s="169" t="s">
        <v>164</v>
      </c>
      <c r="C123" s="5" t="s">
        <v>59</v>
      </c>
      <c r="D123" s="5" t="s">
        <v>8</v>
      </c>
      <c r="E123" s="46"/>
      <c r="F123" s="59">
        <f t="shared" ref="F123:F125" si="76">E123*F$121</f>
        <v>0</v>
      </c>
      <c r="G123" s="224"/>
      <c r="H123" s="116"/>
      <c r="I123" s="129"/>
      <c r="J123" s="117"/>
      <c r="K123" s="117"/>
      <c r="L123" s="117"/>
      <c r="M123" s="137">
        <f>I123*F123</f>
        <v>0</v>
      </c>
      <c r="N123" s="117"/>
      <c r="O123" s="102"/>
      <c r="P123" s="3"/>
      <c r="Q123" s="54"/>
      <c r="R123" s="54"/>
      <c r="S123" s="54"/>
      <c r="U123" t="str">
        <f t="shared" si="64"/>
        <v/>
      </c>
      <c r="V123" t="str">
        <f>IF(B123&lt;&gt;$U$15,"",IF(AND(B123=$U$15,F123=0),0,F121))</f>
        <v/>
      </c>
      <c r="W123">
        <f t="shared" si="65"/>
        <v>0</v>
      </c>
      <c r="X123">
        <f>IF(B123&lt;&gt;$W$15,"",IF(AND(B123=$W$15,F123=0),0,F121))</f>
        <v>0</v>
      </c>
      <c r="Y123" t="str">
        <f t="shared" si="66"/>
        <v/>
      </c>
      <c r="Z123" t="str">
        <f>IF(B123&lt;&gt;$Y$15,"",IF(AND(B123=$Y$15,F123=0),0,F121))</f>
        <v/>
      </c>
      <c r="AA123" t="str">
        <f t="shared" si="67"/>
        <v/>
      </c>
      <c r="AC123">
        <f>W123</f>
        <v>0</v>
      </c>
      <c r="AD123" s="194"/>
    </row>
    <row r="124" spans="2:31" x14ac:dyDescent="0.25">
      <c r="B124" s="169" t="s">
        <v>26</v>
      </c>
      <c r="C124" s="5" t="s">
        <v>15</v>
      </c>
      <c r="D124" s="5" t="s">
        <v>8</v>
      </c>
      <c r="E124" s="46"/>
      <c r="F124" s="59">
        <f t="shared" si="76"/>
        <v>0</v>
      </c>
      <c r="G124" s="224"/>
      <c r="H124" s="116"/>
      <c r="I124" s="117"/>
      <c r="J124" s="129"/>
      <c r="K124" s="117"/>
      <c r="L124" s="117"/>
      <c r="M124" s="137"/>
      <c r="N124" s="117">
        <f>J124*F124</f>
        <v>0</v>
      </c>
      <c r="O124" s="102"/>
      <c r="P124" s="3"/>
      <c r="Q124" s="54"/>
      <c r="R124" s="54"/>
      <c r="S124" s="54"/>
      <c r="U124" t="str">
        <f t="shared" si="64"/>
        <v/>
      </c>
      <c r="V124" t="str">
        <f>IF(B124&lt;&gt;$U$15,"",IF(AND(B124=$U$15,F124=0),0,F121))</f>
        <v/>
      </c>
      <c r="W124" t="str">
        <f t="shared" si="65"/>
        <v/>
      </c>
      <c r="X124" t="str">
        <f>IF(B124&lt;&gt;$W$15,"",IF(AND(B124=$W$15,F124=0),0,F121))</f>
        <v/>
      </c>
      <c r="Y124">
        <f t="shared" si="66"/>
        <v>0</v>
      </c>
      <c r="Z124">
        <f>X123</f>
        <v>0</v>
      </c>
      <c r="AA124" t="str">
        <f t="shared" si="67"/>
        <v/>
      </c>
      <c r="AC124">
        <f>Y124</f>
        <v>0</v>
      </c>
      <c r="AD124" s="194"/>
    </row>
    <row r="125" spans="2:31" x14ac:dyDescent="0.25">
      <c r="B125" s="169" t="s">
        <v>163</v>
      </c>
      <c r="C125" s="5" t="s">
        <v>38</v>
      </c>
      <c r="D125" s="5" t="s">
        <v>8</v>
      </c>
      <c r="E125" s="46"/>
      <c r="F125" s="59">
        <f t="shared" si="76"/>
        <v>0</v>
      </c>
      <c r="G125" s="224"/>
      <c r="H125" s="116"/>
      <c r="I125" s="117"/>
      <c r="J125" s="116"/>
      <c r="K125" s="135"/>
      <c r="L125" s="117"/>
      <c r="M125" s="137"/>
      <c r="N125" s="117"/>
      <c r="O125" s="103">
        <f>K125*F125</f>
        <v>0</v>
      </c>
      <c r="P125" s="11">
        <f>SUM(L122:O125)</f>
        <v>0</v>
      </c>
      <c r="Q125" s="55"/>
      <c r="R125" s="55"/>
      <c r="S125" s="55"/>
      <c r="U125" t="str">
        <f t="shared" si="64"/>
        <v/>
      </c>
      <c r="V125" t="str">
        <f>IF(B125&lt;&gt;$U$15,"",IF(AND(B125=$U$15,F125=0),0,F121))</f>
        <v/>
      </c>
      <c r="W125" t="str">
        <f t="shared" si="65"/>
        <v/>
      </c>
      <c r="X125" t="str">
        <f>IF(B125&lt;&gt;$W$15,"",IF(AND(B125=$W$15,F125=0),0,F121))</f>
        <v/>
      </c>
      <c r="Y125" t="str">
        <f t="shared" si="66"/>
        <v/>
      </c>
      <c r="Z125" t="str">
        <f>IF(B125&lt;&gt;$Y$15,"",IF(AND(B125=$Y$15,F125=0),0,F121))</f>
        <v/>
      </c>
      <c r="AA125">
        <f t="shared" si="67"/>
        <v>0</v>
      </c>
      <c r="AB125">
        <f>Z124</f>
        <v>0</v>
      </c>
      <c r="AC125">
        <f>AA125</f>
        <v>0</v>
      </c>
      <c r="AD125" s="194"/>
    </row>
    <row r="126" spans="2:31" x14ac:dyDescent="0.25">
      <c r="B126" s="42"/>
      <c r="C126" s="7" t="s">
        <v>68</v>
      </c>
      <c r="D126" s="7" t="s">
        <v>8</v>
      </c>
      <c r="E126" s="45">
        <f>SUM(E127:E130)</f>
        <v>0</v>
      </c>
      <c r="F126" s="63">
        <v>20</v>
      </c>
      <c r="G126" s="224" t="s">
        <v>18</v>
      </c>
      <c r="H126" s="116"/>
      <c r="I126" s="116"/>
      <c r="J126" s="116"/>
      <c r="K126" s="116"/>
      <c r="L126" s="116"/>
      <c r="M126" s="136"/>
      <c r="N126" s="116"/>
      <c r="O126" s="101"/>
      <c r="P126" s="23"/>
      <c r="Q126" s="54"/>
      <c r="R126" s="54"/>
      <c r="S126" s="54"/>
      <c r="U126" t="str">
        <f t="shared" si="64"/>
        <v/>
      </c>
      <c r="V126" t="str">
        <f>IF(B126&lt;&gt;$U$15,"",IF(AND(B126=$U$15,F126=0),0,F126))</f>
        <v/>
      </c>
      <c r="W126" t="str">
        <f t="shared" si="65"/>
        <v/>
      </c>
      <c r="X126" t="str">
        <f>IF(B126&lt;&gt;$W$15,"",IF(AND(B126=$W$15,F126=0),0,F126))</f>
        <v/>
      </c>
      <c r="Y126" t="str">
        <f t="shared" si="66"/>
        <v/>
      </c>
      <c r="Z126" t="str">
        <f>IF(B126&lt;&gt;$Y$15,"",IF(AND(B126=$Y$15,F126=0),0,F126))</f>
        <v/>
      </c>
      <c r="AA126" t="str">
        <f t="shared" si="67"/>
        <v/>
      </c>
      <c r="AB126" t="str">
        <f>IF(B126&lt;&gt;$AA$15,"",IF(AND(B126=$AA$15,F126=0),0,F126))</f>
        <v/>
      </c>
      <c r="AD126" s="194"/>
    </row>
    <row r="127" spans="2:31" x14ac:dyDescent="0.25">
      <c r="B127" s="169" t="s">
        <v>230</v>
      </c>
      <c r="C127" s="5" t="s">
        <v>266</v>
      </c>
      <c r="D127" s="5" t="s">
        <v>8</v>
      </c>
      <c r="E127" s="46"/>
      <c r="F127" s="59">
        <f>E127*F$126</f>
        <v>0</v>
      </c>
      <c r="G127" s="224"/>
      <c r="H127" s="115"/>
      <c r="I127" s="116"/>
      <c r="J127" s="116"/>
      <c r="K127" s="116"/>
      <c r="L127" s="116">
        <f>F127*H127</f>
        <v>0</v>
      </c>
      <c r="M127" s="136"/>
      <c r="N127" s="116"/>
      <c r="O127" s="101"/>
      <c r="P127" s="23"/>
      <c r="Q127" s="54"/>
      <c r="R127" s="54"/>
      <c r="S127" s="54"/>
      <c r="U127">
        <f t="shared" si="64"/>
        <v>0</v>
      </c>
      <c r="V127">
        <f>IF(B127&lt;&gt;$U$15,"",IF(AND(B127=$U$15,F127=0),0,F126))</f>
        <v>0</v>
      </c>
      <c r="W127" t="str">
        <f t="shared" si="65"/>
        <v/>
      </c>
      <c r="X127" t="str">
        <f>IF(B127&lt;&gt;$W$15,"",IF(AND(B127=$W$15,F127=0),0,F126))</f>
        <v/>
      </c>
      <c r="Y127" t="str">
        <f t="shared" si="66"/>
        <v/>
      </c>
      <c r="Z127" t="str">
        <f>IF(B127&lt;&gt;$Y$15,"",IF(AND(B127=$Y$15,F127=0),0,F126))</f>
        <v/>
      </c>
      <c r="AA127" t="str">
        <f t="shared" si="67"/>
        <v/>
      </c>
      <c r="AC127">
        <f>U127</f>
        <v>0</v>
      </c>
      <c r="AD127" s="194">
        <f>SUM(AC127:AC130)</f>
        <v>0</v>
      </c>
      <c r="AE127" s="193">
        <f>AD127-F126</f>
        <v>-20</v>
      </c>
    </row>
    <row r="128" spans="2:31" x14ac:dyDescent="0.25">
      <c r="B128" s="169" t="s">
        <v>164</v>
      </c>
      <c r="C128" s="5" t="s">
        <v>37</v>
      </c>
      <c r="D128" s="5" t="s">
        <v>8</v>
      </c>
      <c r="E128" s="46"/>
      <c r="F128" s="59">
        <f t="shared" ref="F128:F130" si="77">E128*F$126</f>
        <v>0</v>
      </c>
      <c r="G128" s="224"/>
      <c r="H128" s="116"/>
      <c r="I128" s="129"/>
      <c r="J128" s="117"/>
      <c r="K128" s="117"/>
      <c r="L128" s="117"/>
      <c r="M128" s="137">
        <f>I128*F128</f>
        <v>0</v>
      </c>
      <c r="N128" s="117"/>
      <c r="O128" s="102"/>
      <c r="P128" s="3"/>
      <c r="Q128" s="54"/>
      <c r="R128" s="54"/>
      <c r="S128" s="54"/>
      <c r="U128" t="str">
        <f t="shared" si="64"/>
        <v/>
      </c>
      <c r="V128" t="str">
        <f>IF(B128&lt;&gt;$U$15,"",IF(AND(B128=$U$15,F128=0),0,F126))</f>
        <v/>
      </c>
      <c r="W128">
        <f t="shared" si="65"/>
        <v>0</v>
      </c>
      <c r="X128">
        <f>IF(B128&lt;&gt;$W$15,"",IF(AND(B128=$W$15,F128=0),0,F126))</f>
        <v>0</v>
      </c>
      <c r="Y128" t="str">
        <f t="shared" si="66"/>
        <v/>
      </c>
      <c r="Z128" t="str">
        <f>IF(B128&lt;&gt;$Y$15,"",IF(AND(B128=$Y$15,F128=0),0,F126))</f>
        <v/>
      </c>
      <c r="AA128" t="str">
        <f t="shared" si="67"/>
        <v/>
      </c>
      <c r="AC128">
        <f>W128</f>
        <v>0</v>
      </c>
      <c r="AD128" s="194"/>
    </row>
    <row r="129" spans="2:32" x14ac:dyDescent="0.25">
      <c r="B129" s="169" t="s">
        <v>26</v>
      </c>
      <c r="C129" s="5" t="s">
        <v>14</v>
      </c>
      <c r="D129" s="5" t="s">
        <v>8</v>
      </c>
      <c r="E129" s="46"/>
      <c r="F129" s="59">
        <f t="shared" si="77"/>
        <v>0</v>
      </c>
      <c r="G129" s="224"/>
      <c r="H129" s="116"/>
      <c r="I129" s="117"/>
      <c r="J129" s="129"/>
      <c r="K129" s="117"/>
      <c r="L129" s="117"/>
      <c r="M129" s="137"/>
      <c r="N129" s="117">
        <f>J129*F129</f>
        <v>0</v>
      </c>
      <c r="O129" s="102"/>
      <c r="P129" s="3"/>
      <c r="Q129" s="54"/>
      <c r="R129" s="54"/>
      <c r="S129" s="54"/>
      <c r="U129" t="str">
        <f t="shared" si="64"/>
        <v/>
      </c>
      <c r="V129" t="str">
        <f>IF(B129&lt;&gt;$U$15,"",IF(AND(B129=$U$15,F129=0),0,F126))</f>
        <v/>
      </c>
      <c r="W129" t="str">
        <f t="shared" si="65"/>
        <v/>
      </c>
      <c r="X129" t="str">
        <f>IF(B129&lt;&gt;$W$15,"",IF(AND(B129=$W$15,F129=0),0,F126))</f>
        <v/>
      </c>
      <c r="Y129">
        <f t="shared" si="66"/>
        <v>0</v>
      </c>
      <c r="Z129">
        <f>X128</f>
        <v>0</v>
      </c>
      <c r="AA129" t="str">
        <f t="shared" si="67"/>
        <v/>
      </c>
      <c r="AC129">
        <f>Y129</f>
        <v>0</v>
      </c>
      <c r="AD129" s="194"/>
    </row>
    <row r="130" spans="2:32" ht="15.75" thickBot="1" x14ac:dyDescent="0.3">
      <c r="B130" s="170" t="s">
        <v>163</v>
      </c>
      <c r="C130" s="171" t="s">
        <v>36</v>
      </c>
      <c r="D130" s="171" t="s">
        <v>8</v>
      </c>
      <c r="E130" s="46"/>
      <c r="F130" s="151">
        <f t="shared" si="77"/>
        <v>0</v>
      </c>
      <c r="G130" s="224"/>
      <c r="H130" s="116"/>
      <c r="I130" s="117"/>
      <c r="J130" s="116"/>
      <c r="K130" s="135"/>
      <c r="L130" s="117"/>
      <c r="M130" s="137"/>
      <c r="N130" s="117"/>
      <c r="O130" s="103">
        <f>K130*F130</f>
        <v>0</v>
      </c>
      <c r="P130" s="11">
        <f>SUM(L127:O130)</f>
        <v>0</v>
      </c>
      <c r="Q130" s="197"/>
      <c r="R130" s="55"/>
      <c r="S130" s="55"/>
      <c r="U130" t="str">
        <f t="shared" si="64"/>
        <v/>
      </c>
      <c r="V130" t="str">
        <f>IF(B130&lt;&gt;$U$15,"",IF(AND(B130=$U$15,F130=0),0,F126))</f>
        <v/>
      </c>
      <c r="W130" t="str">
        <f t="shared" si="65"/>
        <v/>
      </c>
      <c r="X130" t="str">
        <f>IF(B130&lt;&gt;$W$15,"",IF(AND(B130=$W$15,F130=0),0,F126))</f>
        <v/>
      </c>
      <c r="Y130" t="str">
        <f t="shared" si="66"/>
        <v/>
      </c>
      <c r="Z130" t="str">
        <f>IF(B130&lt;&gt;$Y$15,"",IF(AND(B130=$Y$15,F130=0),0,F126))</f>
        <v/>
      </c>
      <c r="AA130">
        <f t="shared" si="67"/>
        <v>0</v>
      </c>
      <c r="AB130">
        <f>Z129</f>
        <v>0</v>
      </c>
      <c r="AC130">
        <f>AA130</f>
        <v>0</v>
      </c>
      <c r="AD130" s="194"/>
      <c r="AF130" s="202"/>
    </row>
    <row r="131" spans="2:32" ht="28.15" customHeight="1" thickBot="1" x14ac:dyDescent="0.3">
      <c r="B131" s="336" t="s">
        <v>91</v>
      </c>
      <c r="C131" s="337"/>
      <c r="D131" s="29"/>
      <c r="E131" s="29"/>
      <c r="F131" s="64"/>
      <c r="G131" s="232"/>
      <c r="H131" s="120"/>
      <c r="I131" s="120"/>
      <c r="J131" s="120"/>
      <c r="K131" s="124"/>
      <c r="L131" s="120"/>
      <c r="M131" s="139"/>
      <c r="N131" s="120"/>
      <c r="O131" s="104"/>
      <c r="P131" s="30"/>
      <c r="Q131" s="54"/>
      <c r="R131" s="54"/>
      <c r="S131" s="54"/>
      <c r="U131" t="str">
        <f t="shared" si="64"/>
        <v/>
      </c>
      <c r="W131" t="str">
        <f t="shared" si="65"/>
        <v/>
      </c>
      <c r="Y131" t="str">
        <f t="shared" si="66"/>
        <v/>
      </c>
      <c r="AA131" t="str">
        <f t="shared" si="67"/>
        <v/>
      </c>
      <c r="AC131" s="201">
        <f>SUM(AC16:AC130)</f>
        <v>0</v>
      </c>
      <c r="AD131" s="202">
        <f>SUM(AD16:AD130)</f>
        <v>0</v>
      </c>
      <c r="AE131">
        <f>SUM(AE16:AE130)</f>
        <v>-522.5</v>
      </c>
    </row>
    <row r="132" spans="2:32" x14ac:dyDescent="0.25">
      <c r="B132" s="168" t="s">
        <v>94</v>
      </c>
      <c r="C132" s="7" t="s">
        <v>95</v>
      </c>
      <c r="D132" s="7" t="s">
        <v>8</v>
      </c>
      <c r="E132" s="45">
        <f>SUM(E133:E134)</f>
        <v>0</v>
      </c>
      <c r="F132" s="63">
        <v>5</v>
      </c>
      <c r="G132" s="224" t="s">
        <v>18</v>
      </c>
      <c r="H132" s="119"/>
      <c r="I132" s="119"/>
      <c r="J132" s="119"/>
      <c r="K132" s="119"/>
      <c r="L132" s="119"/>
      <c r="M132" s="111"/>
      <c r="N132" s="119"/>
      <c r="O132" s="100"/>
      <c r="P132" s="4"/>
      <c r="Q132" s="52"/>
      <c r="R132" s="52"/>
      <c r="S132" s="52"/>
      <c r="U132" t="str">
        <f t="shared" si="64"/>
        <v/>
      </c>
      <c r="V132" t="str">
        <f>IF(B132&lt;&gt;$U$15,"",IF(AND(B132=$U$15,F132=0),0,F132))</f>
        <v/>
      </c>
      <c r="W132" t="str">
        <f t="shared" si="65"/>
        <v/>
      </c>
      <c r="X132" t="str">
        <f>IF(B132&lt;&gt;$W$15,"",IF(AND(B132=$W$15,F132=0),0,F132))</f>
        <v/>
      </c>
      <c r="Y132" t="str">
        <f t="shared" si="66"/>
        <v/>
      </c>
      <c r="Z132" t="str">
        <f>IF(B132&lt;&gt;$Y$15,"",IF(AND(B132=$Y$15,F132=0),0,F132))</f>
        <v/>
      </c>
      <c r="AA132" t="str">
        <f t="shared" si="67"/>
        <v/>
      </c>
      <c r="AB132" t="str">
        <f>IF(B132&lt;&gt;$AA$15,"",IF(AND(B132=$AA$15,F132=0),0,F132))</f>
        <v/>
      </c>
      <c r="AD132" s="194"/>
      <c r="AE132" s="193"/>
    </row>
    <row r="133" spans="2:32" x14ac:dyDescent="0.25">
      <c r="B133" s="169" t="s">
        <v>26</v>
      </c>
      <c r="C133" s="5" t="s">
        <v>93</v>
      </c>
      <c r="D133" s="5" t="s">
        <v>8</v>
      </c>
      <c r="E133" s="46"/>
      <c r="F133" s="59">
        <f t="shared" ref="F133:F134" si="78">E133*F$132</f>
        <v>0</v>
      </c>
      <c r="G133" s="224"/>
      <c r="H133" s="116"/>
      <c r="I133" s="117"/>
      <c r="J133" s="129"/>
      <c r="K133" s="117"/>
      <c r="L133" s="117"/>
      <c r="M133" s="137"/>
      <c r="N133" s="117">
        <f>J133*F133</f>
        <v>0</v>
      </c>
      <c r="O133" s="102"/>
      <c r="P133" s="3"/>
      <c r="Q133" s="54"/>
      <c r="R133" s="54"/>
      <c r="S133" s="54"/>
      <c r="U133" t="str">
        <f t="shared" si="64"/>
        <v/>
      </c>
      <c r="V133" t="str">
        <f>IF(B133&lt;&gt;$U$15,"",IF(AND(B133=$U$15,F133=0),0,F132))</f>
        <v/>
      </c>
      <c r="W133" t="str">
        <f t="shared" si="65"/>
        <v/>
      </c>
      <c r="X133" t="str">
        <f>IF(B133&lt;&gt;$W$15,"",IF(AND(B133=$W$15,F133=0),0,F132))</f>
        <v/>
      </c>
      <c r="Y133">
        <f t="shared" si="66"/>
        <v>0</v>
      </c>
      <c r="Z133" t="e">
        <f>#REF!</f>
        <v>#REF!</v>
      </c>
      <c r="AA133" t="str">
        <f t="shared" si="67"/>
        <v/>
      </c>
      <c r="AC133">
        <f>Y133</f>
        <v>0</v>
      </c>
      <c r="AD133" s="194"/>
    </row>
    <row r="134" spans="2:32" x14ac:dyDescent="0.25">
      <c r="B134" s="169" t="s">
        <v>163</v>
      </c>
      <c r="C134" s="5" t="s">
        <v>92</v>
      </c>
      <c r="D134" s="5" t="s">
        <v>8</v>
      </c>
      <c r="E134" s="46"/>
      <c r="F134" s="59">
        <f t="shared" si="78"/>
        <v>0</v>
      </c>
      <c r="G134" s="224"/>
      <c r="H134" s="116"/>
      <c r="I134" s="117"/>
      <c r="J134" s="116"/>
      <c r="K134" s="135"/>
      <c r="L134" s="117"/>
      <c r="M134" s="137"/>
      <c r="N134" s="117"/>
      <c r="O134" s="103">
        <f>K134*F134</f>
        <v>0</v>
      </c>
      <c r="P134" s="11">
        <f>SUM(L133:O134)</f>
        <v>0</v>
      </c>
      <c r="Q134" s="55"/>
      <c r="R134" s="55"/>
      <c r="S134" s="55"/>
      <c r="U134" t="str">
        <f t="shared" si="64"/>
        <v/>
      </c>
      <c r="V134" t="str">
        <f>IF(B134&lt;&gt;$U$15,"",IF(AND(B134=$U$15,F134=0),0,F132))</f>
        <v/>
      </c>
      <c r="W134" t="str">
        <f t="shared" si="65"/>
        <v/>
      </c>
      <c r="X134" t="str">
        <f>IF(B134&lt;&gt;$W$15,"",IF(AND(B134=$W$15,F134=0),0,F132))</f>
        <v/>
      </c>
      <c r="Y134" t="str">
        <f t="shared" si="66"/>
        <v/>
      </c>
      <c r="Z134" t="str">
        <f>IF(B134&lt;&gt;$Y$15,"",IF(AND(B134=$Y$15,F134=0),0,F132))</f>
        <v/>
      </c>
      <c r="AA134">
        <f t="shared" si="67"/>
        <v>0</v>
      </c>
      <c r="AB134" t="e">
        <f>Z133</f>
        <v>#REF!</v>
      </c>
      <c r="AC134">
        <f>AA134</f>
        <v>0</v>
      </c>
      <c r="AD134" s="194"/>
    </row>
    <row r="135" spans="2:32" x14ac:dyDescent="0.25">
      <c r="B135" s="42"/>
      <c r="C135" s="7" t="s">
        <v>96</v>
      </c>
      <c r="D135" s="7" t="s">
        <v>8</v>
      </c>
      <c r="E135" s="45">
        <f>SUM(E136:E137)</f>
        <v>0</v>
      </c>
      <c r="F135" s="63">
        <v>10</v>
      </c>
      <c r="G135" s="224" t="s">
        <v>18</v>
      </c>
      <c r="H135" s="116"/>
      <c r="I135" s="116"/>
      <c r="J135" s="116"/>
      <c r="K135" s="116"/>
      <c r="L135" s="116"/>
      <c r="M135" s="136"/>
      <c r="N135" s="116"/>
      <c r="O135" s="101"/>
      <c r="P135" s="23"/>
      <c r="Q135" s="54"/>
      <c r="R135" s="54"/>
      <c r="S135" s="54"/>
      <c r="U135" t="str">
        <f t="shared" si="64"/>
        <v/>
      </c>
      <c r="V135" t="str">
        <f>IF(B135&lt;&gt;$U$15,"",IF(AND(B135=$U$15,F135=0),0,F135))</f>
        <v/>
      </c>
      <c r="W135" t="str">
        <f t="shared" si="65"/>
        <v/>
      </c>
      <c r="X135" t="str">
        <f>IF(B135&lt;&gt;$W$15,"",IF(AND(B135=$W$15,F135=0),0,F135))</f>
        <v/>
      </c>
      <c r="Y135" t="str">
        <f t="shared" si="66"/>
        <v/>
      </c>
      <c r="Z135" t="str">
        <f>IF(B135&lt;&gt;$Y$15,"",IF(AND(B135=$Y$15,F135=0),0,F135))</f>
        <v/>
      </c>
      <c r="AA135" t="str">
        <f t="shared" si="67"/>
        <v/>
      </c>
      <c r="AB135" t="str">
        <f>IF(B135&lt;&gt;$AA$15,"",IF(AND(B135=$AA$15,F135=0),0,F135))</f>
        <v/>
      </c>
      <c r="AD135" s="194"/>
    </row>
    <row r="136" spans="2:32" x14ac:dyDescent="0.25">
      <c r="B136" s="169" t="s">
        <v>26</v>
      </c>
      <c r="C136" s="5" t="s">
        <v>98</v>
      </c>
      <c r="D136" s="5" t="s">
        <v>8</v>
      </c>
      <c r="E136" s="46"/>
      <c r="F136" s="59">
        <f t="shared" ref="F136:F137" si="79">E136*F$135</f>
        <v>0</v>
      </c>
      <c r="G136" s="224"/>
      <c r="H136" s="116"/>
      <c r="I136" s="117"/>
      <c r="J136" s="129"/>
      <c r="K136" s="117"/>
      <c r="L136" s="117"/>
      <c r="M136" s="137"/>
      <c r="N136" s="117">
        <f>J136*F136</f>
        <v>0</v>
      </c>
      <c r="O136" s="102"/>
      <c r="P136" s="3"/>
      <c r="Q136" s="54"/>
      <c r="R136" s="54"/>
      <c r="S136" s="54"/>
      <c r="U136" t="str">
        <f t="shared" si="64"/>
        <v/>
      </c>
      <c r="V136" t="str">
        <f>IF(B136&lt;&gt;$U$15,"",IF(AND(B136=$U$15,F136=0),0,F135))</f>
        <v/>
      </c>
      <c r="W136" t="str">
        <f t="shared" si="65"/>
        <v/>
      </c>
      <c r="X136" t="str">
        <f>IF(B136&lt;&gt;$W$15,"",IF(AND(B136=$W$15,F136=0),0,F135))</f>
        <v/>
      </c>
      <c r="Y136">
        <f t="shared" si="66"/>
        <v>0</v>
      </c>
      <c r="Z136" t="e">
        <f>#REF!</f>
        <v>#REF!</v>
      </c>
      <c r="AA136" t="str">
        <f t="shared" si="67"/>
        <v/>
      </c>
      <c r="AC136">
        <f>Y136</f>
        <v>0</v>
      </c>
      <c r="AD136" s="194"/>
    </row>
    <row r="137" spans="2:32" x14ac:dyDescent="0.25">
      <c r="B137" s="169" t="s">
        <v>163</v>
      </c>
      <c r="C137" s="5" t="s">
        <v>97</v>
      </c>
      <c r="D137" s="5" t="s">
        <v>8</v>
      </c>
      <c r="E137" s="46"/>
      <c r="F137" s="59">
        <f t="shared" si="79"/>
        <v>0</v>
      </c>
      <c r="G137" s="224"/>
      <c r="H137" s="116"/>
      <c r="I137" s="117"/>
      <c r="J137" s="116"/>
      <c r="K137" s="135"/>
      <c r="L137" s="117"/>
      <c r="M137" s="137"/>
      <c r="N137" s="117"/>
      <c r="O137" s="103">
        <f>K137*F137</f>
        <v>0</v>
      </c>
      <c r="P137" s="11">
        <f>SUM(L136:O137)</f>
        <v>0</v>
      </c>
      <c r="Q137" s="55"/>
      <c r="R137" s="55"/>
      <c r="S137" s="55"/>
      <c r="U137" t="str">
        <f t="shared" si="64"/>
        <v/>
      </c>
      <c r="V137" t="str">
        <f>IF(B137&lt;&gt;$U$15,"",IF(AND(B137=$U$15,F137=0),0,F135))</f>
        <v/>
      </c>
      <c r="W137" t="str">
        <f t="shared" si="65"/>
        <v/>
      </c>
      <c r="X137" t="str">
        <f>IF(B137&lt;&gt;$W$15,"",IF(AND(B137=$W$15,F137=0),0,F135))</f>
        <v/>
      </c>
      <c r="Y137" t="str">
        <f t="shared" si="66"/>
        <v/>
      </c>
      <c r="Z137" t="str">
        <f>IF(B137&lt;&gt;$Y$15,"",IF(AND(B137=$Y$15,F137=0),0,F135))</f>
        <v/>
      </c>
      <c r="AA137">
        <f t="shared" si="67"/>
        <v>0</v>
      </c>
      <c r="AB137" t="e">
        <f>Z136</f>
        <v>#REF!</v>
      </c>
      <c r="AC137">
        <f>AA137</f>
        <v>0</v>
      </c>
      <c r="AD137" s="194"/>
    </row>
    <row r="138" spans="2:32" x14ac:dyDescent="0.25">
      <c r="B138" s="42"/>
      <c r="C138" s="7" t="s">
        <v>99</v>
      </c>
      <c r="D138" s="7" t="s">
        <v>8</v>
      </c>
      <c r="E138" s="45">
        <f>SUM(E139:E140)</f>
        <v>0</v>
      </c>
      <c r="F138" s="63">
        <v>15</v>
      </c>
      <c r="G138" s="230" t="s">
        <v>18</v>
      </c>
      <c r="H138" s="116"/>
      <c r="I138" s="116"/>
      <c r="J138" s="116"/>
      <c r="K138" s="116"/>
      <c r="L138" s="116"/>
      <c r="M138" s="136"/>
      <c r="N138" s="116"/>
      <c r="O138" s="101"/>
      <c r="P138" s="23"/>
      <c r="Q138" s="54"/>
      <c r="R138" s="54"/>
      <c r="S138" s="54"/>
      <c r="U138" t="str">
        <f t="shared" si="64"/>
        <v/>
      </c>
      <c r="V138" t="str">
        <f>IF(B138&lt;&gt;$U$15,"",IF(AND(B138=$U$15,F138=0),0,F138))</f>
        <v/>
      </c>
      <c r="W138" t="str">
        <f t="shared" si="65"/>
        <v/>
      </c>
      <c r="X138" t="str">
        <f>IF(B138&lt;&gt;$W$15,"",IF(AND(B138=$W$15,F138=0),0,F138))</f>
        <v/>
      </c>
      <c r="Y138" t="str">
        <f t="shared" si="66"/>
        <v/>
      </c>
      <c r="Z138" t="str">
        <f>IF(B138&lt;&gt;$Y$15,"",IF(AND(B138=$Y$15,F138=0),0,F138))</f>
        <v/>
      </c>
      <c r="AA138" t="str">
        <f t="shared" si="67"/>
        <v/>
      </c>
      <c r="AB138" t="str">
        <f>IF(B138&lt;&gt;$AA$15,"",IF(AND(B138=$AA$15,F138=0),0,F138))</f>
        <v/>
      </c>
      <c r="AD138" s="194"/>
    </row>
    <row r="139" spans="2:32" x14ac:dyDescent="0.25">
      <c r="B139" s="169" t="s">
        <v>26</v>
      </c>
      <c r="C139" s="5" t="s">
        <v>101</v>
      </c>
      <c r="D139" s="5" t="s">
        <v>8</v>
      </c>
      <c r="E139" s="46"/>
      <c r="F139" s="59">
        <f t="shared" ref="F139:F140" si="80">E139*F$138</f>
        <v>0</v>
      </c>
      <c r="G139" s="224"/>
      <c r="H139" s="116"/>
      <c r="I139" s="117"/>
      <c r="J139" s="129"/>
      <c r="K139" s="117"/>
      <c r="L139" s="117"/>
      <c r="M139" s="137"/>
      <c r="N139" s="117">
        <f>J139*F139</f>
        <v>0</v>
      </c>
      <c r="O139" s="102"/>
      <c r="P139" s="3"/>
      <c r="Q139" s="54"/>
      <c r="R139" s="54"/>
      <c r="S139" s="54"/>
      <c r="U139" t="str">
        <f t="shared" ref="U139:U140" si="81">IF(B139=$U$15,F139,"")</f>
        <v/>
      </c>
      <c r="V139" t="str">
        <f>IF(B139&lt;&gt;$U$15,"",IF(AND(B139=$U$15,F139=0),0,F138))</f>
        <v/>
      </c>
      <c r="W139" t="str">
        <f t="shared" ref="W139:W140" si="82">IF(B139=$W$15,F139,"")</f>
        <v/>
      </c>
      <c r="X139" t="str">
        <f>IF(B139&lt;&gt;$W$15,"",IF(AND(B139=$W$15,F139=0),0,F138))</f>
        <v/>
      </c>
      <c r="Y139">
        <f t="shared" ref="Y139:Y140" si="83">IF(B139=$Y$15,F139,"")</f>
        <v>0</v>
      </c>
      <c r="Z139" t="e">
        <f>#REF!</f>
        <v>#REF!</v>
      </c>
      <c r="AA139" t="str">
        <f t="shared" ref="AA139:AA140" si="84">IF(B139=$AA$15,F139,"")</f>
        <v/>
      </c>
      <c r="AC139">
        <f>Y139</f>
        <v>0</v>
      </c>
      <c r="AD139" s="194"/>
    </row>
    <row r="140" spans="2:32" x14ac:dyDescent="0.25">
      <c r="B140" s="169" t="s">
        <v>163</v>
      </c>
      <c r="C140" s="5" t="s">
        <v>100</v>
      </c>
      <c r="D140" s="5" t="s">
        <v>8</v>
      </c>
      <c r="E140" s="46"/>
      <c r="F140" s="59">
        <f t="shared" si="80"/>
        <v>0</v>
      </c>
      <c r="G140" s="224"/>
      <c r="H140" s="116"/>
      <c r="I140" s="117"/>
      <c r="J140" s="116"/>
      <c r="K140" s="135"/>
      <c r="L140" s="117"/>
      <c r="M140" s="137"/>
      <c r="N140" s="117"/>
      <c r="O140" s="103">
        <f>K140*F140</f>
        <v>0</v>
      </c>
      <c r="P140" s="11">
        <f>SUM(L139:O140)</f>
        <v>0</v>
      </c>
      <c r="Q140" s="55"/>
      <c r="R140" s="55"/>
      <c r="S140" s="55"/>
      <c r="U140" t="str">
        <f t="shared" si="81"/>
        <v/>
      </c>
      <c r="V140" t="str">
        <f>IF(B140&lt;&gt;$U$15,"",IF(AND(B140=$U$15,F140=0),0,F138))</f>
        <v/>
      </c>
      <c r="W140" t="str">
        <f t="shared" si="82"/>
        <v/>
      </c>
      <c r="X140" t="str">
        <f>IF(B140&lt;&gt;$W$15,"",IF(AND(B140=$W$15,F140=0),0,F138))</f>
        <v/>
      </c>
      <c r="Y140" t="str">
        <f t="shared" si="83"/>
        <v/>
      </c>
      <c r="Z140" t="str">
        <f>IF(B140&lt;&gt;$Y$15,"",IF(AND(B140=$Y$15,F140=0),0,F138))</f>
        <v/>
      </c>
      <c r="AA140">
        <f t="shared" si="84"/>
        <v>0</v>
      </c>
      <c r="AB140" t="e">
        <f>Z139</f>
        <v>#REF!</v>
      </c>
      <c r="AC140">
        <f>AA140</f>
        <v>0</v>
      </c>
      <c r="AD140" s="194"/>
    </row>
    <row r="141" spans="2:32" x14ac:dyDescent="0.25">
      <c r="B141" s="42"/>
      <c r="C141" s="7" t="s">
        <v>102</v>
      </c>
      <c r="D141" s="7" t="s">
        <v>8</v>
      </c>
      <c r="E141" s="45">
        <f>SUM(E142:E143)</f>
        <v>0</v>
      </c>
      <c r="F141" s="63">
        <v>6.3</v>
      </c>
      <c r="G141" s="230" t="s">
        <v>18</v>
      </c>
      <c r="H141" s="116"/>
      <c r="I141" s="116"/>
      <c r="J141" s="116"/>
      <c r="K141" s="116"/>
      <c r="L141" s="116"/>
      <c r="M141" s="136"/>
      <c r="N141" s="116"/>
      <c r="O141" s="101"/>
      <c r="P141" s="23"/>
      <c r="Q141" s="54"/>
      <c r="R141" s="54"/>
      <c r="S141" s="54"/>
      <c r="U141" t="str">
        <f t="shared" ref="U141:U177" si="85">IF(B141=$U$15,F141,"")</f>
        <v/>
      </c>
      <c r="V141" t="str">
        <f>IF(B141&lt;&gt;$U$15,"",IF(AND(B141=$U$15,F141=0),0,F141))</f>
        <v/>
      </c>
      <c r="W141" t="str">
        <f t="shared" ref="W141:W177" si="86">IF(B141=$W$15,F141,"")</f>
        <v/>
      </c>
      <c r="X141" t="str">
        <f>IF(B141&lt;&gt;$W$15,"",IF(AND(B141=$W$15,F141=0),0,F141))</f>
        <v/>
      </c>
      <c r="Y141" t="str">
        <f t="shared" ref="Y141:Y177" si="87">IF(B141=$Y$15,F141,"")</f>
        <v/>
      </c>
      <c r="Z141" t="str">
        <f>IF(B141&lt;&gt;$Y$15,"",IF(AND(B141=$Y$15,F141=0),0,F141))</f>
        <v/>
      </c>
      <c r="AA141" t="str">
        <f t="shared" ref="AA141:AA177" si="88">IF(B141=$AA$15,F141,"")</f>
        <v/>
      </c>
      <c r="AB141" t="str">
        <f>IF(B141&lt;&gt;$AA$15,"",IF(AND(B141=$AA$15,F141=0),0,F141))</f>
        <v/>
      </c>
      <c r="AD141" s="194"/>
    </row>
    <row r="142" spans="2:32" x14ac:dyDescent="0.25">
      <c r="B142" s="169" t="s">
        <v>26</v>
      </c>
      <c r="C142" s="5" t="s">
        <v>107</v>
      </c>
      <c r="D142" s="5" t="s">
        <v>8</v>
      </c>
      <c r="E142" s="46"/>
      <c r="F142" s="59">
        <f t="shared" ref="F142:F143" si="89">E142*F$141</f>
        <v>0</v>
      </c>
      <c r="G142" s="224"/>
      <c r="H142" s="116"/>
      <c r="I142" s="117"/>
      <c r="J142" s="129"/>
      <c r="K142" s="117"/>
      <c r="L142" s="117"/>
      <c r="M142" s="137"/>
      <c r="N142" s="117">
        <f>J142*F142</f>
        <v>0</v>
      </c>
      <c r="O142" s="102"/>
      <c r="P142" s="3"/>
      <c r="Q142" s="54"/>
      <c r="R142" s="54"/>
      <c r="S142" s="54"/>
      <c r="U142" t="str">
        <f t="shared" si="85"/>
        <v/>
      </c>
      <c r="V142" t="str">
        <f>IF(B142&lt;&gt;$U$15,"",IF(AND(B142=$U$15,F142=0),0,F141))</f>
        <v/>
      </c>
      <c r="W142" t="str">
        <f t="shared" si="86"/>
        <v/>
      </c>
      <c r="X142" t="str">
        <f>IF(B142&lt;&gt;$W$15,"",IF(AND(B142=$W$15,F142=0),0,F141))</f>
        <v/>
      </c>
      <c r="Y142">
        <f t="shared" si="87"/>
        <v>0</v>
      </c>
      <c r="Z142" t="e">
        <f>#REF!</f>
        <v>#REF!</v>
      </c>
      <c r="AA142" t="str">
        <f t="shared" si="88"/>
        <v/>
      </c>
      <c r="AC142">
        <f>Y142</f>
        <v>0</v>
      </c>
      <c r="AD142" s="194"/>
    </row>
    <row r="143" spans="2:32" x14ac:dyDescent="0.25">
      <c r="B143" s="169" t="s">
        <v>163</v>
      </c>
      <c r="C143" s="5" t="s">
        <v>106</v>
      </c>
      <c r="D143" s="5" t="s">
        <v>8</v>
      </c>
      <c r="E143" s="46"/>
      <c r="F143" s="59">
        <f t="shared" si="89"/>
        <v>0</v>
      </c>
      <c r="G143" s="224"/>
      <c r="H143" s="116"/>
      <c r="I143" s="117"/>
      <c r="J143" s="116"/>
      <c r="K143" s="135"/>
      <c r="L143" s="117"/>
      <c r="M143" s="137"/>
      <c r="N143" s="117"/>
      <c r="O143" s="103">
        <f>K143*F143</f>
        <v>0</v>
      </c>
      <c r="P143" s="11">
        <f>SUM(L142:O143)</f>
        <v>0</v>
      </c>
      <c r="Q143" s="55"/>
      <c r="R143" s="55"/>
      <c r="S143" s="55"/>
      <c r="U143" t="str">
        <f t="shared" si="85"/>
        <v/>
      </c>
      <c r="V143" t="str">
        <f>IF(B143&lt;&gt;$U$15,"",IF(AND(B143=$U$15,F143=0),0,F141))</f>
        <v/>
      </c>
      <c r="W143" t="str">
        <f t="shared" si="86"/>
        <v/>
      </c>
      <c r="X143" t="str">
        <f>IF(B143&lt;&gt;$W$15,"",IF(AND(B143=$W$15,F143=0),0,F141))</f>
        <v/>
      </c>
      <c r="Y143" t="str">
        <f t="shared" si="87"/>
        <v/>
      </c>
      <c r="Z143" t="str">
        <f>IF(B143&lt;&gt;$Y$15,"",IF(AND(B143=$Y$15,F143=0),0,F141))</f>
        <v/>
      </c>
      <c r="AA143">
        <f t="shared" si="88"/>
        <v>0</v>
      </c>
      <c r="AB143" t="e">
        <f>Z142</f>
        <v>#REF!</v>
      </c>
      <c r="AC143">
        <f>AA143</f>
        <v>0</v>
      </c>
      <c r="AD143" s="194"/>
    </row>
    <row r="144" spans="2:32" x14ac:dyDescent="0.25">
      <c r="B144" s="42"/>
      <c r="C144" s="7" t="s">
        <v>103</v>
      </c>
      <c r="D144" s="7" t="s">
        <v>8</v>
      </c>
      <c r="E144" s="45">
        <f>SUM(E145:E146)</f>
        <v>0</v>
      </c>
      <c r="F144" s="63">
        <v>1.5</v>
      </c>
      <c r="G144" s="230" t="s">
        <v>18</v>
      </c>
      <c r="H144" s="116"/>
      <c r="I144" s="116"/>
      <c r="J144" s="116"/>
      <c r="K144" s="116"/>
      <c r="L144" s="116"/>
      <c r="M144" s="136"/>
      <c r="N144" s="116"/>
      <c r="O144" s="101"/>
      <c r="P144" s="23"/>
      <c r="Q144" s="54"/>
      <c r="R144" s="54"/>
      <c r="S144" s="54"/>
      <c r="U144" t="str">
        <f t="shared" si="85"/>
        <v/>
      </c>
      <c r="V144" t="str">
        <f>IF(B144&lt;&gt;$U$15,"",IF(AND(B144=$U$15,F144=0),0,F144))</f>
        <v/>
      </c>
      <c r="W144" t="str">
        <f t="shared" si="86"/>
        <v/>
      </c>
      <c r="X144" t="str">
        <f>IF(B144&lt;&gt;$W$15,"",IF(AND(B144=$W$15,F144=0),0,F144))</f>
        <v/>
      </c>
      <c r="Y144" t="str">
        <f t="shared" si="87"/>
        <v/>
      </c>
      <c r="Z144" t="str">
        <f>IF(B144&lt;&gt;$Y$15,"",IF(AND(B144=$Y$15,F144=0),0,F144))</f>
        <v/>
      </c>
      <c r="AA144" t="str">
        <f t="shared" si="88"/>
        <v/>
      </c>
      <c r="AB144" t="str">
        <f>IF(B144&lt;&gt;$AA$15,"",IF(AND(B144=$AA$15,F144=0),0,F144))</f>
        <v/>
      </c>
      <c r="AD144" s="194"/>
    </row>
    <row r="145" spans="2:30" x14ac:dyDescent="0.25">
      <c r="B145" s="169" t="s">
        <v>26</v>
      </c>
      <c r="C145" s="5" t="s">
        <v>109</v>
      </c>
      <c r="D145" s="5" t="s">
        <v>8</v>
      </c>
      <c r="E145" s="46"/>
      <c r="F145" s="59">
        <f t="shared" ref="F145:F146" si="90">E145*F$144</f>
        <v>0</v>
      </c>
      <c r="G145" s="224"/>
      <c r="H145" s="116"/>
      <c r="I145" s="117"/>
      <c r="J145" s="129"/>
      <c r="K145" s="117"/>
      <c r="L145" s="117"/>
      <c r="M145" s="137"/>
      <c r="N145" s="117">
        <f>J145*F145</f>
        <v>0</v>
      </c>
      <c r="O145" s="102"/>
      <c r="P145" s="3"/>
      <c r="Q145" s="54"/>
      <c r="R145" s="54"/>
      <c r="S145" s="54"/>
      <c r="U145" t="str">
        <f t="shared" si="85"/>
        <v/>
      </c>
      <c r="V145" t="str">
        <f>IF(B145&lt;&gt;$U$15,"",IF(AND(B145=$U$15,F145=0),0,F144))</f>
        <v/>
      </c>
      <c r="W145" t="str">
        <f t="shared" si="86"/>
        <v/>
      </c>
      <c r="X145" t="str">
        <f>IF(B145&lt;&gt;$W$15,"",IF(AND(B145=$W$15,F145=0),0,F144))</f>
        <v/>
      </c>
      <c r="Y145">
        <f t="shared" si="87"/>
        <v>0</v>
      </c>
      <c r="Z145" t="e">
        <f>#REF!</f>
        <v>#REF!</v>
      </c>
      <c r="AA145" t="str">
        <f t="shared" si="88"/>
        <v/>
      </c>
      <c r="AC145">
        <f>Y145</f>
        <v>0</v>
      </c>
      <c r="AD145" s="194"/>
    </row>
    <row r="146" spans="2:30" x14ac:dyDescent="0.25">
      <c r="B146" s="169" t="s">
        <v>163</v>
      </c>
      <c r="C146" s="5" t="s">
        <v>108</v>
      </c>
      <c r="D146" s="5" t="s">
        <v>8</v>
      </c>
      <c r="E146" s="46"/>
      <c r="F146" s="59">
        <f t="shared" si="90"/>
        <v>0</v>
      </c>
      <c r="G146" s="224"/>
      <c r="H146" s="116"/>
      <c r="I146" s="117"/>
      <c r="J146" s="116"/>
      <c r="K146" s="135"/>
      <c r="L146" s="117"/>
      <c r="M146" s="137"/>
      <c r="N146" s="117"/>
      <c r="O146" s="103">
        <f>K146*F146</f>
        <v>0</v>
      </c>
      <c r="P146" s="11">
        <f>SUM(L145:O146)</f>
        <v>0</v>
      </c>
      <c r="Q146" s="55"/>
      <c r="R146" s="55"/>
      <c r="S146" s="55"/>
      <c r="U146" t="str">
        <f t="shared" si="85"/>
        <v/>
      </c>
      <c r="V146" t="str">
        <f>IF(B146&lt;&gt;$U$15,"",IF(AND(B146=$U$15,F146=0),0,F144))</f>
        <v/>
      </c>
      <c r="W146" t="str">
        <f t="shared" si="86"/>
        <v/>
      </c>
      <c r="X146" t="str">
        <f>IF(B146&lt;&gt;$W$15,"",IF(AND(B146=$W$15,F146=0),0,F144))</f>
        <v/>
      </c>
      <c r="Y146" t="str">
        <f t="shared" si="87"/>
        <v/>
      </c>
      <c r="Z146" t="str">
        <f>IF(B146&lt;&gt;$Y$15,"",IF(AND(B146=$Y$15,F146=0),0,F144))</f>
        <v/>
      </c>
      <c r="AA146">
        <f t="shared" si="88"/>
        <v>0</v>
      </c>
      <c r="AB146" t="e">
        <f>Z145</f>
        <v>#REF!</v>
      </c>
      <c r="AC146">
        <f>AA146</f>
        <v>0</v>
      </c>
      <c r="AD146" s="194"/>
    </row>
    <row r="147" spans="2:30" x14ac:dyDescent="0.25">
      <c r="B147" s="42"/>
      <c r="C147" s="7" t="s">
        <v>104</v>
      </c>
      <c r="D147" s="7" t="s">
        <v>8</v>
      </c>
      <c r="E147" s="45">
        <f>SUM(E148:E149)</f>
        <v>0</v>
      </c>
      <c r="F147" s="63">
        <v>1.5</v>
      </c>
      <c r="G147" s="230" t="s">
        <v>18</v>
      </c>
      <c r="H147" s="116"/>
      <c r="I147" s="116"/>
      <c r="J147" s="116"/>
      <c r="K147" s="116"/>
      <c r="L147" s="116"/>
      <c r="M147" s="136"/>
      <c r="N147" s="116"/>
      <c r="O147" s="101"/>
      <c r="P147" s="23"/>
      <c r="Q147" s="54"/>
      <c r="R147" s="54"/>
      <c r="S147" s="54"/>
      <c r="U147" t="str">
        <f t="shared" si="85"/>
        <v/>
      </c>
      <c r="V147" t="str">
        <f>IF(B147&lt;&gt;$U$15,"",IF(AND(B147=$U$15,F147=0),0,F147))</f>
        <v/>
      </c>
      <c r="W147" t="str">
        <f t="shared" si="86"/>
        <v/>
      </c>
      <c r="X147" t="str">
        <f>IF(B147&lt;&gt;$W$15,"",IF(AND(B147=$W$15,F147=0),0,F147))</f>
        <v/>
      </c>
      <c r="Y147" t="str">
        <f t="shared" si="87"/>
        <v/>
      </c>
      <c r="Z147" t="str">
        <f>IF(B147&lt;&gt;$Y$15,"",IF(AND(B147=$Y$15,F147=0),0,F147))</f>
        <v/>
      </c>
      <c r="AA147" t="str">
        <f t="shared" si="88"/>
        <v/>
      </c>
      <c r="AB147" t="str">
        <f>IF(B147&lt;&gt;$AA$15,"",IF(AND(B147=$AA$15,F147=0),0,F147))</f>
        <v/>
      </c>
      <c r="AD147" s="194"/>
    </row>
    <row r="148" spans="2:30" x14ac:dyDescent="0.25">
      <c r="B148" s="169" t="s">
        <v>26</v>
      </c>
      <c r="C148" s="5" t="s">
        <v>111</v>
      </c>
      <c r="D148" s="5" t="s">
        <v>8</v>
      </c>
      <c r="E148" s="46"/>
      <c r="F148" s="59">
        <f t="shared" ref="F148:F149" si="91">E148*F$147</f>
        <v>0</v>
      </c>
      <c r="G148" s="224"/>
      <c r="H148" s="116"/>
      <c r="I148" s="117"/>
      <c r="J148" s="129"/>
      <c r="K148" s="117"/>
      <c r="L148" s="117"/>
      <c r="M148" s="137"/>
      <c r="N148" s="117">
        <f>J148*F148</f>
        <v>0</v>
      </c>
      <c r="O148" s="102"/>
      <c r="P148" s="3"/>
      <c r="Q148" s="54"/>
      <c r="R148" s="54"/>
      <c r="S148" s="54"/>
      <c r="U148" t="str">
        <f t="shared" si="85"/>
        <v/>
      </c>
      <c r="V148" t="str">
        <f>IF(B148&lt;&gt;$U$15,"",IF(AND(B148=$U$15,F148=0),0,F147))</f>
        <v/>
      </c>
      <c r="W148" t="str">
        <f t="shared" si="86"/>
        <v/>
      </c>
      <c r="X148" t="str">
        <f>IF(B148&lt;&gt;$W$15,"",IF(AND(B148=$W$15,F148=0),0,F147))</f>
        <v/>
      </c>
      <c r="Y148">
        <f t="shared" si="87"/>
        <v>0</v>
      </c>
      <c r="Z148" t="e">
        <f>#REF!</f>
        <v>#REF!</v>
      </c>
      <c r="AA148" t="str">
        <f t="shared" si="88"/>
        <v/>
      </c>
      <c r="AC148">
        <f>Y148</f>
        <v>0</v>
      </c>
      <c r="AD148" s="194"/>
    </row>
    <row r="149" spans="2:30" x14ac:dyDescent="0.25">
      <c r="B149" s="169" t="s">
        <v>163</v>
      </c>
      <c r="C149" s="5" t="s">
        <v>110</v>
      </c>
      <c r="D149" s="5" t="s">
        <v>8</v>
      </c>
      <c r="E149" s="46"/>
      <c r="F149" s="59">
        <f t="shared" si="91"/>
        <v>0</v>
      </c>
      <c r="G149" s="224"/>
      <c r="H149" s="116"/>
      <c r="I149" s="117"/>
      <c r="J149" s="116"/>
      <c r="K149" s="135"/>
      <c r="L149" s="117"/>
      <c r="M149" s="137"/>
      <c r="N149" s="117"/>
      <c r="O149" s="103">
        <f>K149*F149</f>
        <v>0</v>
      </c>
      <c r="P149" s="11">
        <f>SUM(L148:O149)</f>
        <v>0</v>
      </c>
      <c r="Q149" s="55"/>
      <c r="R149" s="55"/>
      <c r="S149" s="55"/>
      <c r="U149" t="str">
        <f t="shared" si="85"/>
        <v/>
      </c>
      <c r="V149" t="str">
        <f>IF(B149&lt;&gt;$U$15,"",IF(AND(B149=$U$15,F149=0),0,F147))</f>
        <v/>
      </c>
      <c r="W149" t="str">
        <f t="shared" si="86"/>
        <v/>
      </c>
      <c r="X149" t="str">
        <f>IF(B149&lt;&gt;$W$15,"",IF(AND(B149=$W$15,F149=0),0,F147))</f>
        <v/>
      </c>
      <c r="Y149" t="str">
        <f t="shared" si="87"/>
        <v/>
      </c>
      <c r="Z149" t="str">
        <f>IF(B149&lt;&gt;$Y$15,"",IF(AND(B149=$Y$15,F149=0),0,F147))</f>
        <v/>
      </c>
      <c r="AA149">
        <f t="shared" si="88"/>
        <v>0</v>
      </c>
      <c r="AB149" t="e">
        <f>Z148</f>
        <v>#REF!</v>
      </c>
      <c r="AC149">
        <f>AA149</f>
        <v>0</v>
      </c>
      <c r="AD149" s="194"/>
    </row>
    <row r="150" spans="2:30" x14ac:dyDescent="0.25">
      <c r="B150" s="42"/>
      <c r="C150" s="7" t="s">
        <v>105</v>
      </c>
      <c r="D150" s="7" t="s">
        <v>8</v>
      </c>
      <c r="E150" s="45">
        <f>SUM(E151:E152)</f>
        <v>0</v>
      </c>
      <c r="F150" s="63">
        <v>1</v>
      </c>
      <c r="G150" s="230" t="s">
        <v>18</v>
      </c>
      <c r="H150" s="116"/>
      <c r="I150" s="116"/>
      <c r="J150" s="116"/>
      <c r="K150" s="116"/>
      <c r="L150" s="116"/>
      <c r="M150" s="136"/>
      <c r="N150" s="116"/>
      <c r="O150" s="101"/>
      <c r="P150" s="23"/>
      <c r="Q150" s="54"/>
      <c r="R150" s="54"/>
      <c r="S150" s="54"/>
      <c r="U150" t="str">
        <f t="shared" si="85"/>
        <v/>
      </c>
      <c r="V150" t="str">
        <f>IF(B150&lt;&gt;$U$15,"",IF(AND(B150=$U$15,F150=0),0,F150))</f>
        <v/>
      </c>
      <c r="W150" t="str">
        <f t="shared" si="86"/>
        <v/>
      </c>
      <c r="X150" t="str">
        <f>IF(B150&lt;&gt;$W$15,"",IF(AND(B150=$W$15,F150=0),0,F150))</f>
        <v/>
      </c>
      <c r="Y150" t="str">
        <f t="shared" si="87"/>
        <v/>
      </c>
      <c r="Z150" t="str">
        <f>IF(B150&lt;&gt;$Y$15,"",IF(AND(B150=$Y$15,F150=0),0,F150))</f>
        <v/>
      </c>
      <c r="AA150" t="str">
        <f t="shared" si="88"/>
        <v/>
      </c>
      <c r="AB150" t="str">
        <f>IF(B150&lt;&gt;$AA$15,"",IF(AND(B150=$AA$15,F150=0),0,F150))</f>
        <v/>
      </c>
      <c r="AD150" s="194"/>
    </row>
    <row r="151" spans="2:30" x14ac:dyDescent="0.25">
      <c r="B151" s="169" t="s">
        <v>26</v>
      </c>
      <c r="C151" s="5" t="s">
        <v>113</v>
      </c>
      <c r="D151" s="5" t="s">
        <v>8</v>
      </c>
      <c r="E151" s="46"/>
      <c r="F151" s="59">
        <f t="shared" ref="F151:F152" si="92">E151*F$150</f>
        <v>0</v>
      </c>
      <c r="G151" s="224"/>
      <c r="H151" s="116"/>
      <c r="I151" s="117"/>
      <c r="J151" s="129"/>
      <c r="K151" s="117"/>
      <c r="L151" s="117"/>
      <c r="M151" s="137"/>
      <c r="N151" s="117">
        <f>J151*F151</f>
        <v>0</v>
      </c>
      <c r="O151" s="102"/>
      <c r="P151" s="3"/>
      <c r="Q151" s="54"/>
      <c r="R151" s="54"/>
      <c r="S151" s="54"/>
      <c r="U151" t="str">
        <f t="shared" si="85"/>
        <v/>
      </c>
      <c r="V151" t="str">
        <f>IF(B151&lt;&gt;$U$15,"",IF(AND(B151=$U$15,F151=0),0,F150))</f>
        <v/>
      </c>
      <c r="W151" t="str">
        <f t="shared" si="86"/>
        <v/>
      </c>
      <c r="X151" t="str">
        <f>IF(B151&lt;&gt;$W$15,"",IF(AND(B151=$W$15,F151=0),0,F150))</f>
        <v/>
      </c>
      <c r="Y151">
        <f t="shared" si="87"/>
        <v>0</v>
      </c>
      <c r="Z151" t="e">
        <f>#REF!</f>
        <v>#REF!</v>
      </c>
      <c r="AA151" t="str">
        <f t="shared" si="88"/>
        <v/>
      </c>
      <c r="AC151">
        <f>Y151</f>
        <v>0</v>
      </c>
      <c r="AD151" s="194"/>
    </row>
    <row r="152" spans="2:30" x14ac:dyDescent="0.25">
      <c r="B152" s="169" t="s">
        <v>163</v>
      </c>
      <c r="C152" s="5" t="s">
        <v>112</v>
      </c>
      <c r="D152" s="5" t="s">
        <v>8</v>
      </c>
      <c r="E152" s="46"/>
      <c r="F152" s="59">
        <f t="shared" si="92"/>
        <v>0</v>
      </c>
      <c r="G152" s="224"/>
      <c r="H152" s="116"/>
      <c r="I152" s="117"/>
      <c r="J152" s="116"/>
      <c r="K152" s="135"/>
      <c r="L152" s="117"/>
      <c r="M152" s="137"/>
      <c r="N152" s="117"/>
      <c r="O152" s="103">
        <f>K152*F152</f>
        <v>0</v>
      </c>
      <c r="P152" s="11">
        <f>SUM(L151:O152)</f>
        <v>0</v>
      </c>
      <c r="Q152" s="55"/>
      <c r="R152" s="55"/>
      <c r="S152" s="55"/>
      <c r="U152" t="str">
        <f t="shared" si="85"/>
        <v/>
      </c>
      <c r="V152" t="str">
        <f>IF(B152&lt;&gt;$U$15,"",IF(AND(B152=$U$15,F152=0),0,F150))</f>
        <v/>
      </c>
      <c r="W152" t="str">
        <f t="shared" si="86"/>
        <v/>
      </c>
      <c r="X152" t="str">
        <f>IF(B152&lt;&gt;$W$15,"",IF(AND(B152=$W$15,F152=0),0,F150))</f>
        <v/>
      </c>
      <c r="Y152" t="str">
        <f t="shared" si="87"/>
        <v/>
      </c>
      <c r="Z152" t="str">
        <f>IF(B152&lt;&gt;$Y$15,"",IF(AND(B152=$Y$15,F152=0),0,F150))</f>
        <v/>
      </c>
      <c r="AA152">
        <f t="shared" si="88"/>
        <v>0</v>
      </c>
      <c r="AB152" t="e">
        <f>Z151</f>
        <v>#REF!</v>
      </c>
      <c r="AC152">
        <f>AA152</f>
        <v>0</v>
      </c>
      <c r="AD152" s="194"/>
    </row>
    <row r="153" spans="2:30" x14ac:dyDescent="0.25">
      <c r="B153" s="168" t="s">
        <v>114</v>
      </c>
      <c r="C153" s="7" t="s">
        <v>102</v>
      </c>
      <c r="D153" s="7" t="s">
        <v>8</v>
      </c>
      <c r="E153" s="45">
        <f>SUM(E154:E155)</f>
        <v>0</v>
      </c>
      <c r="F153" s="63">
        <v>1</v>
      </c>
      <c r="G153" s="230" t="s">
        <v>18</v>
      </c>
      <c r="H153" s="116"/>
      <c r="I153" s="116"/>
      <c r="J153" s="116"/>
      <c r="K153" s="116"/>
      <c r="L153" s="116"/>
      <c r="M153" s="136"/>
      <c r="N153" s="116"/>
      <c r="O153" s="101"/>
      <c r="P153" s="23"/>
      <c r="Q153" s="54"/>
      <c r="R153" s="54"/>
      <c r="S153" s="54"/>
      <c r="U153" t="str">
        <f t="shared" si="85"/>
        <v/>
      </c>
      <c r="V153" t="str">
        <f>IF(B153&lt;&gt;$U$15,"",IF(AND(B153=$U$15,F153=0),0,F153))</f>
        <v/>
      </c>
      <c r="W153" t="str">
        <f t="shared" si="86"/>
        <v/>
      </c>
      <c r="X153" t="str">
        <f>IF(B153&lt;&gt;$W$15,"",IF(AND(B153=$W$15,F153=0),0,F153))</f>
        <v/>
      </c>
      <c r="Y153" t="str">
        <f t="shared" si="87"/>
        <v/>
      </c>
      <c r="Z153" t="str">
        <f>IF(B153&lt;&gt;$Y$15,"",IF(AND(B153=$Y$15,F153=0),0,F153))</f>
        <v/>
      </c>
      <c r="AA153" t="str">
        <f t="shared" si="88"/>
        <v/>
      </c>
      <c r="AB153" t="str">
        <f>IF(B153&lt;&gt;$AA$15,"",IF(AND(B153=$AA$15,F153=0),0,F153))</f>
        <v/>
      </c>
      <c r="AD153" s="194"/>
    </row>
    <row r="154" spans="2:30" x14ac:dyDescent="0.25">
      <c r="B154" s="169" t="s">
        <v>26</v>
      </c>
      <c r="C154" s="5" t="s">
        <v>116</v>
      </c>
      <c r="D154" s="5" t="s">
        <v>8</v>
      </c>
      <c r="E154" s="46"/>
      <c r="F154" s="59">
        <f t="shared" ref="F154:F155" si="93">E154*F$153</f>
        <v>0</v>
      </c>
      <c r="G154" s="224"/>
      <c r="H154" s="116"/>
      <c r="I154" s="117"/>
      <c r="J154" s="129"/>
      <c r="K154" s="117"/>
      <c r="L154" s="117"/>
      <c r="M154" s="137"/>
      <c r="N154" s="117">
        <f>J154*F154</f>
        <v>0</v>
      </c>
      <c r="O154" s="102"/>
      <c r="P154" s="3"/>
      <c r="Q154" s="54"/>
      <c r="R154" s="54"/>
      <c r="S154" s="54"/>
      <c r="U154" t="str">
        <f t="shared" si="85"/>
        <v/>
      </c>
      <c r="V154" t="str">
        <f>IF(B154&lt;&gt;$U$15,"",IF(AND(B154=$U$15,F154=0),0,F153))</f>
        <v/>
      </c>
      <c r="W154" t="str">
        <f t="shared" si="86"/>
        <v/>
      </c>
      <c r="X154" t="str">
        <f>IF(B154&lt;&gt;$W$15,"",IF(AND(B154=$W$15,F154=0),0,F153))</f>
        <v/>
      </c>
      <c r="Y154">
        <f t="shared" si="87"/>
        <v>0</v>
      </c>
      <c r="Z154" t="e">
        <f>#REF!</f>
        <v>#REF!</v>
      </c>
      <c r="AA154" t="str">
        <f t="shared" si="88"/>
        <v/>
      </c>
      <c r="AC154">
        <f>Y154</f>
        <v>0</v>
      </c>
      <c r="AD154" s="194"/>
    </row>
    <row r="155" spans="2:30" x14ac:dyDescent="0.25">
      <c r="B155" s="169" t="s">
        <v>163</v>
      </c>
      <c r="C155" s="5" t="s">
        <v>115</v>
      </c>
      <c r="D155" s="5" t="s">
        <v>8</v>
      </c>
      <c r="E155" s="46"/>
      <c r="F155" s="59">
        <f t="shared" si="93"/>
        <v>0</v>
      </c>
      <c r="G155" s="224"/>
      <c r="H155" s="116"/>
      <c r="I155" s="117"/>
      <c r="J155" s="116"/>
      <c r="K155" s="135"/>
      <c r="L155" s="117"/>
      <c r="M155" s="137"/>
      <c r="N155" s="117"/>
      <c r="O155" s="103">
        <f>K155*F155</f>
        <v>0</v>
      </c>
      <c r="P155" s="11">
        <f>SUM(L154:O155)</f>
        <v>0</v>
      </c>
      <c r="Q155" s="55"/>
      <c r="R155" s="55"/>
      <c r="S155" s="55"/>
      <c r="U155" t="str">
        <f t="shared" si="85"/>
        <v/>
      </c>
      <c r="V155" t="str">
        <f>IF(B155&lt;&gt;$U$15,"",IF(AND(B155=$U$15,F155=0),0,F153))</f>
        <v/>
      </c>
      <c r="W155" t="str">
        <f t="shared" si="86"/>
        <v/>
      </c>
      <c r="X155" t="str">
        <f>IF(B155&lt;&gt;$W$15,"",IF(AND(B155=$W$15,F155=0),0,F153))</f>
        <v/>
      </c>
      <c r="Y155" t="str">
        <f t="shared" si="87"/>
        <v/>
      </c>
      <c r="Z155" t="str">
        <f>IF(B155&lt;&gt;$Y$15,"",IF(AND(B155=$Y$15,F155=0),0,F153))</f>
        <v/>
      </c>
      <c r="AA155">
        <f t="shared" si="88"/>
        <v>0</v>
      </c>
      <c r="AB155" t="e">
        <f>Z154</f>
        <v>#REF!</v>
      </c>
      <c r="AC155">
        <f>AA155</f>
        <v>0</v>
      </c>
      <c r="AD155" s="194"/>
    </row>
    <row r="156" spans="2:30" x14ac:dyDescent="0.25">
      <c r="B156" s="42"/>
      <c r="C156" s="7" t="s">
        <v>103</v>
      </c>
      <c r="D156" s="7" t="s">
        <v>8</v>
      </c>
      <c r="E156" s="45">
        <f>SUM(E157:E158)</f>
        <v>0</v>
      </c>
      <c r="F156" s="63">
        <v>1</v>
      </c>
      <c r="G156" s="230" t="s">
        <v>18</v>
      </c>
      <c r="H156" s="116"/>
      <c r="I156" s="116"/>
      <c r="J156" s="116"/>
      <c r="K156" s="116"/>
      <c r="L156" s="116"/>
      <c r="M156" s="136"/>
      <c r="N156" s="116"/>
      <c r="O156" s="101"/>
      <c r="P156" s="23"/>
      <c r="Q156" s="54"/>
      <c r="R156" s="54"/>
      <c r="S156" s="54"/>
      <c r="U156" t="str">
        <f t="shared" si="85"/>
        <v/>
      </c>
      <c r="V156" t="str">
        <f>IF(B156&lt;&gt;$U$15,"",IF(AND(B156=$U$15,F156=0),0,F156))</f>
        <v/>
      </c>
      <c r="W156" t="str">
        <f t="shared" si="86"/>
        <v/>
      </c>
      <c r="X156" t="str">
        <f>IF(B156&lt;&gt;$W$15,"",IF(AND(B156=$W$15,F156=0),0,F156))</f>
        <v/>
      </c>
      <c r="Y156" t="str">
        <f t="shared" si="87"/>
        <v/>
      </c>
      <c r="Z156" t="str">
        <f>IF(B156&lt;&gt;$Y$15,"",IF(AND(B156=$Y$15,F156=0),0,F156))</f>
        <v/>
      </c>
      <c r="AA156" t="str">
        <f t="shared" si="88"/>
        <v/>
      </c>
      <c r="AB156" t="str">
        <f>IF(B156&lt;&gt;$AA$15,"",IF(AND(B156=$AA$15,F156=0),0,F156))</f>
        <v/>
      </c>
      <c r="AD156" s="194"/>
    </row>
    <row r="157" spans="2:30" x14ac:dyDescent="0.25">
      <c r="B157" s="169" t="s">
        <v>26</v>
      </c>
      <c r="C157" s="5" t="s">
        <v>118</v>
      </c>
      <c r="D157" s="5" t="s">
        <v>8</v>
      </c>
      <c r="E157" s="46"/>
      <c r="F157" s="59">
        <f t="shared" ref="F157:F158" si="94">E157*F$156</f>
        <v>0</v>
      </c>
      <c r="G157" s="224"/>
      <c r="H157" s="116"/>
      <c r="I157" s="117"/>
      <c r="J157" s="129"/>
      <c r="K157" s="117"/>
      <c r="L157" s="117"/>
      <c r="M157" s="137"/>
      <c r="N157" s="117">
        <f>J157*F157</f>
        <v>0</v>
      </c>
      <c r="O157" s="102"/>
      <c r="P157" s="3"/>
      <c r="Q157" s="54"/>
      <c r="R157" s="54"/>
      <c r="S157" s="54"/>
      <c r="U157" t="str">
        <f t="shared" si="85"/>
        <v/>
      </c>
      <c r="V157" t="str">
        <f>IF(B157&lt;&gt;$U$15,"",IF(AND(B157=$U$15,F157=0),0,F156))</f>
        <v/>
      </c>
      <c r="W157" t="str">
        <f t="shared" si="86"/>
        <v/>
      </c>
      <c r="X157" t="str">
        <f>IF(B157&lt;&gt;$W$15,"",IF(AND(B157=$W$15,F157=0),0,F156))</f>
        <v/>
      </c>
      <c r="Y157">
        <f t="shared" si="87"/>
        <v>0</v>
      </c>
      <c r="Z157" t="e">
        <f>#REF!</f>
        <v>#REF!</v>
      </c>
      <c r="AA157" t="str">
        <f t="shared" si="88"/>
        <v/>
      </c>
      <c r="AC157">
        <f>Y157</f>
        <v>0</v>
      </c>
      <c r="AD157" s="194"/>
    </row>
    <row r="158" spans="2:30" x14ac:dyDescent="0.25">
      <c r="B158" s="169" t="s">
        <v>163</v>
      </c>
      <c r="C158" s="5" t="s">
        <v>117</v>
      </c>
      <c r="D158" s="5" t="s">
        <v>8</v>
      </c>
      <c r="E158" s="46"/>
      <c r="F158" s="59">
        <f t="shared" si="94"/>
        <v>0</v>
      </c>
      <c r="G158" s="224"/>
      <c r="H158" s="116"/>
      <c r="I158" s="117"/>
      <c r="J158" s="116"/>
      <c r="K158" s="135"/>
      <c r="L158" s="117"/>
      <c r="M158" s="137"/>
      <c r="N158" s="117"/>
      <c r="O158" s="103">
        <f>K158*F158</f>
        <v>0</v>
      </c>
      <c r="P158" s="11">
        <f>SUM(L157:O158)</f>
        <v>0</v>
      </c>
      <c r="Q158" s="55"/>
      <c r="R158" s="55"/>
      <c r="S158" s="55"/>
      <c r="U158" t="str">
        <f t="shared" si="85"/>
        <v/>
      </c>
      <c r="V158" t="str">
        <f>IF(B158&lt;&gt;$U$15,"",IF(AND(B158=$U$15,F158=0),0,F156))</f>
        <v/>
      </c>
      <c r="W158" t="str">
        <f t="shared" si="86"/>
        <v/>
      </c>
      <c r="X158" t="str">
        <f>IF(B158&lt;&gt;$W$15,"",IF(AND(B158=$W$15,F158=0),0,F156))</f>
        <v/>
      </c>
      <c r="Y158" t="str">
        <f t="shared" si="87"/>
        <v/>
      </c>
      <c r="Z158" t="str">
        <f>IF(B158&lt;&gt;$Y$15,"",IF(AND(B158=$Y$15,F158=0),0,F156))</f>
        <v/>
      </c>
      <c r="AA158">
        <f t="shared" si="88"/>
        <v>0</v>
      </c>
      <c r="AB158" t="e">
        <f>Z157</f>
        <v>#REF!</v>
      </c>
      <c r="AC158">
        <f>AA158</f>
        <v>0</v>
      </c>
      <c r="AD158" s="194"/>
    </row>
    <row r="159" spans="2:30" x14ac:dyDescent="0.25">
      <c r="B159" s="42"/>
      <c r="C159" s="7" t="s">
        <v>104</v>
      </c>
      <c r="D159" s="7" t="s">
        <v>8</v>
      </c>
      <c r="E159" s="45">
        <f>SUM(E160:E161)</f>
        <v>0</v>
      </c>
      <c r="F159" s="63">
        <v>3</v>
      </c>
      <c r="G159" s="230" t="s">
        <v>18</v>
      </c>
      <c r="H159" s="116"/>
      <c r="I159" s="116"/>
      <c r="J159" s="116"/>
      <c r="K159" s="116"/>
      <c r="L159" s="116"/>
      <c r="M159" s="136"/>
      <c r="N159" s="116"/>
      <c r="O159" s="101"/>
      <c r="P159" s="23"/>
      <c r="Q159" s="54"/>
      <c r="R159" s="54"/>
      <c r="S159" s="54"/>
      <c r="U159" t="str">
        <f t="shared" si="85"/>
        <v/>
      </c>
      <c r="V159" t="str">
        <f>IF(B159&lt;&gt;$U$15,"",IF(AND(B159=$U$15,F159=0),0,F159))</f>
        <v/>
      </c>
      <c r="W159" t="str">
        <f t="shared" si="86"/>
        <v/>
      </c>
      <c r="X159" t="str">
        <f>IF(B159&lt;&gt;$W$15,"",IF(AND(B159=$W$15,F159=0),0,F159))</f>
        <v/>
      </c>
      <c r="Y159" t="str">
        <f t="shared" si="87"/>
        <v/>
      </c>
      <c r="Z159" t="str">
        <f>IF(B159&lt;&gt;$Y$15,"",IF(AND(B159=$Y$15,F159=0),0,F159))</f>
        <v/>
      </c>
      <c r="AA159" t="str">
        <f t="shared" si="88"/>
        <v/>
      </c>
      <c r="AB159" t="str">
        <f>IF(B159&lt;&gt;$AA$15,"",IF(AND(B159=$AA$15,F159=0),0,F159))</f>
        <v/>
      </c>
      <c r="AD159" s="194"/>
    </row>
    <row r="160" spans="2:30" x14ac:dyDescent="0.25">
      <c r="B160" s="169" t="s">
        <v>26</v>
      </c>
      <c r="C160" s="5" t="s">
        <v>120</v>
      </c>
      <c r="D160" s="5" t="s">
        <v>8</v>
      </c>
      <c r="E160" s="46"/>
      <c r="F160" s="59">
        <f t="shared" ref="F160:F161" si="95">E160*F$159</f>
        <v>0</v>
      </c>
      <c r="G160" s="224"/>
      <c r="H160" s="116"/>
      <c r="I160" s="117"/>
      <c r="J160" s="129"/>
      <c r="K160" s="117"/>
      <c r="L160" s="117"/>
      <c r="M160" s="137"/>
      <c r="N160" s="117">
        <f>J160*F160</f>
        <v>0</v>
      </c>
      <c r="O160" s="102"/>
      <c r="P160" s="3"/>
      <c r="Q160" s="54"/>
      <c r="R160" s="54"/>
      <c r="S160" s="54"/>
      <c r="U160" t="str">
        <f t="shared" si="85"/>
        <v/>
      </c>
      <c r="V160" t="str">
        <f>IF(B160&lt;&gt;$U$15,"",IF(AND(B160=$U$15,F160=0),0,F159))</f>
        <v/>
      </c>
      <c r="W160" t="str">
        <f t="shared" si="86"/>
        <v/>
      </c>
      <c r="X160" t="str">
        <f>IF(B160&lt;&gt;$W$15,"",IF(AND(B160=$W$15,F160=0),0,F159))</f>
        <v/>
      </c>
      <c r="Y160">
        <f t="shared" si="87"/>
        <v>0</v>
      </c>
      <c r="Z160" t="e">
        <f>#REF!</f>
        <v>#REF!</v>
      </c>
      <c r="AA160" t="str">
        <f t="shared" si="88"/>
        <v/>
      </c>
      <c r="AC160">
        <f>Y160</f>
        <v>0</v>
      </c>
      <c r="AD160" s="194"/>
    </row>
    <row r="161" spans="2:30" x14ac:dyDescent="0.25">
      <c r="B161" s="169" t="s">
        <v>163</v>
      </c>
      <c r="C161" s="5" t="s">
        <v>119</v>
      </c>
      <c r="D161" s="5" t="s">
        <v>8</v>
      </c>
      <c r="E161" s="46"/>
      <c r="F161" s="59">
        <f t="shared" si="95"/>
        <v>0</v>
      </c>
      <c r="G161" s="224"/>
      <c r="H161" s="116"/>
      <c r="I161" s="117"/>
      <c r="J161" s="116"/>
      <c r="K161" s="135"/>
      <c r="L161" s="117"/>
      <c r="M161" s="137"/>
      <c r="N161" s="117"/>
      <c r="O161" s="103">
        <f>K161*F161</f>
        <v>0</v>
      </c>
      <c r="P161" s="11">
        <f>SUM(L160:O161)</f>
        <v>0</v>
      </c>
      <c r="Q161" s="55"/>
      <c r="R161" s="55"/>
      <c r="S161" s="55"/>
      <c r="U161" t="str">
        <f t="shared" si="85"/>
        <v/>
      </c>
      <c r="V161" t="str">
        <f>IF(B161&lt;&gt;$U$15,"",IF(AND(B161=$U$15,F161=0),0,F159))</f>
        <v/>
      </c>
      <c r="W161" t="str">
        <f t="shared" si="86"/>
        <v/>
      </c>
      <c r="X161" t="str">
        <f>IF(B161&lt;&gt;$W$15,"",IF(AND(B161=$W$15,F161=0),0,F159))</f>
        <v/>
      </c>
      <c r="Y161" t="str">
        <f t="shared" si="87"/>
        <v/>
      </c>
      <c r="Z161" t="str">
        <f>IF(B161&lt;&gt;$Y$15,"",IF(AND(B161=$Y$15,F161=0),0,F159))</f>
        <v/>
      </c>
      <c r="AA161">
        <f t="shared" si="88"/>
        <v>0</v>
      </c>
      <c r="AB161" t="e">
        <f>Z160</f>
        <v>#REF!</v>
      </c>
      <c r="AC161">
        <f>AA161</f>
        <v>0</v>
      </c>
      <c r="AD161" s="194"/>
    </row>
    <row r="162" spans="2:30" x14ac:dyDescent="0.25">
      <c r="B162" s="42"/>
      <c r="C162" s="7" t="s">
        <v>105</v>
      </c>
      <c r="D162" s="7" t="s">
        <v>8</v>
      </c>
      <c r="E162" s="45">
        <f>SUM(E163:E164)</f>
        <v>0</v>
      </c>
      <c r="F162" s="63">
        <v>1</v>
      </c>
      <c r="G162" s="230" t="s">
        <v>18</v>
      </c>
      <c r="H162" s="116"/>
      <c r="I162" s="116"/>
      <c r="J162" s="116"/>
      <c r="K162" s="116"/>
      <c r="L162" s="116"/>
      <c r="M162" s="136"/>
      <c r="N162" s="116"/>
      <c r="O162" s="101"/>
      <c r="P162" s="23"/>
      <c r="Q162" s="54"/>
      <c r="R162" s="54"/>
      <c r="S162" s="54"/>
      <c r="U162" t="str">
        <f t="shared" si="85"/>
        <v/>
      </c>
      <c r="V162" t="str">
        <f>IF(B162&lt;&gt;$U$15,"",IF(AND(B162=$U$15,F162=0),0,F162))</f>
        <v/>
      </c>
      <c r="W162" t="str">
        <f t="shared" si="86"/>
        <v/>
      </c>
      <c r="X162" t="str">
        <f>IF(B162&lt;&gt;$W$15,"",IF(AND(B162=$W$15,F162=0),0,F162))</f>
        <v/>
      </c>
      <c r="Y162" t="str">
        <f t="shared" si="87"/>
        <v/>
      </c>
      <c r="Z162" t="str">
        <f>IF(B162&lt;&gt;$Y$15,"",IF(AND(B162=$Y$15,F162=0),0,F162))</f>
        <v/>
      </c>
      <c r="AA162" t="str">
        <f t="shared" si="88"/>
        <v/>
      </c>
      <c r="AB162" t="str">
        <f>IF(B162&lt;&gt;$AA$15,"",IF(AND(B162=$AA$15,F162=0),0,F162))</f>
        <v/>
      </c>
      <c r="AD162" s="194"/>
    </row>
    <row r="163" spans="2:30" x14ac:dyDescent="0.25">
      <c r="B163" s="169" t="s">
        <v>26</v>
      </c>
      <c r="C163" s="5" t="s">
        <v>122</v>
      </c>
      <c r="D163" s="5" t="s">
        <v>8</v>
      </c>
      <c r="E163" s="46"/>
      <c r="F163" s="59">
        <f t="shared" ref="F163:F164" si="96">E163*F$162</f>
        <v>0</v>
      </c>
      <c r="G163" s="224"/>
      <c r="H163" s="116"/>
      <c r="I163" s="117"/>
      <c r="J163" s="129"/>
      <c r="K163" s="117"/>
      <c r="L163" s="117"/>
      <c r="M163" s="137"/>
      <c r="N163" s="117">
        <f>J163*F163</f>
        <v>0</v>
      </c>
      <c r="O163" s="102"/>
      <c r="P163" s="3"/>
      <c r="Q163" s="54"/>
      <c r="R163" s="54"/>
      <c r="S163" s="54"/>
      <c r="U163" t="str">
        <f t="shared" si="85"/>
        <v/>
      </c>
      <c r="V163" t="str">
        <f>IF(B163&lt;&gt;$U$15,"",IF(AND(B163=$U$15,F163=0),0,F162))</f>
        <v/>
      </c>
      <c r="W163" t="str">
        <f t="shared" si="86"/>
        <v/>
      </c>
      <c r="X163" t="str">
        <f>IF(B163&lt;&gt;$W$15,"",IF(AND(B163=$W$15,F163=0),0,F162))</f>
        <v/>
      </c>
      <c r="Y163">
        <f t="shared" si="87"/>
        <v>0</v>
      </c>
      <c r="Z163" t="e">
        <f>#REF!</f>
        <v>#REF!</v>
      </c>
      <c r="AA163" t="str">
        <f t="shared" si="88"/>
        <v/>
      </c>
      <c r="AC163">
        <f>Y163</f>
        <v>0</v>
      </c>
      <c r="AD163" s="194"/>
    </row>
    <row r="164" spans="2:30" x14ac:dyDescent="0.25">
      <c r="B164" s="169" t="s">
        <v>163</v>
      </c>
      <c r="C164" s="5" t="s">
        <v>121</v>
      </c>
      <c r="D164" s="5" t="s">
        <v>8</v>
      </c>
      <c r="E164" s="46"/>
      <c r="F164" s="59">
        <f t="shared" si="96"/>
        <v>0</v>
      </c>
      <c r="G164" s="224"/>
      <c r="H164" s="116"/>
      <c r="I164" s="117"/>
      <c r="J164" s="116"/>
      <c r="K164" s="135"/>
      <c r="L164" s="117"/>
      <c r="M164" s="137"/>
      <c r="N164" s="117"/>
      <c r="O164" s="103">
        <f>K164*F164</f>
        <v>0</v>
      </c>
      <c r="P164" s="11">
        <f>SUM(L163:O164)</f>
        <v>0</v>
      </c>
      <c r="Q164" s="55"/>
      <c r="R164" s="55"/>
      <c r="S164" s="55"/>
      <c r="U164" t="str">
        <f t="shared" si="85"/>
        <v/>
      </c>
      <c r="V164" t="str">
        <f>IF(B164&lt;&gt;$U$15,"",IF(AND(B164=$U$15,F164=0),0,F162))</f>
        <v/>
      </c>
      <c r="W164" t="str">
        <f t="shared" si="86"/>
        <v/>
      </c>
      <c r="X164" t="str">
        <f>IF(B164&lt;&gt;$W$15,"",IF(AND(B164=$W$15,F164=0),0,F162))</f>
        <v/>
      </c>
      <c r="Y164" t="str">
        <f t="shared" si="87"/>
        <v/>
      </c>
      <c r="Z164" t="str">
        <f>IF(B164&lt;&gt;$Y$15,"",IF(AND(B164=$Y$15,F164=0),0,F162))</f>
        <v/>
      </c>
      <c r="AA164">
        <f t="shared" si="88"/>
        <v>0</v>
      </c>
      <c r="AB164" t="e">
        <f>Z163</f>
        <v>#REF!</v>
      </c>
      <c r="AC164">
        <f>AA164</f>
        <v>0</v>
      </c>
      <c r="AD164" s="194"/>
    </row>
    <row r="165" spans="2:30" x14ac:dyDescent="0.25">
      <c r="B165" s="42"/>
      <c r="C165" s="7" t="s">
        <v>123</v>
      </c>
      <c r="D165" s="7" t="s">
        <v>8</v>
      </c>
      <c r="E165" s="45">
        <f>SUM(E166:E167)</f>
        <v>0</v>
      </c>
      <c r="F165" s="63">
        <v>1</v>
      </c>
      <c r="G165" s="230" t="s">
        <v>18</v>
      </c>
      <c r="H165" s="116"/>
      <c r="I165" s="116"/>
      <c r="J165" s="116"/>
      <c r="K165" s="116"/>
      <c r="L165" s="116"/>
      <c r="M165" s="136"/>
      <c r="N165" s="116"/>
      <c r="O165" s="101"/>
      <c r="P165" s="23"/>
      <c r="Q165" s="54"/>
      <c r="R165" s="54"/>
      <c r="S165" s="54"/>
      <c r="U165" t="str">
        <f t="shared" si="85"/>
        <v/>
      </c>
      <c r="V165" t="str">
        <f>IF(B165&lt;&gt;$U$15,"",IF(AND(B165=$U$15,F165=0),0,F165))</f>
        <v/>
      </c>
      <c r="W165" t="str">
        <f t="shared" si="86"/>
        <v/>
      </c>
      <c r="X165" t="str">
        <f>IF(B165&lt;&gt;$W$15,"",IF(AND(B165=$W$15,F165=0),0,F165))</f>
        <v/>
      </c>
      <c r="Y165" t="str">
        <f t="shared" si="87"/>
        <v/>
      </c>
      <c r="Z165" t="str">
        <f>IF(B165&lt;&gt;$Y$15,"",IF(AND(B165=$Y$15,F165=0),0,F165))</f>
        <v/>
      </c>
      <c r="AA165" t="str">
        <f t="shared" si="88"/>
        <v/>
      </c>
      <c r="AB165" t="str">
        <f>IF(B165&lt;&gt;$AA$15,"",IF(AND(B165=$AA$15,F165=0),0,F165))</f>
        <v/>
      </c>
      <c r="AD165" s="194"/>
    </row>
    <row r="166" spans="2:30" x14ac:dyDescent="0.25">
      <c r="B166" s="169" t="s">
        <v>26</v>
      </c>
      <c r="C166" s="5" t="s">
        <v>125</v>
      </c>
      <c r="D166" s="5" t="s">
        <v>8</v>
      </c>
      <c r="E166" s="46"/>
      <c r="F166" s="59">
        <f t="shared" ref="F166:F167" si="97">E166*F$165</f>
        <v>0</v>
      </c>
      <c r="G166" s="224"/>
      <c r="H166" s="116"/>
      <c r="I166" s="117"/>
      <c r="J166" s="129"/>
      <c r="K166" s="117"/>
      <c r="L166" s="117"/>
      <c r="M166" s="137"/>
      <c r="N166" s="117">
        <f>J166*F166</f>
        <v>0</v>
      </c>
      <c r="O166" s="102"/>
      <c r="P166" s="3"/>
      <c r="Q166" s="54"/>
      <c r="R166" s="54"/>
      <c r="S166" s="54"/>
      <c r="U166" t="str">
        <f t="shared" si="85"/>
        <v/>
      </c>
      <c r="V166" t="str">
        <f>IF(B166&lt;&gt;$U$15,"",IF(AND(B166=$U$15,F166=0),0,F165))</f>
        <v/>
      </c>
      <c r="W166" t="str">
        <f t="shared" si="86"/>
        <v/>
      </c>
      <c r="X166" t="str">
        <f>IF(B166&lt;&gt;$W$15,"",IF(AND(B166=$W$15,F166=0),0,F165))</f>
        <v/>
      </c>
      <c r="Y166">
        <f t="shared" si="87"/>
        <v>0</v>
      </c>
      <c r="Z166" t="e">
        <f>#REF!</f>
        <v>#REF!</v>
      </c>
      <c r="AA166" t="str">
        <f t="shared" si="88"/>
        <v/>
      </c>
      <c r="AC166">
        <f>Y166</f>
        <v>0</v>
      </c>
      <c r="AD166" s="194"/>
    </row>
    <row r="167" spans="2:30" x14ac:dyDescent="0.25">
      <c r="B167" s="169" t="s">
        <v>163</v>
      </c>
      <c r="C167" s="5" t="s">
        <v>124</v>
      </c>
      <c r="D167" s="5" t="s">
        <v>8</v>
      </c>
      <c r="E167" s="46"/>
      <c r="F167" s="59">
        <f t="shared" si="97"/>
        <v>0</v>
      </c>
      <c r="G167" s="224"/>
      <c r="H167" s="116"/>
      <c r="I167" s="117"/>
      <c r="J167" s="116"/>
      <c r="K167" s="135"/>
      <c r="L167" s="117"/>
      <c r="M167" s="137"/>
      <c r="N167" s="117"/>
      <c r="O167" s="103">
        <f>K167*F167</f>
        <v>0</v>
      </c>
      <c r="P167" s="11">
        <f>SUM(L166:O167)</f>
        <v>0</v>
      </c>
      <c r="Q167" s="55"/>
      <c r="R167" s="55"/>
      <c r="S167" s="55"/>
      <c r="U167" t="str">
        <f t="shared" si="85"/>
        <v/>
      </c>
      <c r="V167" t="str">
        <f>IF(B167&lt;&gt;$U$15,"",IF(AND(B167=$U$15,F167=0),0,F165))</f>
        <v/>
      </c>
      <c r="W167" t="str">
        <f t="shared" si="86"/>
        <v/>
      </c>
      <c r="X167" t="str">
        <f>IF(B167&lt;&gt;$W$15,"",IF(AND(B167=$W$15,F167=0),0,F165))</f>
        <v/>
      </c>
      <c r="Y167" t="str">
        <f t="shared" si="87"/>
        <v/>
      </c>
      <c r="Z167" t="str">
        <f>IF(B167&lt;&gt;$Y$15,"",IF(AND(B167=$Y$15,F167=0),0,F165))</f>
        <v/>
      </c>
      <c r="AA167">
        <f t="shared" si="88"/>
        <v>0</v>
      </c>
      <c r="AB167" t="e">
        <f>Z166</f>
        <v>#REF!</v>
      </c>
      <c r="AC167">
        <f>AA167</f>
        <v>0</v>
      </c>
      <c r="AD167" s="194"/>
    </row>
    <row r="168" spans="2:30" x14ac:dyDescent="0.25">
      <c r="B168" s="42"/>
      <c r="C168" s="7" t="s">
        <v>126</v>
      </c>
      <c r="D168" s="7" t="s">
        <v>8</v>
      </c>
      <c r="E168" s="45">
        <f>SUM(E169:E170)</f>
        <v>0</v>
      </c>
      <c r="F168" s="63">
        <v>1</v>
      </c>
      <c r="G168" s="230" t="s">
        <v>18</v>
      </c>
      <c r="H168" s="116"/>
      <c r="I168" s="116"/>
      <c r="J168" s="116"/>
      <c r="K168" s="116"/>
      <c r="L168" s="116"/>
      <c r="M168" s="136"/>
      <c r="N168" s="116"/>
      <c r="O168" s="101"/>
      <c r="P168" s="23"/>
      <c r="Q168" s="54"/>
      <c r="R168" s="54"/>
      <c r="S168" s="54"/>
      <c r="U168" t="str">
        <f t="shared" si="85"/>
        <v/>
      </c>
      <c r="V168" t="str">
        <f>IF(B168&lt;&gt;$U$15,"",IF(AND(B168=$U$15,F168=0),0,F168))</f>
        <v/>
      </c>
      <c r="W168" t="str">
        <f t="shared" si="86"/>
        <v/>
      </c>
      <c r="X168" t="str">
        <f>IF(B168&lt;&gt;$W$15,"",IF(AND(B168=$W$15,F168=0),0,F168))</f>
        <v/>
      </c>
      <c r="Y168" t="str">
        <f t="shared" si="87"/>
        <v/>
      </c>
      <c r="Z168" t="str">
        <f>IF(B168&lt;&gt;$Y$15,"",IF(AND(B168=$Y$15,F168=0),0,F168))</f>
        <v/>
      </c>
      <c r="AA168" t="str">
        <f t="shared" si="88"/>
        <v/>
      </c>
      <c r="AB168" t="str">
        <f>IF(B168&lt;&gt;$AA$15,"",IF(AND(B168=$AA$15,F168=0),0,F168))</f>
        <v/>
      </c>
      <c r="AD168" s="194"/>
    </row>
    <row r="169" spans="2:30" x14ac:dyDescent="0.25">
      <c r="B169" s="169" t="s">
        <v>26</v>
      </c>
      <c r="C169" s="5" t="s">
        <v>128</v>
      </c>
      <c r="D169" s="5" t="s">
        <v>8</v>
      </c>
      <c r="E169" s="46"/>
      <c r="F169" s="59">
        <f>E169*F$168</f>
        <v>0</v>
      </c>
      <c r="G169" s="224"/>
      <c r="H169" s="116"/>
      <c r="I169" s="117"/>
      <c r="J169" s="129"/>
      <c r="K169" s="117"/>
      <c r="L169" s="117"/>
      <c r="M169" s="137"/>
      <c r="N169" s="117">
        <f>J169*F169</f>
        <v>0</v>
      </c>
      <c r="O169" s="102"/>
      <c r="P169" s="3"/>
      <c r="Q169" s="54"/>
      <c r="R169" s="54"/>
      <c r="S169" s="54"/>
      <c r="U169" t="str">
        <f t="shared" si="85"/>
        <v/>
      </c>
      <c r="V169" t="str">
        <f>IF(B169&lt;&gt;$U$15,"",IF(AND(B169=$U$15,F169=0),0,F168))</f>
        <v/>
      </c>
      <c r="W169" t="str">
        <f t="shared" si="86"/>
        <v/>
      </c>
      <c r="X169" t="str">
        <f>IF(B169&lt;&gt;$W$15,"",IF(AND(B169=$W$15,F169=0),0,F168))</f>
        <v/>
      </c>
      <c r="Y169">
        <f t="shared" si="87"/>
        <v>0</v>
      </c>
      <c r="Z169" t="e">
        <f>#REF!</f>
        <v>#REF!</v>
      </c>
      <c r="AA169" t="str">
        <f t="shared" si="88"/>
        <v/>
      </c>
      <c r="AC169">
        <f>Y169</f>
        <v>0</v>
      </c>
      <c r="AD169" s="194"/>
    </row>
    <row r="170" spans="2:30" x14ac:dyDescent="0.25">
      <c r="B170" s="169" t="s">
        <v>163</v>
      </c>
      <c r="C170" s="5" t="s">
        <v>127</v>
      </c>
      <c r="D170" s="5" t="s">
        <v>8</v>
      </c>
      <c r="E170" s="46"/>
      <c r="F170" s="59">
        <f>E170*F$168</f>
        <v>0</v>
      </c>
      <c r="G170" s="224"/>
      <c r="H170" s="116"/>
      <c r="I170" s="117"/>
      <c r="J170" s="116"/>
      <c r="K170" s="135"/>
      <c r="L170" s="117"/>
      <c r="M170" s="137"/>
      <c r="N170" s="117"/>
      <c r="O170" s="103">
        <f>K170*F170</f>
        <v>0</v>
      </c>
      <c r="P170" s="11">
        <f>SUM(L169:O170)</f>
        <v>0</v>
      </c>
      <c r="Q170" s="55"/>
      <c r="R170" s="55"/>
      <c r="S170" s="55"/>
      <c r="U170" t="str">
        <f t="shared" si="85"/>
        <v/>
      </c>
      <c r="V170" t="str">
        <f>IF(B170&lt;&gt;$U$15,"",IF(AND(B170=$U$15,F170=0),0,F168))</f>
        <v/>
      </c>
      <c r="W170" t="str">
        <f t="shared" si="86"/>
        <v/>
      </c>
      <c r="X170" t="str">
        <f>IF(B170&lt;&gt;$W$15,"",IF(AND(B170=$W$15,F170=0),0,F168))</f>
        <v/>
      </c>
      <c r="Y170" t="str">
        <f t="shared" si="87"/>
        <v/>
      </c>
      <c r="Z170" t="str">
        <f>IF(B170&lt;&gt;$Y$15,"",IF(AND(B170=$Y$15,F170=0),0,F168))</f>
        <v/>
      </c>
      <c r="AA170">
        <f t="shared" si="88"/>
        <v>0</v>
      </c>
      <c r="AB170" t="e">
        <f>Z169</f>
        <v>#REF!</v>
      </c>
      <c r="AC170">
        <f>AA170</f>
        <v>0</v>
      </c>
      <c r="AD170" s="194"/>
    </row>
    <row r="171" spans="2:30" x14ac:dyDescent="0.25">
      <c r="B171" s="168" t="s">
        <v>129</v>
      </c>
      <c r="C171" s="7" t="s">
        <v>96</v>
      </c>
      <c r="D171" s="7" t="s">
        <v>8</v>
      </c>
      <c r="E171" s="45">
        <f>SUM(E172:E173)</f>
        <v>0</v>
      </c>
      <c r="F171" s="63">
        <v>6</v>
      </c>
      <c r="G171" s="230" t="s">
        <v>18</v>
      </c>
      <c r="H171" s="116"/>
      <c r="I171" s="116"/>
      <c r="J171" s="116"/>
      <c r="K171" s="116"/>
      <c r="L171" s="116"/>
      <c r="M171" s="136"/>
      <c r="N171" s="116"/>
      <c r="O171" s="101"/>
      <c r="P171" s="23"/>
      <c r="Q171" s="54"/>
      <c r="R171" s="54"/>
      <c r="S171" s="54"/>
      <c r="U171" t="str">
        <f t="shared" si="85"/>
        <v/>
      </c>
      <c r="V171" t="str">
        <f>IF(B171&lt;&gt;$U$15,"",IF(AND(B171=$U$15,F171=0),0,F171))</f>
        <v/>
      </c>
      <c r="W171" t="str">
        <f t="shared" si="86"/>
        <v/>
      </c>
      <c r="X171" t="str">
        <f>IF(B171&lt;&gt;$W$15,"",IF(AND(B171=$W$15,F171=0),0,F171))</f>
        <v/>
      </c>
      <c r="Y171" t="str">
        <f t="shared" si="87"/>
        <v/>
      </c>
      <c r="Z171" t="str">
        <f>IF(B171&lt;&gt;$Y$15,"",IF(AND(B171=$Y$15,F171=0),0,F171))</f>
        <v/>
      </c>
      <c r="AA171" t="str">
        <f t="shared" si="88"/>
        <v/>
      </c>
      <c r="AB171" t="str">
        <f>IF(B171&lt;&gt;$AA$15,"",IF(AND(B171=$AA$15,F171=0),0,F171))</f>
        <v/>
      </c>
      <c r="AD171" s="194"/>
    </row>
    <row r="172" spans="2:30" x14ac:dyDescent="0.25">
      <c r="B172" s="169" t="s">
        <v>26</v>
      </c>
      <c r="C172" s="5" t="s">
        <v>131</v>
      </c>
      <c r="D172" s="5" t="s">
        <v>8</v>
      </c>
      <c r="E172" s="46"/>
      <c r="F172" s="59">
        <f t="shared" ref="F172:F173" si="98">E172*F$171</f>
        <v>0</v>
      </c>
      <c r="G172" s="224"/>
      <c r="H172" s="116"/>
      <c r="I172" s="117"/>
      <c r="J172" s="129"/>
      <c r="K172" s="117"/>
      <c r="L172" s="117"/>
      <c r="M172" s="137"/>
      <c r="N172" s="117">
        <f>J172*F172</f>
        <v>0</v>
      </c>
      <c r="O172" s="102"/>
      <c r="P172" s="3"/>
      <c r="Q172" s="54"/>
      <c r="R172" s="54"/>
      <c r="S172" s="54"/>
      <c r="U172" t="str">
        <f t="shared" si="85"/>
        <v/>
      </c>
      <c r="V172" t="str">
        <f>IF(B172&lt;&gt;$U$15,"",IF(AND(B172=$U$15,F172=0),0,F171))</f>
        <v/>
      </c>
      <c r="W172" t="str">
        <f t="shared" si="86"/>
        <v/>
      </c>
      <c r="X172" t="str">
        <f>IF(B172&lt;&gt;$W$15,"",IF(AND(B172=$W$15,F172=0),0,F171))</f>
        <v/>
      </c>
      <c r="Y172">
        <f t="shared" si="87"/>
        <v>0</v>
      </c>
      <c r="Z172" t="e">
        <f>#REF!</f>
        <v>#REF!</v>
      </c>
      <c r="AA172" t="str">
        <f t="shared" si="88"/>
        <v/>
      </c>
      <c r="AC172">
        <f>Y172</f>
        <v>0</v>
      </c>
      <c r="AD172" s="194"/>
    </row>
    <row r="173" spans="2:30" x14ac:dyDescent="0.25">
      <c r="B173" s="169" t="s">
        <v>163</v>
      </c>
      <c r="C173" s="5" t="s">
        <v>130</v>
      </c>
      <c r="D173" s="5" t="s">
        <v>8</v>
      </c>
      <c r="E173" s="46"/>
      <c r="F173" s="59">
        <f t="shared" si="98"/>
        <v>0</v>
      </c>
      <c r="G173" s="224"/>
      <c r="H173" s="116"/>
      <c r="I173" s="117"/>
      <c r="J173" s="116"/>
      <c r="K173" s="135"/>
      <c r="L173" s="117"/>
      <c r="M173" s="137"/>
      <c r="N173" s="117"/>
      <c r="O173" s="103">
        <f>K173*F173</f>
        <v>0</v>
      </c>
      <c r="P173" s="11">
        <f>SUM(L172:O173)</f>
        <v>0</v>
      </c>
      <c r="Q173" s="55"/>
      <c r="R173" s="55"/>
      <c r="S173" s="55"/>
      <c r="U173" t="str">
        <f t="shared" si="85"/>
        <v/>
      </c>
      <c r="V173" t="str">
        <f>IF(B173&lt;&gt;$U$15,"",IF(AND(B173=$U$15,F173=0),0,F171))</f>
        <v/>
      </c>
      <c r="W173" t="str">
        <f t="shared" si="86"/>
        <v/>
      </c>
      <c r="X173" t="str">
        <f>IF(B173&lt;&gt;$W$15,"",IF(AND(B173=$W$15,F173=0),0,F171))</f>
        <v/>
      </c>
      <c r="Y173" t="str">
        <f t="shared" si="87"/>
        <v/>
      </c>
      <c r="Z173" t="str">
        <f>IF(B173&lt;&gt;$Y$15,"",IF(AND(B173=$Y$15,F173=0),0,F171))</f>
        <v/>
      </c>
      <c r="AA173">
        <f t="shared" si="88"/>
        <v>0</v>
      </c>
      <c r="AB173" t="e">
        <f>Z172</f>
        <v>#REF!</v>
      </c>
      <c r="AC173">
        <f>AA173</f>
        <v>0</v>
      </c>
      <c r="AD173" s="194"/>
    </row>
    <row r="174" spans="2:30" x14ac:dyDescent="0.25">
      <c r="B174" s="42"/>
      <c r="C174" s="7" t="s">
        <v>99</v>
      </c>
      <c r="D174" s="7" t="s">
        <v>8</v>
      </c>
      <c r="E174" s="45">
        <f>SUM(E175:E176)</f>
        <v>0</v>
      </c>
      <c r="F174" s="63">
        <v>5</v>
      </c>
      <c r="G174" s="230" t="s">
        <v>18</v>
      </c>
      <c r="H174" s="116"/>
      <c r="I174" s="116"/>
      <c r="J174" s="116"/>
      <c r="K174" s="116"/>
      <c r="L174" s="116"/>
      <c r="M174" s="136"/>
      <c r="N174" s="116"/>
      <c r="O174" s="101"/>
      <c r="P174" s="23"/>
      <c r="Q174" s="54"/>
      <c r="R174" s="54"/>
      <c r="S174" s="54"/>
      <c r="U174" t="str">
        <f t="shared" si="85"/>
        <v/>
      </c>
      <c r="V174" t="str">
        <f>IF(B174&lt;&gt;$U$15,"",IF(AND(B174=$U$15,F174=0),0,F174))</f>
        <v/>
      </c>
      <c r="W174" t="str">
        <f t="shared" si="86"/>
        <v/>
      </c>
      <c r="X174" t="str">
        <f>IF(B174&lt;&gt;$W$15,"",IF(AND(B174=$W$15,F174=0),0,F174))</f>
        <v/>
      </c>
      <c r="Y174" t="str">
        <f t="shared" si="87"/>
        <v/>
      </c>
      <c r="Z174" t="str">
        <f>IF(B174&lt;&gt;$Y$15,"",IF(AND(B174=$Y$15,F174=0),0,F174))</f>
        <v/>
      </c>
      <c r="AA174" t="str">
        <f t="shared" si="88"/>
        <v/>
      </c>
      <c r="AB174" t="str">
        <f>IF(B174&lt;&gt;$AA$15,"",IF(AND(B174=$AA$15,F174=0),0,F174))</f>
        <v/>
      </c>
      <c r="AD174" s="194"/>
    </row>
    <row r="175" spans="2:30" x14ac:dyDescent="0.25">
      <c r="B175" s="169" t="s">
        <v>26</v>
      </c>
      <c r="C175" s="5" t="s">
        <v>133</v>
      </c>
      <c r="D175" s="5" t="s">
        <v>8</v>
      </c>
      <c r="E175" s="46"/>
      <c r="F175" s="59">
        <f t="shared" ref="F175:F176" si="99">E175*F$174</f>
        <v>0</v>
      </c>
      <c r="G175" s="224"/>
      <c r="H175" s="116"/>
      <c r="I175" s="117"/>
      <c r="J175" s="129"/>
      <c r="K175" s="117"/>
      <c r="L175" s="117"/>
      <c r="M175" s="137"/>
      <c r="N175" s="117">
        <f>J175*F175</f>
        <v>0</v>
      </c>
      <c r="O175" s="102"/>
      <c r="P175" s="3"/>
      <c r="Q175" s="54"/>
      <c r="R175" s="54"/>
      <c r="S175" s="54"/>
      <c r="U175" t="str">
        <f t="shared" si="85"/>
        <v/>
      </c>
      <c r="V175" t="str">
        <f>IF(B175&lt;&gt;$U$15,"",IF(AND(B175=$U$15,F175=0),0,F174))</f>
        <v/>
      </c>
      <c r="W175" t="str">
        <f t="shared" si="86"/>
        <v/>
      </c>
      <c r="X175" t="str">
        <f>IF(B175&lt;&gt;$W$15,"",IF(AND(B175=$W$15,F175=0),0,F174))</f>
        <v/>
      </c>
      <c r="Y175">
        <f t="shared" si="87"/>
        <v>0</v>
      </c>
      <c r="Z175" t="e">
        <f>#REF!</f>
        <v>#REF!</v>
      </c>
      <c r="AA175" t="str">
        <f t="shared" si="88"/>
        <v/>
      </c>
      <c r="AC175">
        <f>Y175</f>
        <v>0</v>
      </c>
      <c r="AD175" s="194"/>
    </row>
    <row r="176" spans="2:30" x14ac:dyDescent="0.25">
      <c r="B176" s="169" t="s">
        <v>163</v>
      </c>
      <c r="C176" s="5" t="s">
        <v>132</v>
      </c>
      <c r="D176" s="5" t="s">
        <v>8</v>
      </c>
      <c r="E176" s="46"/>
      <c r="F176" s="59">
        <f t="shared" si="99"/>
        <v>0</v>
      </c>
      <c r="G176" s="224"/>
      <c r="H176" s="116"/>
      <c r="I176" s="117"/>
      <c r="J176" s="116"/>
      <c r="K176" s="135"/>
      <c r="L176" s="117"/>
      <c r="M176" s="137"/>
      <c r="N176" s="117"/>
      <c r="O176" s="103">
        <f>K176*F176</f>
        <v>0</v>
      </c>
      <c r="P176" s="11">
        <f>SUM(L175:O176)</f>
        <v>0</v>
      </c>
      <c r="Q176" s="55"/>
      <c r="R176" s="55"/>
      <c r="S176" s="55"/>
      <c r="U176" t="str">
        <f t="shared" si="85"/>
        <v/>
      </c>
      <c r="V176" t="str">
        <f>IF(B176&lt;&gt;$U$15,"",IF(AND(B176=$U$15,F176=0),0,F174))</f>
        <v/>
      </c>
      <c r="W176" t="str">
        <f t="shared" si="86"/>
        <v/>
      </c>
      <c r="X176" t="str">
        <f>IF(B176&lt;&gt;$W$15,"",IF(AND(B176=$W$15,F176=0),0,F174))</f>
        <v/>
      </c>
      <c r="Y176" t="str">
        <f t="shared" si="87"/>
        <v/>
      </c>
      <c r="Z176" t="str">
        <f>IF(B176&lt;&gt;$Y$15,"",IF(AND(B176=$Y$15,F176=0),0,F174))</f>
        <v/>
      </c>
      <c r="AA176">
        <f t="shared" si="88"/>
        <v>0</v>
      </c>
      <c r="AB176" t="e">
        <f>Z175</f>
        <v>#REF!</v>
      </c>
      <c r="AC176">
        <f>AA176</f>
        <v>0</v>
      </c>
      <c r="AD176" s="194"/>
    </row>
    <row r="177" spans="2:30" x14ac:dyDescent="0.25">
      <c r="B177" s="42"/>
      <c r="C177" s="7" t="s">
        <v>102</v>
      </c>
      <c r="D177" s="7" t="s">
        <v>8</v>
      </c>
      <c r="E177" s="45">
        <f>SUM(E178:E179)</f>
        <v>0</v>
      </c>
      <c r="F177" s="63">
        <v>6</v>
      </c>
      <c r="G177" s="230" t="s">
        <v>18</v>
      </c>
      <c r="H177" s="116"/>
      <c r="I177" s="116"/>
      <c r="J177" s="116"/>
      <c r="K177" s="116"/>
      <c r="L177" s="116"/>
      <c r="M177" s="136"/>
      <c r="N177" s="116"/>
      <c r="O177" s="101"/>
      <c r="P177" s="23"/>
      <c r="Q177" s="54"/>
      <c r="R177" s="54"/>
      <c r="S177" s="54"/>
      <c r="U177" t="str">
        <f t="shared" si="85"/>
        <v/>
      </c>
      <c r="V177" t="str">
        <f>IF(B177&lt;&gt;$U$15,"",IF(AND(B177=$U$15,F177=0),0,F177))</f>
        <v/>
      </c>
      <c r="W177" t="str">
        <f t="shared" si="86"/>
        <v/>
      </c>
      <c r="X177" t="str">
        <f>IF(B177&lt;&gt;$W$15,"",IF(AND(B177=$W$15,F177=0),0,F177))</f>
        <v/>
      </c>
      <c r="Y177" t="str">
        <f t="shared" si="87"/>
        <v/>
      </c>
      <c r="Z177" t="str">
        <f>IF(B177&lt;&gt;$Y$15,"",IF(AND(B177=$Y$15,F177=0),0,F177))</f>
        <v/>
      </c>
      <c r="AA177" t="str">
        <f t="shared" si="88"/>
        <v/>
      </c>
      <c r="AB177" t="str">
        <f>IF(B177&lt;&gt;$AA$15,"",IF(AND(B177=$AA$15,F177=0),0,F177))</f>
        <v/>
      </c>
      <c r="AD177" s="194"/>
    </row>
    <row r="178" spans="2:30" x14ac:dyDescent="0.25">
      <c r="B178" s="169" t="s">
        <v>26</v>
      </c>
      <c r="C178" s="5" t="s">
        <v>135</v>
      </c>
      <c r="D178" s="5" t="s">
        <v>8</v>
      </c>
      <c r="E178" s="46"/>
      <c r="F178" s="59">
        <f t="shared" ref="F178:F179" si="100">E178*F$177</f>
        <v>0</v>
      </c>
      <c r="G178" s="224"/>
      <c r="H178" s="116"/>
      <c r="I178" s="117"/>
      <c r="J178" s="129"/>
      <c r="K178" s="117"/>
      <c r="L178" s="117"/>
      <c r="M178" s="137"/>
      <c r="N178" s="117">
        <f>J178*F178</f>
        <v>0</v>
      </c>
      <c r="O178" s="102"/>
      <c r="P178" s="3"/>
      <c r="Q178" s="54"/>
      <c r="R178" s="54"/>
      <c r="S178" s="54"/>
      <c r="U178" t="str">
        <f t="shared" ref="U178:U179" si="101">IF(B178=$U$15,F178,"")</f>
        <v/>
      </c>
      <c r="V178" t="str">
        <f>IF(B178&lt;&gt;$U$15,"",IF(AND(B178=$U$15,F178=0),0,F177))</f>
        <v/>
      </c>
      <c r="W178" t="str">
        <f t="shared" ref="W178:W179" si="102">IF(B178=$W$15,F178,"")</f>
        <v/>
      </c>
      <c r="X178" t="str">
        <f>IF(B178&lt;&gt;$W$15,"",IF(AND(B178=$W$15,F178=0),0,F177))</f>
        <v/>
      </c>
      <c r="Y178">
        <f t="shared" ref="Y178:Y179" si="103">IF(B178=$Y$15,F178,"")</f>
        <v>0</v>
      </c>
      <c r="Z178" t="e">
        <f>#REF!</f>
        <v>#REF!</v>
      </c>
      <c r="AA178" t="str">
        <f t="shared" ref="AA178:AA179" si="104">IF(B178=$AA$15,F178,"")</f>
        <v/>
      </c>
      <c r="AC178">
        <f>Y178</f>
        <v>0</v>
      </c>
      <c r="AD178" s="194"/>
    </row>
    <row r="179" spans="2:30" x14ac:dyDescent="0.25">
      <c r="B179" s="169" t="s">
        <v>163</v>
      </c>
      <c r="C179" s="5" t="s">
        <v>134</v>
      </c>
      <c r="D179" s="5" t="s">
        <v>8</v>
      </c>
      <c r="E179" s="46"/>
      <c r="F179" s="59">
        <f t="shared" si="100"/>
        <v>0</v>
      </c>
      <c r="G179" s="224"/>
      <c r="H179" s="116"/>
      <c r="I179" s="117"/>
      <c r="J179" s="116"/>
      <c r="K179" s="135"/>
      <c r="L179" s="117"/>
      <c r="M179" s="137"/>
      <c r="N179" s="117"/>
      <c r="O179" s="103">
        <f>K179*F179</f>
        <v>0</v>
      </c>
      <c r="P179" s="11">
        <f>SUM(L178:O179)</f>
        <v>0</v>
      </c>
      <c r="Q179" s="55"/>
      <c r="R179" s="55"/>
      <c r="S179" s="55"/>
      <c r="U179" t="str">
        <f t="shared" si="101"/>
        <v/>
      </c>
      <c r="V179" t="str">
        <f>IF(B179&lt;&gt;$U$15,"",IF(AND(B179=$U$15,F179=0),0,F177))</f>
        <v/>
      </c>
      <c r="W179" t="str">
        <f t="shared" si="102"/>
        <v/>
      </c>
      <c r="X179" t="str">
        <f>IF(B179&lt;&gt;$W$15,"",IF(AND(B179=$W$15,F179=0),0,F177))</f>
        <v/>
      </c>
      <c r="Y179" t="str">
        <f t="shared" si="103"/>
        <v/>
      </c>
      <c r="Z179" t="str">
        <f>IF(B179&lt;&gt;$Y$15,"",IF(AND(B179=$Y$15,F179=0),0,F177))</f>
        <v/>
      </c>
      <c r="AA179">
        <f t="shared" si="104"/>
        <v>0</v>
      </c>
      <c r="AB179" t="e">
        <f>Z178</f>
        <v>#REF!</v>
      </c>
      <c r="AC179">
        <f>AA179</f>
        <v>0</v>
      </c>
      <c r="AD179" s="194"/>
    </row>
    <row r="180" spans="2:30" x14ac:dyDescent="0.25">
      <c r="B180" s="42"/>
      <c r="C180" s="7" t="s">
        <v>103</v>
      </c>
      <c r="D180" s="7" t="s">
        <v>8</v>
      </c>
      <c r="E180" s="45">
        <f>SUM(E181:E182)</f>
        <v>0</v>
      </c>
      <c r="F180" s="63">
        <v>2</v>
      </c>
      <c r="G180" s="230" t="s">
        <v>18</v>
      </c>
      <c r="H180" s="116"/>
      <c r="I180" s="116"/>
      <c r="J180" s="116"/>
      <c r="K180" s="116"/>
      <c r="L180" s="116"/>
      <c r="M180" s="136"/>
      <c r="N180" s="116"/>
      <c r="O180" s="101"/>
      <c r="P180" s="23"/>
      <c r="Q180" s="54"/>
      <c r="R180" s="54"/>
      <c r="S180" s="54"/>
      <c r="U180" t="str">
        <f t="shared" ref="U180:U228" si="105">IF(B180=$U$15,F180,"")</f>
        <v/>
      </c>
      <c r="V180" t="str">
        <f>IF(B180&lt;&gt;$U$15,"",IF(AND(B180=$U$15,F180=0),0,F180))</f>
        <v/>
      </c>
      <c r="W180" t="str">
        <f t="shared" ref="W180:W228" si="106">IF(B180=$W$15,F180,"")</f>
        <v/>
      </c>
      <c r="X180" t="str">
        <f>IF(B180&lt;&gt;$W$15,"",IF(AND(B180=$W$15,F180=0),0,F180))</f>
        <v/>
      </c>
      <c r="Y180" t="str">
        <f t="shared" ref="Y180:Y228" si="107">IF(B180=$Y$15,F180,"")</f>
        <v/>
      </c>
      <c r="Z180" t="str">
        <f>IF(B180&lt;&gt;$Y$15,"",IF(AND(B180=$Y$15,F180=0),0,F180))</f>
        <v/>
      </c>
      <c r="AA180" t="str">
        <f t="shared" ref="AA180:AA228" si="108">IF(B180=$AA$15,F180,"")</f>
        <v/>
      </c>
      <c r="AB180" t="str">
        <f>IF(B180&lt;&gt;$AA$15,"",IF(AND(B180=$AA$15,F180=0),0,F180))</f>
        <v/>
      </c>
      <c r="AD180" s="194"/>
    </row>
    <row r="181" spans="2:30" x14ac:dyDescent="0.25">
      <c r="B181" s="169" t="s">
        <v>26</v>
      </c>
      <c r="C181" s="5" t="s">
        <v>137</v>
      </c>
      <c r="D181" s="5" t="s">
        <v>8</v>
      </c>
      <c r="E181" s="46"/>
      <c r="F181" s="59">
        <f t="shared" ref="F181:F182" si="109">E181*F$180</f>
        <v>0</v>
      </c>
      <c r="G181" s="224"/>
      <c r="H181" s="116"/>
      <c r="I181" s="117"/>
      <c r="J181" s="129"/>
      <c r="K181" s="117"/>
      <c r="L181" s="117"/>
      <c r="M181" s="137"/>
      <c r="N181" s="117">
        <f>J181*F181</f>
        <v>0</v>
      </c>
      <c r="O181" s="102"/>
      <c r="P181" s="3"/>
      <c r="Q181" s="54"/>
      <c r="R181" s="54"/>
      <c r="S181" s="54"/>
      <c r="U181" t="str">
        <f t="shared" si="105"/>
        <v/>
      </c>
      <c r="V181" t="str">
        <f>IF(B181&lt;&gt;$U$15,"",IF(AND(B181=$U$15,F181=0),0,F180))</f>
        <v/>
      </c>
      <c r="W181" t="str">
        <f t="shared" si="106"/>
        <v/>
      </c>
      <c r="X181" t="str">
        <f>IF(B181&lt;&gt;$W$15,"",IF(AND(B181=$W$15,F181=0),0,F180))</f>
        <v/>
      </c>
      <c r="Y181">
        <f t="shared" si="107"/>
        <v>0</v>
      </c>
      <c r="Z181" t="e">
        <f>#REF!</f>
        <v>#REF!</v>
      </c>
      <c r="AA181" t="str">
        <f t="shared" si="108"/>
        <v/>
      </c>
      <c r="AC181">
        <f>Y181</f>
        <v>0</v>
      </c>
      <c r="AD181" s="194"/>
    </row>
    <row r="182" spans="2:30" x14ac:dyDescent="0.25">
      <c r="B182" s="169" t="s">
        <v>163</v>
      </c>
      <c r="C182" s="5" t="s">
        <v>136</v>
      </c>
      <c r="D182" s="5" t="s">
        <v>8</v>
      </c>
      <c r="E182" s="46"/>
      <c r="F182" s="59">
        <f t="shared" si="109"/>
        <v>0</v>
      </c>
      <c r="G182" s="224"/>
      <c r="H182" s="116"/>
      <c r="I182" s="117"/>
      <c r="J182" s="116"/>
      <c r="K182" s="135"/>
      <c r="L182" s="117"/>
      <c r="M182" s="137"/>
      <c r="N182" s="117"/>
      <c r="O182" s="103">
        <f>K182*F182</f>
        <v>0</v>
      </c>
      <c r="P182" s="11">
        <f>SUM(L181:O182)</f>
        <v>0</v>
      </c>
      <c r="Q182" s="55"/>
      <c r="R182" s="55"/>
      <c r="S182" s="55"/>
      <c r="U182" t="str">
        <f t="shared" si="105"/>
        <v/>
      </c>
      <c r="V182" t="str">
        <f>IF(B182&lt;&gt;$U$15,"",IF(AND(B182=$U$15,F182=0),0,F180))</f>
        <v/>
      </c>
      <c r="W182" t="str">
        <f t="shared" si="106"/>
        <v/>
      </c>
      <c r="X182" t="str">
        <f>IF(B182&lt;&gt;$W$15,"",IF(AND(B182=$W$15,F182=0),0,F180))</f>
        <v/>
      </c>
      <c r="Y182" t="str">
        <f t="shared" si="107"/>
        <v/>
      </c>
      <c r="Z182" t="str">
        <f>IF(B182&lt;&gt;$Y$15,"",IF(AND(B182=$Y$15,F182=0),0,F180))</f>
        <v/>
      </c>
      <c r="AA182">
        <f t="shared" si="108"/>
        <v>0</v>
      </c>
      <c r="AB182" t="e">
        <f>Z181</f>
        <v>#REF!</v>
      </c>
      <c r="AC182">
        <f>AA182</f>
        <v>0</v>
      </c>
      <c r="AD182" s="194"/>
    </row>
    <row r="183" spans="2:30" x14ac:dyDescent="0.25">
      <c r="B183" s="42"/>
      <c r="C183" s="7" t="s">
        <v>104</v>
      </c>
      <c r="D183" s="7" t="s">
        <v>8</v>
      </c>
      <c r="E183" s="45">
        <f>SUM(E184:E185)</f>
        <v>0</v>
      </c>
      <c r="F183" s="63">
        <v>4</v>
      </c>
      <c r="G183" s="230" t="s">
        <v>18</v>
      </c>
      <c r="H183" s="116"/>
      <c r="I183" s="116"/>
      <c r="J183" s="116"/>
      <c r="K183" s="116"/>
      <c r="L183" s="116"/>
      <c r="M183" s="136"/>
      <c r="N183" s="116"/>
      <c r="O183" s="101"/>
      <c r="P183" s="23"/>
      <c r="Q183" s="54"/>
      <c r="R183" s="54"/>
      <c r="S183" s="54"/>
      <c r="U183" t="str">
        <f t="shared" si="105"/>
        <v/>
      </c>
      <c r="V183" t="str">
        <f>IF(B183&lt;&gt;$U$15,"",IF(AND(B183=$U$15,F183=0),0,F183))</f>
        <v/>
      </c>
      <c r="W183" t="str">
        <f t="shared" si="106"/>
        <v/>
      </c>
      <c r="X183" t="str">
        <f>IF(B183&lt;&gt;$W$15,"",IF(AND(B183=$W$15,F183=0),0,F183))</f>
        <v/>
      </c>
      <c r="Y183" t="str">
        <f t="shared" si="107"/>
        <v/>
      </c>
      <c r="Z183" t="str">
        <f>IF(B183&lt;&gt;$Y$15,"",IF(AND(B183=$Y$15,F183=0),0,F183))</f>
        <v/>
      </c>
      <c r="AA183" t="str">
        <f t="shared" si="108"/>
        <v/>
      </c>
      <c r="AB183" t="str">
        <f>IF(B183&lt;&gt;$AA$15,"",IF(AND(B183=$AA$15,F183=0),0,F183))</f>
        <v/>
      </c>
      <c r="AD183" s="194"/>
    </row>
    <row r="184" spans="2:30" x14ac:dyDescent="0.25">
      <c r="B184" s="169" t="s">
        <v>26</v>
      </c>
      <c r="C184" s="5" t="s">
        <v>139</v>
      </c>
      <c r="D184" s="5" t="s">
        <v>8</v>
      </c>
      <c r="E184" s="46"/>
      <c r="F184" s="59">
        <f t="shared" ref="F184:F185" si="110">E184*F$183</f>
        <v>0</v>
      </c>
      <c r="G184" s="224"/>
      <c r="H184" s="116"/>
      <c r="I184" s="117"/>
      <c r="J184" s="129"/>
      <c r="K184" s="117"/>
      <c r="L184" s="117"/>
      <c r="M184" s="137"/>
      <c r="N184" s="117">
        <f>J184*F184</f>
        <v>0</v>
      </c>
      <c r="O184" s="102"/>
      <c r="P184" s="3"/>
      <c r="Q184" s="54"/>
      <c r="R184" s="54"/>
      <c r="S184" s="54"/>
      <c r="U184" t="str">
        <f t="shared" si="105"/>
        <v/>
      </c>
      <c r="V184" t="str">
        <f>IF(B184&lt;&gt;$U$15,"",IF(AND(B184=$U$15,F184=0),0,F183))</f>
        <v/>
      </c>
      <c r="W184" t="str">
        <f t="shared" si="106"/>
        <v/>
      </c>
      <c r="X184" t="str">
        <f>IF(B184&lt;&gt;$W$15,"",IF(AND(B184=$W$15,F184=0),0,F183))</f>
        <v/>
      </c>
      <c r="Y184">
        <f t="shared" si="107"/>
        <v>0</v>
      </c>
      <c r="Z184" t="e">
        <f>#REF!</f>
        <v>#REF!</v>
      </c>
      <c r="AA184" t="str">
        <f t="shared" si="108"/>
        <v/>
      </c>
      <c r="AC184">
        <f>Y184</f>
        <v>0</v>
      </c>
      <c r="AD184" s="194"/>
    </row>
    <row r="185" spans="2:30" x14ac:dyDescent="0.25">
      <c r="B185" s="169" t="s">
        <v>163</v>
      </c>
      <c r="C185" s="5" t="s">
        <v>138</v>
      </c>
      <c r="D185" s="5" t="s">
        <v>8</v>
      </c>
      <c r="E185" s="46"/>
      <c r="F185" s="59">
        <f t="shared" si="110"/>
        <v>0</v>
      </c>
      <c r="G185" s="224"/>
      <c r="H185" s="116"/>
      <c r="I185" s="117"/>
      <c r="J185" s="116"/>
      <c r="K185" s="135"/>
      <c r="L185" s="117"/>
      <c r="M185" s="137"/>
      <c r="N185" s="117"/>
      <c r="O185" s="103">
        <f>K185*F185</f>
        <v>0</v>
      </c>
      <c r="P185" s="11">
        <f>SUM(L184:O185)</f>
        <v>0</v>
      </c>
      <c r="Q185" s="55"/>
      <c r="R185" s="55"/>
      <c r="S185" s="55"/>
      <c r="U185" t="str">
        <f t="shared" si="105"/>
        <v/>
      </c>
      <c r="V185" t="str">
        <f>IF(B185&lt;&gt;$U$15,"",IF(AND(B185=$U$15,F185=0),0,F183))</f>
        <v/>
      </c>
      <c r="W185" t="str">
        <f t="shared" si="106"/>
        <v/>
      </c>
      <c r="X185" t="str">
        <f>IF(B185&lt;&gt;$W$15,"",IF(AND(B185=$W$15,F185=0),0,F183))</f>
        <v/>
      </c>
      <c r="Y185" t="str">
        <f t="shared" si="107"/>
        <v/>
      </c>
      <c r="Z185" t="str">
        <f>IF(B185&lt;&gt;$Y$15,"",IF(AND(B185=$Y$15,F185=0),0,F183))</f>
        <v/>
      </c>
      <c r="AA185">
        <f t="shared" si="108"/>
        <v>0</v>
      </c>
      <c r="AB185" t="e">
        <f>Z184</f>
        <v>#REF!</v>
      </c>
      <c r="AC185">
        <f>AA185</f>
        <v>0</v>
      </c>
      <c r="AD185" s="194"/>
    </row>
    <row r="186" spans="2:30" x14ac:dyDescent="0.25">
      <c r="B186" s="168" t="s">
        <v>140</v>
      </c>
      <c r="C186" s="7" t="s">
        <v>96</v>
      </c>
      <c r="D186" s="7" t="s">
        <v>8</v>
      </c>
      <c r="E186" s="45">
        <f>SUM(E187:E188)</f>
        <v>0</v>
      </c>
      <c r="F186" s="63">
        <v>1</v>
      </c>
      <c r="G186" s="230" t="s">
        <v>18</v>
      </c>
      <c r="H186" s="116"/>
      <c r="I186" s="116"/>
      <c r="J186" s="116"/>
      <c r="K186" s="116"/>
      <c r="L186" s="116"/>
      <c r="M186" s="136"/>
      <c r="N186" s="116"/>
      <c r="O186" s="101"/>
      <c r="P186" s="23"/>
      <c r="Q186" s="54"/>
      <c r="R186" s="54"/>
      <c r="S186" s="54"/>
      <c r="U186" t="str">
        <f t="shared" si="105"/>
        <v/>
      </c>
      <c r="V186" t="str">
        <f>IF(B186&lt;&gt;$U$15,"",IF(AND(B186=$U$15,F186=0),0,F186))</f>
        <v/>
      </c>
      <c r="W186" t="str">
        <f t="shared" si="106"/>
        <v/>
      </c>
      <c r="X186" t="str">
        <f>IF(B186&lt;&gt;$W$15,"",IF(AND(B186=$W$15,F186=0),0,F186))</f>
        <v/>
      </c>
      <c r="Y186" t="str">
        <f t="shared" si="107"/>
        <v/>
      </c>
      <c r="Z186" t="str">
        <f>IF(B186&lt;&gt;$Y$15,"",IF(AND(B186=$Y$15,F186=0),0,F186))</f>
        <v/>
      </c>
      <c r="AA186" t="str">
        <f t="shared" si="108"/>
        <v/>
      </c>
      <c r="AB186" t="str">
        <f>IF(B186&lt;&gt;$AA$15,"",IF(AND(B186=$AA$15,F186=0),0,F186))</f>
        <v/>
      </c>
      <c r="AD186" s="194"/>
    </row>
    <row r="187" spans="2:30" x14ac:dyDescent="0.25">
      <c r="B187" s="169" t="s">
        <v>26</v>
      </c>
      <c r="C187" s="5" t="s">
        <v>142</v>
      </c>
      <c r="D187" s="5" t="s">
        <v>8</v>
      </c>
      <c r="E187" s="46"/>
      <c r="F187" s="59">
        <f t="shared" ref="F187:F188" si="111">E187*F$186</f>
        <v>0</v>
      </c>
      <c r="G187" s="224"/>
      <c r="H187" s="116"/>
      <c r="I187" s="117"/>
      <c r="J187" s="129"/>
      <c r="K187" s="117"/>
      <c r="L187" s="117"/>
      <c r="M187" s="137"/>
      <c r="N187" s="117">
        <f>J187*F187</f>
        <v>0</v>
      </c>
      <c r="O187" s="102"/>
      <c r="P187" s="3"/>
      <c r="Q187" s="54"/>
      <c r="R187" s="54"/>
      <c r="S187" s="54"/>
      <c r="U187" t="str">
        <f t="shared" si="105"/>
        <v/>
      </c>
      <c r="V187" t="str">
        <f>IF(B187&lt;&gt;$U$15,"",IF(AND(B187=$U$15,F187=0),0,F186))</f>
        <v/>
      </c>
      <c r="W187" t="str">
        <f t="shared" si="106"/>
        <v/>
      </c>
      <c r="X187" t="str">
        <f>IF(B187&lt;&gt;$W$15,"",IF(AND(B187=$W$15,F187=0),0,F186))</f>
        <v/>
      </c>
      <c r="Y187">
        <f t="shared" si="107"/>
        <v>0</v>
      </c>
      <c r="Z187" t="e">
        <f>#REF!</f>
        <v>#REF!</v>
      </c>
      <c r="AA187" t="str">
        <f t="shared" si="108"/>
        <v/>
      </c>
      <c r="AC187">
        <f>Y187</f>
        <v>0</v>
      </c>
      <c r="AD187" s="194"/>
    </row>
    <row r="188" spans="2:30" x14ac:dyDescent="0.25">
      <c r="B188" s="169" t="s">
        <v>163</v>
      </c>
      <c r="C188" s="5" t="s">
        <v>141</v>
      </c>
      <c r="D188" s="5" t="s">
        <v>8</v>
      </c>
      <c r="E188" s="46"/>
      <c r="F188" s="59">
        <f t="shared" si="111"/>
        <v>0</v>
      </c>
      <c r="G188" s="224"/>
      <c r="H188" s="116"/>
      <c r="I188" s="117"/>
      <c r="J188" s="116"/>
      <c r="K188" s="135"/>
      <c r="L188" s="117"/>
      <c r="M188" s="137"/>
      <c r="N188" s="117"/>
      <c r="O188" s="103">
        <f>K188*F188</f>
        <v>0</v>
      </c>
      <c r="P188" s="11">
        <f>SUM(L187:O188)</f>
        <v>0</v>
      </c>
      <c r="Q188" s="55"/>
      <c r="R188" s="55"/>
      <c r="S188" s="55"/>
      <c r="U188" t="str">
        <f t="shared" si="105"/>
        <v/>
      </c>
      <c r="V188" t="str">
        <f>IF(B188&lt;&gt;$U$15,"",IF(AND(B188=$U$15,F188=0),0,F186))</f>
        <v/>
      </c>
      <c r="W188" t="str">
        <f t="shared" si="106"/>
        <v/>
      </c>
      <c r="X188" t="str">
        <f>IF(B188&lt;&gt;$W$15,"",IF(AND(B188=$W$15,F188=0),0,F186))</f>
        <v/>
      </c>
      <c r="Y188" t="str">
        <f t="shared" si="107"/>
        <v/>
      </c>
      <c r="Z188" t="str">
        <f>IF(B188&lt;&gt;$Y$15,"",IF(AND(B188=$Y$15,F188=0),0,F186))</f>
        <v/>
      </c>
      <c r="AA188">
        <f t="shared" si="108"/>
        <v>0</v>
      </c>
      <c r="AB188" t="e">
        <f>Z187</f>
        <v>#REF!</v>
      </c>
      <c r="AC188">
        <f>AA188</f>
        <v>0</v>
      </c>
      <c r="AD188" s="194"/>
    </row>
    <row r="189" spans="2:30" x14ac:dyDescent="0.25">
      <c r="B189" s="42"/>
      <c r="C189" s="7" t="s">
        <v>99</v>
      </c>
      <c r="D189" s="7" t="s">
        <v>8</v>
      </c>
      <c r="E189" s="45">
        <f>SUM(E190:E191)</f>
        <v>0</v>
      </c>
      <c r="F189" s="63">
        <v>1</v>
      </c>
      <c r="G189" s="230" t="s">
        <v>18</v>
      </c>
      <c r="H189" s="116"/>
      <c r="I189" s="116"/>
      <c r="J189" s="116"/>
      <c r="K189" s="116"/>
      <c r="L189" s="116"/>
      <c r="M189" s="136"/>
      <c r="N189" s="116"/>
      <c r="O189" s="101"/>
      <c r="P189" s="23"/>
      <c r="Q189" s="54"/>
      <c r="R189" s="54"/>
      <c r="S189" s="54"/>
      <c r="U189" t="str">
        <f t="shared" si="105"/>
        <v/>
      </c>
      <c r="V189" t="str">
        <f>IF(B189&lt;&gt;$U$15,"",IF(AND(B189=$U$15,F189=0),0,F189))</f>
        <v/>
      </c>
      <c r="W189" t="str">
        <f t="shared" si="106"/>
        <v/>
      </c>
      <c r="X189" t="str">
        <f>IF(B189&lt;&gt;$W$15,"",IF(AND(B189=$W$15,F189=0),0,F189))</f>
        <v/>
      </c>
      <c r="Y189" t="str">
        <f t="shared" si="107"/>
        <v/>
      </c>
      <c r="Z189" t="str">
        <f>IF(B189&lt;&gt;$Y$15,"",IF(AND(B189=$Y$15,F189=0),0,F189))</f>
        <v/>
      </c>
      <c r="AA189" t="str">
        <f t="shared" si="108"/>
        <v/>
      </c>
      <c r="AB189" t="str">
        <f>IF(B189&lt;&gt;$AA$15,"",IF(AND(B189=$AA$15,F189=0),0,F189))</f>
        <v/>
      </c>
      <c r="AD189" s="194"/>
    </row>
    <row r="190" spans="2:30" x14ac:dyDescent="0.25">
      <c r="B190" s="169" t="s">
        <v>26</v>
      </c>
      <c r="C190" s="5" t="s">
        <v>144</v>
      </c>
      <c r="D190" s="5" t="s">
        <v>8</v>
      </c>
      <c r="E190" s="46"/>
      <c r="F190" s="59">
        <f t="shared" ref="F190:F191" si="112">E190*F$189</f>
        <v>0</v>
      </c>
      <c r="G190" s="224"/>
      <c r="H190" s="116"/>
      <c r="I190" s="117"/>
      <c r="J190" s="129"/>
      <c r="K190" s="117"/>
      <c r="L190" s="117"/>
      <c r="M190" s="137"/>
      <c r="N190" s="117">
        <f>J190*F190</f>
        <v>0</v>
      </c>
      <c r="O190" s="102"/>
      <c r="P190" s="3"/>
      <c r="Q190" s="54"/>
      <c r="R190" s="54"/>
      <c r="S190" s="54"/>
      <c r="U190" t="str">
        <f t="shared" si="105"/>
        <v/>
      </c>
      <c r="V190" t="str">
        <f>IF(B190&lt;&gt;$U$15,"",IF(AND(B190=$U$15,F190=0),0,F189))</f>
        <v/>
      </c>
      <c r="W190" t="str">
        <f t="shared" si="106"/>
        <v/>
      </c>
      <c r="X190" t="str">
        <f>IF(B190&lt;&gt;$W$15,"",IF(AND(B190=$W$15,F190=0),0,F189))</f>
        <v/>
      </c>
      <c r="Y190">
        <f t="shared" si="107"/>
        <v>0</v>
      </c>
      <c r="Z190" t="e">
        <f>#REF!</f>
        <v>#REF!</v>
      </c>
      <c r="AA190" t="str">
        <f t="shared" si="108"/>
        <v/>
      </c>
      <c r="AC190">
        <f>Y190</f>
        <v>0</v>
      </c>
      <c r="AD190" s="194"/>
    </row>
    <row r="191" spans="2:30" x14ac:dyDescent="0.25">
      <c r="B191" s="169" t="s">
        <v>163</v>
      </c>
      <c r="C191" s="5" t="s">
        <v>143</v>
      </c>
      <c r="D191" s="5" t="s">
        <v>8</v>
      </c>
      <c r="E191" s="46"/>
      <c r="F191" s="59">
        <f t="shared" si="112"/>
        <v>0</v>
      </c>
      <c r="G191" s="224"/>
      <c r="H191" s="116"/>
      <c r="I191" s="117"/>
      <c r="J191" s="116"/>
      <c r="K191" s="135"/>
      <c r="L191" s="117"/>
      <c r="M191" s="137"/>
      <c r="N191" s="117"/>
      <c r="O191" s="103">
        <f>K191*F191</f>
        <v>0</v>
      </c>
      <c r="P191" s="11">
        <f>SUM(L190:O191)</f>
        <v>0</v>
      </c>
      <c r="Q191" s="55"/>
      <c r="R191" s="55"/>
      <c r="S191" s="55"/>
      <c r="U191" t="str">
        <f t="shared" si="105"/>
        <v/>
      </c>
      <c r="V191" t="str">
        <f>IF(B191&lt;&gt;$U$15,"",IF(AND(B191=$U$15,F191=0),0,F189))</f>
        <v/>
      </c>
      <c r="W191" t="str">
        <f t="shared" si="106"/>
        <v/>
      </c>
      <c r="X191" t="str">
        <f>IF(B191&lt;&gt;$W$15,"",IF(AND(B191=$W$15,F191=0),0,F189))</f>
        <v/>
      </c>
      <c r="Y191" t="str">
        <f t="shared" si="107"/>
        <v/>
      </c>
      <c r="Z191" t="str">
        <f>IF(B191&lt;&gt;$Y$15,"",IF(AND(B191=$Y$15,F191=0),0,F189))</f>
        <v/>
      </c>
      <c r="AA191">
        <f t="shared" si="108"/>
        <v>0</v>
      </c>
      <c r="AB191" t="e">
        <f>Z190</f>
        <v>#REF!</v>
      </c>
      <c r="AC191">
        <f>AA191</f>
        <v>0</v>
      </c>
      <c r="AD191" s="194"/>
    </row>
    <row r="192" spans="2:30" x14ac:dyDescent="0.25">
      <c r="B192" s="42"/>
      <c r="C192" s="7" t="s">
        <v>102</v>
      </c>
      <c r="D192" s="7" t="s">
        <v>8</v>
      </c>
      <c r="E192" s="45">
        <f>SUM(E193:E194)</f>
        <v>0</v>
      </c>
      <c r="F192" s="63">
        <v>1</v>
      </c>
      <c r="G192" s="230" t="s">
        <v>18</v>
      </c>
      <c r="H192" s="116"/>
      <c r="I192" s="116"/>
      <c r="J192" s="116"/>
      <c r="K192" s="116"/>
      <c r="L192" s="116"/>
      <c r="M192" s="136"/>
      <c r="N192" s="116"/>
      <c r="O192" s="101"/>
      <c r="P192" s="23"/>
      <c r="Q192" s="54"/>
      <c r="R192" s="54"/>
      <c r="S192" s="54"/>
      <c r="U192" t="str">
        <f t="shared" si="105"/>
        <v/>
      </c>
      <c r="V192" t="str">
        <f>IF(B192&lt;&gt;$U$15,"",IF(AND(B192=$U$15,F192=0),0,F192))</f>
        <v/>
      </c>
      <c r="W192" t="str">
        <f t="shared" si="106"/>
        <v/>
      </c>
      <c r="X192" t="str">
        <f>IF(B192&lt;&gt;$W$15,"",IF(AND(B192=$W$15,F192=0),0,F192))</f>
        <v/>
      </c>
      <c r="Y192" t="str">
        <f t="shared" si="107"/>
        <v/>
      </c>
      <c r="Z192" t="str">
        <f>IF(B192&lt;&gt;$Y$15,"",IF(AND(B192=$Y$15,F192=0),0,F192))</f>
        <v/>
      </c>
      <c r="AA192" t="str">
        <f t="shared" si="108"/>
        <v/>
      </c>
      <c r="AB192" t="str">
        <f>IF(B192&lt;&gt;$AA$15,"",IF(AND(B192=$AA$15,F192=0),0,F192))</f>
        <v/>
      </c>
      <c r="AD192" s="194"/>
    </row>
    <row r="193" spans="2:31" x14ac:dyDescent="0.25">
      <c r="B193" s="169" t="s">
        <v>26</v>
      </c>
      <c r="C193" s="5" t="s">
        <v>146</v>
      </c>
      <c r="D193" s="5" t="s">
        <v>8</v>
      </c>
      <c r="E193" s="46"/>
      <c r="F193" s="59">
        <f t="shared" ref="F193:F194" si="113">E193*F$192</f>
        <v>0</v>
      </c>
      <c r="G193" s="224"/>
      <c r="H193" s="116"/>
      <c r="I193" s="117"/>
      <c r="J193" s="129"/>
      <c r="K193" s="117"/>
      <c r="L193" s="117"/>
      <c r="M193" s="137"/>
      <c r="N193" s="117">
        <f>J193*F193</f>
        <v>0</v>
      </c>
      <c r="O193" s="102"/>
      <c r="P193" s="3"/>
      <c r="Q193" s="54"/>
      <c r="R193" s="54"/>
      <c r="S193" s="54"/>
      <c r="U193" t="str">
        <f t="shared" si="105"/>
        <v/>
      </c>
      <c r="V193" t="str">
        <f>IF(B193&lt;&gt;$U$15,"",IF(AND(B193=$U$15,F193=0),0,F192))</f>
        <v/>
      </c>
      <c r="W193" t="str">
        <f t="shared" si="106"/>
        <v/>
      </c>
      <c r="X193" t="str">
        <f>IF(B193&lt;&gt;$W$15,"",IF(AND(B193=$W$15,F193=0),0,F192))</f>
        <v/>
      </c>
      <c r="Y193">
        <f t="shared" si="107"/>
        <v>0</v>
      </c>
      <c r="Z193" t="e">
        <f>#REF!</f>
        <v>#REF!</v>
      </c>
      <c r="AA193" t="str">
        <f t="shared" si="108"/>
        <v/>
      </c>
      <c r="AC193">
        <f>Y193</f>
        <v>0</v>
      </c>
      <c r="AD193" s="194"/>
    </row>
    <row r="194" spans="2:31" x14ac:dyDescent="0.25">
      <c r="B194" s="169" t="s">
        <v>163</v>
      </c>
      <c r="C194" s="5" t="s">
        <v>145</v>
      </c>
      <c r="D194" s="5" t="s">
        <v>8</v>
      </c>
      <c r="E194" s="46"/>
      <c r="F194" s="59">
        <f t="shared" si="113"/>
        <v>0</v>
      </c>
      <c r="G194" s="224"/>
      <c r="H194" s="116"/>
      <c r="I194" s="117"/>
      <c r="J194" s="116"/>
      <c r="K194" s="135"/>
      <c r="L194" s="117"/>
      <c r="M194" s="137"/>
      <c r="N194" s="117"/>
      <c r="O194" s="103">
        <f>K194*F194</f>
        <v>0</v>
      </c>
      <c r="P194" s="11">
        <f>SUM(L193:O194)</f>
        <v>0</v>
      </c>
      <c r="Q194" s="55"/>
      <c r="R194" s="55"/>
      <c r="S194" s="55"/>
      <c r="U194" t="str">
        <f t="shared" si="105"/>
        <v/>
      </c>
      <c r="V194" t="str">
        <f>IF(B194&lt;&gt;$U$15,"",IF(AND(B194=$U$15,F194=0),0,F192))</f>
        <v/>
      </c>
      <c r="W194" t="str">
        <f t="shared" si="106"/>
        <v/>
      </c>
      <c r="X194" t="str">
        <f>IF(B194&lt;&gt;$W$15,"",IF(AND(B194=$W$15,F194=0),0,F192))</f>
        <v/>
      </c>
      <c r="Y194" t="str">
        <f t="shared" si="107"/>
        <v/>
      </c>
      <c r="Z194" t="str">
        <f>IF(B194&lt;&gt;$Y$15,"",IF(AND(B194=$Y$15,F194=0),0,F192))</f>
        <v/>
      </c>
      <c r="AA194">
        <f t="shared" si="108"/>
        <v>0</v>
      </c>
      <c r="AB194" t="e">
        <f>Z193</f>
        <v>#REF!</v>
      </c>
      <c r="AC194">
        <f>AA194</f>
        <v>0</v>
      </c>
      <c r="AD194" s="194"/>
    </row>
    <row r="195" spans="2:31" x14ac:dyDescent="0.25">
      <c r="B195" s="42"/>
      <c r="C195" s="7" t="s">
        <v>103</v>
      </c>
      <c r="D195" s="7" t="s">
        <v>8</v>
      </c>
      <c r="E195" s="45">
        <f>SUM(E196:E197)</f>
        <v>0</v>
      </c>
      <c r="F195" s="63">
        <v>1</v>
      </c>
      <c r="G195" s="230" t="s">
        <v>18</v>
      </c>
      <c r="H195" s="116"/>
      <c r="I195" s="116"/>
      <c r="J195" s="116"/>
      <c r="K195" s="116"/>
      <c r="L195" s="116"/>
      <c r="M195" s="136"/>
      <c r="N195" s="116"/>
      <c r="O195" s="101"/>
      <c r="P195" s="23"/>
      <c r="Q195" s="54"/>
      <c r="R195" s="54"/>
      <c r="S195" s="54"/>
      <c r="U195" t="str">
        <f t="shared" si="105"/>
        <v/>
      </c>
      <c r="V195" t="str">
        <f>IF(B195&lt;&gt;$U$15,"",IF(AND(B195=$U$15,F195=0),0,F195))</f>
        <v/>
      </c>
      <c r="W195" t="str">
        <f t="shared" si="106"/>
        <v/>
      </c>
      <c r="X195" t="str">
        <f>IF(B195&lt;&gt;$W$15,"",IF(AND(B195=$W$15,F195=0),0,F195))</f>
        <v/>
      </c>
      <c r="Y195" t="str">
        <f t="shared" si="107"/>
        <v/>
      </c>
      <c r="Z195" t="str">
        <f>IF(B195&lt;&gt;$Y$15,"",IF(AND(B195=$Y$15,F195=0),0,F195))</f>
        <v/>
      </c>
      <c r="AA195" t="str">
        <f t="shared" si="108"/>
        <v/>
      </c>
      <c r="AB195" t="str">
        <f>IF(B195&lt;&gt;$AA$15,"",IF(AND(B195=$AA$15,F195=0),0,F195))</f>
        <v/>
      </c>
      <c r="AD195" s="194"/>
    </row>
    <row r="196" spans="2:31" x14ac:dyDescent="0.25">
      <c r="B196" s="169" t="s">
        <v>26</v>
      </c>
      <c r="C196" s="5" t="s">
        <v>148</v>
      </c>
      <c r="D196" s="5" t="s">
        <v>8</v>
      </c>
      <c r="E196" s="46"/>
      <c r="F196" s="59">
        <f t="shared" ref="F196:F197" si="114">E196*F$195</f>
        <v>0</v>
      </c>
      <c r="G196" s="224"/>
      <c r="H196" s="116"/>
      <c r="I196" s="117"/>
      <c r="J196" s="129"/>
      <c r="K196" s="117"/>
      <c r="L196" s="117"/>
      <c r="M196" s="137"/>
      <c r="N196" s="117">
        <f>J196*F196</f>
        <v>0</v>
      </c>
      <c r="O196" s="102"/>
      <c r="P196" s="3"/>
      <c r="Q196" s="54"/>
      <c r="R196" s="54"/>
      <c r="S196" s="54"/>
      <c r="U196" t="str">
        <f t="shared" si="105"/>
        <v/>
      </c>
      <c r="V196" t="str">
        <f>IF(B196&lt;&gt;$U$15,"",IF(AND(B196=$U$15,F196=0),0,F195))</f>
        <v/>
      </c>
      <c r="W196" t="str">
        <f t="shared" si="106"/>
        <v/>
      </c>
      <c r="X196" t="str">
        <f>IF(B196&lt;&gt;$W$15,"",IF(AND(B196=$W$15,F196=0),0,F195))</f>
        <v/>
      </c>
      <c r="Y196">
        <f t="shared" si="107"/>
        <v>0</v>
      </c>
      <c r="Z196" t="e">
        <f>#REF!</f>
        <v>#REF!</v>
      </c>
      <c r="AA196" t="str">
        <f t="shared" si="108"/>
        <v/>
      </c>
      <c r="AC196">
        <f>Y196</f>
        <v>0</v>
      </c>
      <c r="AD196" s="194"/>
    </row>
    <row r="197" spans="2:31" ht="15.75" thickBot="1" x14ac:dyDescent="0.3">
      <c r="B197" s="170" t="s">
        <v>163</v>
      </c>
      <c r="C197" s="171" t="s">
        <v>147</v>
      </c>
      <c r="D197" s="171" t="s">
        <v>8</v>
      </c>
      <c r="E197" s="46"/>
      <c r="F197" s="151">
        <f t="shared" si="114"/>
        <v>0</v>
      </c>
      <c r="G197" s="231"/>
      <c r="H197" s="116"/>
      <c r="I197" s="117"/>
      <c r="J197" s="116"/>
      <c r="K197" s="135"/>
      <c r="L197" s="118"/>
      <c r="M197" s="138"/>
      <c r="N197" s="118"/>
      <c r="O197" s="113">
        <f>K197*F197</f>
        <v>0</v>
      </c>
      <c r="P197" s="112">
        <f>SUM(L196:O197)</f>
        <v>0</v>
      </c>
      <c r="Q197" s="55"/>
      <c r="R197" s="55"/>
      <c r="S197" s="55"/>
      <c r="U197" t="str">
        <f t="shared" si="105"/>
        <v/>
      </c>
      <c r="V197" t="str">
        <f>IF(B197&lt;&gt;$U$15,"",IF(AND(B197=$U$15,F197=0),0,F195))</f>
        <v/>
      </c>
      <c r="W197" t="str">
        <f t="shared" si="106"/>
        <v/>
      </c>
      <c r="X197" t="str">
        <f>IF(B197&lt;&gt;$W$15,"",IF(AND(B197=$W$15,F197=0),0,F195))</f>
        <v/>
      </c>
      <c r="Y197" t="str">
        <f t="shared" si="107"/>
        <v/>
      </c>
      <c r="Z197" t="str">
        <f>IF(B197&lt;&gt;$Y$15,"",IF(AND(B197=$Y$15,F197=0),0,F195))</f>
        <v/>
      </c>
      <c r="AA197">
        <f t="shared" si="108"/>
        <v>0</v>
      </c>
      <c r="AB197" t="e">
        <f>Z196</f>
        <v>#REF!</v>
      </c>
      <c r="AC197">
        <f>AA197</f>
        <v>0</v>
      </c>
      <c r="AD197" s="194"/>
    </row>
    <row r="198" spans="2:31" ht="28.15" customHeight="1" thickBot="1" x14ac:dyDescent="0.3">
      <c r="B198" s="336" t="s">
        <v>149</v>
      </c>
      <c r="C198" s="337"/>
      <c r="D198" s="34"/>
      <c r="E198" s="40"/>
      <c r="F198" s="65"/>
      <c r="G198" s="221"/>
      <c r="H198" s="121"/>
      <c r="I198" s="130"/>
      <c r="J198" s="130"/>
      <c r="K198" s="130"/>
      <c r="L198" s="130"/>
      <c r="M198" s="140"/>
      <c r="N198" s="130"/>
      <c r="O198" s="105"/>
      <c r="P198" s="41"/>
      <c r="Q198" s="52"/>
      <c r="R198" s="52"/>
      <c r="S198" s="52"/>
      <c r="U198" t="str">
        <f t="shared" si="105"/>
        <v/>
      </c>
      <c r="W198" t="str">
        <f t="shared" si="106"/>
        <v/>
      </c>
      <c r="Y198" t="str">
        <f t="shared" si="107"/>
        <v/>
      </c>
      <c r="AA198" t="str">
        <f t="shared" si="108"/>
        <v/>
      </c>
      <c r="AC198" s="201">
        <f>SUM(AC133:AC197)</f>
        <v>0</v>
      </c>
      <c r="AD198" s="202">
        <f>SUM(AD133:AD195)</f>
        <v>0</v>
      </c>
      <c r="AE198" s="201">
        <f>SUM(AE133:AE195)</f>
        <v>0</v>
      </c>
    </row>
    <row r="199" spans="2:31" x14ac:dyDescent="0.25">
      <c r="B199" s="161" t="s">
        <v>153</v>
      </c>
      <c r="C199" s="256"/>
      <c r="D199" s="257"/>
      <c r="E199" s="258"/>
      <c r="F199" s="259"/>
      <c r="G199" s="233"/>
      <c r="H199" s="122"/>
      <c r="I199" s="131"/>
      <c r="J199" s="131"/>
      <c r="K199" s="131"/>
      <c r="L199" s="131"/>
      <c r="M199" s="141"/>
      <c r="N199" s="131"/>
      <c r="O199" s="106"/>
      <c r="P199" s="23"/>
      <c r="Q199" s="55"/>
      <c r="R199" s="55"/>
      <c r="S199" s="55"/>
      <c r="AD199" s="194"/>
      <c r="AE199" s="193"/>
    </row>
    <row r="200" spans="2:31" x14ac:dyDescent="0.25">
      <c r="B200" s="169" t="s">
        <v>163</v>
      </c>
      <c r="C200" s="260" t="s">
        <v>204</v>
      </c>
      <c r="D200" s="257" t="s">
        <v>8</v>
      </c>
      <c r="E200" s="255"/>
      <c r="F200" s="263">
        <v>10</v>
      </c>
      <c r="G200" s="235" t="s">
        <v>18</v>
      </c>
      <c r="H200" s="122"/>
      <c r="I200" s="131"/>
      <c r="J200" s="131"/>
      <c r="K200" s="135"/>
      <c r="L200" s="131"/>
      <c r="M200" s="141"/>
      <c r="N200" s="131"/>
      <c r="O200" s="103">
        <f t="shared" ref="O200:O207" si="115">K200*F200</f>
        <v>0</v>
      </c>
      <c r="P200" s="23">
        <f t="shared" ref="P200:P207" si="116">SUM(L200:O200)</f>
        <v>0</v>
      </c>
      <c r="Q200" s="55"/>
      <c r="R200" s="55"/>
      <c r="S200" s="55"/>
      <c r="AD200" s="194"/>
      <c r="AE200" s="193"/>
    </row>
    <row r="201" spans="2:31" x14ac:dyDescent="0.25">
      <c r="B201" s="169" t="s">
        <v>163</v>
      </c>
      <c r="C201" s="260" t="s">
        <v>205</v>
      </c>
      <c r="D201" s="257" t="s">
        <v>8</v>
      </c>
      <c r="E201" s="255"/>
      <c r="F201" s="263">
        <v>35</v>
      </c>
      <c r="G201" s="235" t="s">
        <v>18</v>
      </c>
      <c r="H201" s="122"/>
      <c r="I201" s="131"/>
      <c r="J201" s="131"/>
      <c r="K201" s="135"/>
      <c r="L201" s="131"/>
      <c r="M201" s="141"/>
      <c r="N201" s="131"/>
      <c r="O201" s="103">
        <f t="shared" si="115"/>
        <v>0</v>
      </c>
      <c r="P201" s="23">
        <f t="shared" si="116"/>
        <v>0</v>
      </c>
      <c r="Q201" s="55"/>
      <c r="R201" s="55"/>
      <c r="S201" s="55"/>
      <c r="U201" t="str">
        <f t="shared" ref="U201" si="117">IF(B201=$U$15,F201,"")</f>
        <v/>
      </c>
      <c r="V201" t="str">
        <f>IF(B201&lt;&gt;$U$15,"",IF(AND(B201=$U$15,F201=0),0,F199))</f>
        <v/>
      </c>
      <c r="W201" t="str">
        <f t="shared" ref="W201" si="118">IF(B201=$W$15,F201,"")</f>
        <v/>
      </c>
      <c r="X201" t="str">
        <f>IF(B201&lt;&gt;$W$15,"",IF(AND(B201=$W$15,F201=0),0,F199))</f>
        <v/>
      </c>
      <c r="Y201" t="str">
        <f t="shared" ref="Y201" si="119">IF(B201=$Y$15,F201,"")</f>
        <v/>
      </c>
      <c r="Z201" t="e">
        <f>#REF!</f>
        <v>#REF!</v>
      </c>
      <c r="AA201">
        <f t="shared" ref="AA201" si="120">IF(B201=$AA$15,F201,"")</f>
        <v>35</v>
      </c>
      <c r="AC201" t="str">
        <f>Y201</f>
        <v/>
      </c>
      <c r="AD201" s="194"/>
    </row>
    <row r="202" spans="2:31" x14ac:dyDescent="0.25">
      <c r="B202" s="169" t="s">
        <v>163</v>
      </c>
      <c r="C202" s="260" t="s">
        <v>206</v>
      </c>
      <c r="D202" s="257" t="s">
        <v>8</v>
      </c>
      <c r="E202" s="255"/>
      <c r="F202" s="263">
        <v>100</v>
      </c>
      <c r="G202" s="235" t="s">
        <v>18</v>
      </c>
      <c r="H202" s="122"/>
      <c r="I202" s="131"/>
      <c r="J202" s="131"/>
      <c r="K202" s="135"/>
      <c r="L202" s="131"/>
      <c r="M202" s="141"/>
      <c r="N202" s="131"/>
      <c r="O202" s="103">
        <f t="shared" si="115"/>
        <v>0</v>
      </c>
      <c r="P202" s="23">
        <f t="shared" si="116"/>
        <v>0</v>
      </c>
      <c r="Q202" s="55"/>
      <c r="R202" s="55"/>
      <c r="S202" s="55"/>
      <c r="U202" t="str">
        <f t="shared" ref="U202:U203" si="121">IF(B202=$U$15,F202,"")</f>
        <v/>
      </c>
      <c r="V202" t="str">
        <f>IF(B202&lt;&gt;$U$15,"",IF(AND(B202=$U$15,F202=0),0,F198))</f>
        <v/>
      </c>
      <c r="W202" t="str">
        <f t="shared" ref="W202:W203" si="122">IF(B202=$W$15,F202,"")</f>
        <v/>
      </c>
      <c r="X202" t="str">
        <f>IF(B202&lt;&gt;$W$15,"",IF(AND(B202=$W$15,F202=0),0,F198))</f>
        <v/>
      </c>
      <c r="Y202" t="str">
        <f t="shared" ref="Y202:Y203" si="123">IF(B202=$Y$15,F202,"")</f>
        <v/>
      </c>
      <c r="Z202" t="str">
        <f>X201</f>
        <v/>
      </c>
      <c r="AA202">
        <f t="shared" ref="AA202:AA203" si="124">IF(B202=$AA$15,F202,"")</f>
        <v>100</v>
      </c>
      <c r="AC202" t="str">
        <f>Y202</f>
        <v/>
      </c>
      <c r="AD202" s="194"/>
    </row>
    <row r="203" spans="2:31" x14ac:dyDescent="0.25">
      <c r="B203" s="169" t="s">
        <v>163</v>
      </c>
      <c r="C203" s="260" t="s">
        <v>207</v>
      </c>
      <c r="D203" s="257" t="s">
        <v>8</v>
      </c>
      <c r="E203" s="255"/>
      <c r="F203" s="263">
        <v>35</v>
      </c>
      <c r="G203" s="229" t="s">
        <v>18</v>
      </c>
      <c r="H203" s="122"/>
      <c r="I203" s="131"/>
      <c r="J203" s="131"/>
      <c r="K203" s="135"/>
      <c r="L203" s="131"/>
      <c r="M203" s="141"/>
      <c r="N203" s="131"/>
      <c r="O203" s="103">
        <f t="shared" si="115"/>
        <v>0</v>
      </c>
      <c r="P203" s="23">
        <f t="shared" si="116"/>
        <v>0</v>
      </c>
      <c r="Q203" s="55"/>
      <c r="R203" s="55"/>
      <c r="S203" s="55"/>
      <c r="U203" t="str">
        <f t="shared" si="121"/>
        <v/>
      </c>
      <c r="V203" t="str">
        <f>IF(B203&lt;&gt;$U$15,"",IF(AND(B203=$U$15,F203=0),0,F198))</f>
        <v/>
      </c>
      <c r="W203" t="str">
        <f t="shared" si="122"/>
        <v/>
      </c>
      <c r="X203" t="str">
        <f>IF(B203&lt;&gt;$W$15,"",IF(AND(B203=$W$15,F203=0),0,F198))</f>
        <v/>
      </c>
      <c r="Y203" t="str">
        <f t="shared" si="123"/>
        <v/>
      </c>
      <c r="Z203" t="str">
        <f>IF(B203&lt;&gt;$Y$15,"",IF(AND(B203=$Y$15,F203=0),0,F198))</f>
        <v/>
      </c>
      <c r="AA203">
        <f t="shared" si="124"/>
        <v>35</v>
      </c>
      <c r="AB203" t="str">
        <f>Z202</f>
        <v/>
      </c>
      <c r="AC203">
        <f>AA203</f>
        <v>35</v>
      </c>
      <c r="AD203" s="194"/>
    </row>
    <row r="204" spans="2:31" x14ac:dyDescent="0.25">
      <c r="B204" s="169" t="s">
        <v>163</v>
      </c>
      <c r="C204" s="260" t="s">
        <v>208</v>
      </c>
      <c r="D204" s="257" t="s">
        <v>8</v>
      </c>
      <c r="E204" s="255"/>
      <c r="F204" s="263">
        <v>25</v>
      </c>
      <c r="G204" s="235" t="s">
        <v>18</v>
      </c>
      <c r="H204" s="122"/>
      <c r="I204" s="131"/>
      <c r="J204" s="131"/>
      <c r="K204" s="135"/>
      <c r="L204" s="131"/>
      <c r="M204" s="141"/>
      <c r="N204" s="131"/>
      <c r="O204" s="103">
        <f t="shared" si="115"/>
        <v>0</v>
      </c>
      <c r="P204" s="23">
        <f t="shared" si="116"/>
        <v>0</v>
      </c>
      <c r="Q204" s="55"/>
      <c r="R204" s="55"/>
      <c r="S204" s="55"/>
      <c r="U204" t="str">
        <f t="shared" si="105"/>
        <v/>
      </c>
      <c r="W204" t="str">
        <f t="shared" si="106"/>
        <v/>
      </c>
      <c r="Y204" t="str">
        <f t="shared" si="107"/>
        <v/>
      </c>
      <c r="AA204">
        <f t="shared" si="108"/>
        <v>25</v>
      </c>
      <c r="AD204" s="194"/>
    </row>
    <row r="205" spans="2:31" x14ac:dyDescent="0.25">
      <c r="B205" s="169" t="s">
        <v>163</v>
      </c>
      <c r="C205" s="260" t="s">
        <v>209</v>
      </c>
      <c r="D205" s="257" t="s">
        <v>8</v>
      </c>
      <c r="E205" s="255"/>
      <c r="F205" s="263">
        <v>1</v>
      </c>
      <c r="G205" s="235" t="s">
        <v>18</v>
      </c>
      <c r="H205" s="122"/>
      <c r="I205" s="131"/>
      <c r="J205" s="131"/>
      <c r="K205" s="135"/>
      <c r="L205" s="131"/>
      <c r="M205" s="141"/>
      <c r="N205" s="131"/>
      <c r="O205" s="103">
        <f t="shared" si="115"/>
        <v>0</v>
      </c>
      <c r="P205" s="23">
        <f t="shared" si="116"/>
        <v>0</v>
      </c>
      <c r="Q205" s="55"/>
      <c r="R205" s="55"/>
      <c r="S205" s="55"/>
      <c r="U205" t="str">
        <f t="shared" si="105"/>
        <v/>
      </c>
      <c r="W205" t="str">
        <f t="shared" si="106"/>
        <v/>
      </c>
      <c r="Y205" t="str">
        <f t="shared" si="107"/>
        <v/>
      </c>
      <c r="AA205">
        <f t="shared" si="108"/>
        <v>1</v>
      </c>
      <c r="AD205" s="194"/>
    </row>
    <row r="206" spans="2:31" x14ac:dyDescent="0.25">
      <c r="B206" s="169" t="s">
        <v>163</v>
      </c>
      <c r="C206" s="260" t="s">
        <v>210</v>
      </c>
      <c r="D206" s="257" t="s">
        <v>8</v>
      </c>
      <c r="E206" s="255"/>
      <c r="F206" s="263">
        <v>15</v>
      </c>
      <c r="G206" s="229" t="s">
        <v>18</v>
      </c>
      <c r="H206" s="122"/>
      <c r="I206" s="131"/>
      <c r="J206" s="131"/>
      <c r="K206" s="135"/>
      <c r="L206" s="131"/>
      <c r="M206" s="141"/>
      <c r="N206" s="131"/>
      <c r="O206" s="103">
        <f t="shared" si="115"/>
        <v>0</v>
      </c>
      <c r="P206" s="23">
        <f t="shared" si="116"/>
        <v>0</v>
      </c>
      <c r="Q206" s="55"/>
      <c r="R206" s="55"/>
      <c r="S206" s="55"/>
      <c r="U206" t="str">
        <f t="shared" si="105"/>
        <v/>
      </c>
      <c r="W206" t="str">
        <f t="shared" si="106"/>
        <v/>
      </c>
      <c r="Y206" t="str">
        <f t="shared" si="107"/>
        <v/>
      </c>
      <c r="AA206">
        <f t="shared" si="108"/>
        <v>15</v>
      </c>
      <c r="AD206" s="194"/>
    </row>
    <row r="207" spans="2:31" x14ac:dyDescent="0.25">
      <c r="B207" s="169" t="s">
        <v>163</v>
      </c>
      <c r="C207" s="260" t="s">
        <v>211</v>
      </c>
      <c r="D207" s="257" t="s">
        <v>8</v>
      </c>
      <c r="E207" s="255"/>
      <c r="F207" s="263">
        <v>10</v>
      </c>
      <c r="G207" s="235" t="s">
        <v>18</v>
      </c>
      <c r="H207" s="123"/>
      <c r="I207" s="132"/>
      <c r="J207" s="132"/>
      <c r="K207" s="135"/>
      <c r="L207" s="132"/>
      <c r="M207" s="142"/>
      <c r="N207" s="132"/>
      <c r="O207" s="103">
        <f t="shared" si="115"/>
        <v>0</v>
      </c>
      <c r="P207" s="23">
        <f t="shared" si="116"/>
        <v>0</v>
      </c>
      <c r="Q207" s="55"/>
      <c r="R207" s="55"/>
      <c r="S207" s="55"/>
      <c r="U207" t="str">
        <f t="shared" si="105"/>
        <v/>
      </c>
      <c r="W207" t="str">
        <f t="shared" si="106"/>
        <v/>
      </c>
      <c r="Y207" t="str">
        <f t="shared" si="107"/>
        <v/>
      </c>
      <c r="AA207">
        <f t="shared" si="108"/>
        <v>10</v>
      </c>
      <c r="AD207" s="194"/>
    </row>
    <row r="208" spans="2:31" x14ac:dyDescent="0.25">
      <c r="B208" s="167" t="s">
        <v>154</v>
      </c>
      <c r="C208" s="262"/>
      <c r="D208" s="257"/>
      <c r="E208" s="258"/>
      <c r="F208" s="261"/>
      <c r="G208" s="233"/>
      <c r="H208" s="122"/>
      <c r="I208" s="131"/>
      <c r="J208" s="131"/>
      <c r="K208" s="131"/>
      <c r="L208" s="132"/>
      <c r="M208" s="142"/>
      <c r="N208" s="132"/>
      <c r="O208" s="106"/>
      <c r="P208" s="23"/>
      <c r="Q208" s="55"/>
      <c r="R208" s="55"/>
      <c r="S208" s="55"/>
      <c r="AD208" s="194"/>
    </row>
    <row r="209" spans="2:30" x14ac:dyDescent="0.25">
      <c r="B209" s="169" t="s">
        <v>163</v>
      </c>
      <c r="C209" s="260" t="s">
        <v>207</v>
      </c>
      <c r="D209" s="198" t="s">
        <v>8</v>
      </c>
      <c r="E209" s="255"/>
      <c r="F209" s="263">
        <v>15</v>
      </c>
      <c r="G209" s="235" t="s">
        <v>18</v>
      </c>
      <c r="H209" s="122"/>
      <c r="I209" s="131"/>
      <c r="J209" s="131"/>
      <c r="K209" s="135"/>
      <c r="L209" s="131"/>
      <c r="M209" s="141"/>
      <c r="N209" s="131"/>
      <c r="O209" s="103">
        <f>K209*F209</f>
        <v>0</v>
      </c>
      <c r="P209" s="23">
        <f>SUM(L209:O209)</f>
        <v>0</v>
      </c>
      <c r="Q209" s="55"/>
      <c r="R209" s="55"/>
      <c r="S209" s="55"/>
      <c r="U209" t="str">
        <f t="shared" ref="U209" si="125">IF(B209=$U$15,F209,"")</f>
        <v/>
      </c>
      <c r="V209" t="str">
        <f>IF(B209&lt;&gt;$U$15,"",IF(AND(B209=$U$15,F209=0),0,F208))</f>
        <v/>
      </c>
      <c r="W209" t="str">
        <f t="shared" ref="W209" si="126">IF(B209=$W$15,F209,"")</f>
        <v/>
      </c>
      <c r="X209" t="str">
        <f>IF(B209&lt;&gt;$W$15,"",IF(AND(B209=$W$15,F209=0),0,F208))</f>
        <v/>
      </c>
      <c r="Y209" t="str">
        <f t="shared" ref="Y209" si="127">IF(B209=$Y$15,F209,"")</f>
        <v/>
      </c>
      <c r="Z209" t="str">
        <f>IF(B209&lt;&gt;$Y$15,"",IF(AND(B209=$Y$15,F209=0),0,F208))</f>
        <v/>
      </c>
      <c r="AA209">
        <f t="shared" ref="AA209" si="128">IF(B209=$AA$15,F209,"")</f>
        <v>15</v>
      </c>
      <c r="AB209" t="e">
        <f>#REF!</f>
        <v>#REF!</v>
      </c>
      <c r="AC209">
        <f>AA209</f>
        <v>15</v>
      </c>
      <c r="AD209" s="194"/>
    </row>
    <row r="210" spans="2:30" x14ac:dyDescent="0.25">
      <c r="B210" s="169" t="s">
        <v>163</v>
      </c>
      <c r="C210" s="260" t="s">
        <v>208</v>
      </c>
      <c r="D210" s="198" t="s">
        <v>8</v>
      </c>
      <c r="E210" s="255"/>
      <c r="F210" s="263">
        <v>10</v>
      </c>
      <c r="G210" s="235" t="s">
        <v>18</v>
      </c>
      <c r="H210" s="122"/>
      <c r="I210" s="131"/>
      <c r="J210" s="131"/>
      <c r="K210" s="135"/>
      <c r="L210" s="131"/>
      <c r="M210" s="141"/>
      <c r="N210" s="131"/>
      <c r="O210" s="103">
        <f>K210*F210</f>
        <v>0</v>
      </c>
      <c r="P210" s="23">
        <f>SUM(L210:O210)</f>
        <v>0</v>
      </c>
      <c r="Q210" s="55"/>
      <c r="R210" s="55"/>
      <c r="S210" s="55"/>
      <c r="U210" t="str">
        <f t="shared" si="105"/>
        <v/>
      </c>
      <c r="V210" t="str">
        <f>IF(B210&lt;&gt;$U$15,"",IF(AND(B210=$U$15,F210=0),0,#REF!))</f>
        <v/>
      </c>
      <c r="W210" t="str">
        <f t="shared" si="106"/>
        <v/>
      </c>
      <c r="X210" t="str">
        <f>IF(B210&lt;&gt;$W$15,"",IF(AND(B210=$W$15,F210=0),0,#REF!))</f>
        <v/>
      </c>
      <c r="Y210" t="str">
        <f t="shared" si="107"/>
        <v/>
      </c>
      <c r="Z210" t="str">
        <f>IF(B210&lt;&gt;$Y$15,"",IF(AND(B210=$Y$15,F210=0),0,#REF!))</f>
        <v/>
      </c>
      <c r="AA210">
        <f t="shared" si="108"/>
        <v>10</v>
      </c>
      <c r="AB210" t="e">
        <f>#REF!</f>
        <v>#REF!</v>
      </c>
      <c r="AC210">
        <f>AA210</f>
        <v>10</v>
      </c>
      <c r="AD210" s="194"/>
    </row>
    <row r="211" spans="2:30" x14ac:dyDescent="0.25">
      <c r="B211" s="169" t="s">
        <v>163</v>
      </c>
      <c r="C211" s="260" t="s">
        <v>209</v>
      </c>
      <c r="D211" s="198" t="s">
        <v>8</v>
      </c>
      <c r="E211" s="255"/>
      <c r="F211" s="263">
        <v>35</v>
      </c>
      <c r="G211" s="235" t="s">
        <v>18</v>
      </c>
      <c r="H211" s="122"/>
      <c r="I211" s="131"/>
      <c r="J211" s="131"/>
      <c r="K211" s="135"/>
      <c r="L211" s="131"/>
      <c r="M211" s="141"/>
      <c r="N211" s="131"/>
      <c r="O211" s="103">
        <f>K211*F211</f>
        <v>0</v>
      </c>
      <c r="P211" s="23">
        <f>SUM(L211:O211)</f>
        <v>0</v>
      </c>
      <c r="Q211" s="55"/>
      <c r="R211" s="55"/>
      <c r="S211" s="55"/>
      <c r="U211" t="str">
        <f t="shared" si="105"/>
        <v/>
      </c>
      <c r="V211" t="str">
        <f>IF(B211&lt;&gt;$U$15,"",IF(AND(B211=$U$15,F211=0),0,#REF!))</f>
        <v/>
      </c>
      <c r="W211" t="str">
        <f t="shared" si="106"/>
        <v/>
      </c>
      <c r="X211" t="str">
        <f>IF(B211&lt;&gt;$W$15,"",IF(AND(B211=$W$15,F211=0),0,#REF!))</f>
        <v/>
      </c>
      <c r="Y211" t="str">
        <f t="shared" si="107"/>
        <v/>
      </c>
      <c r="Z211" t="str">
        <f>IF(B211&lt;&gt;$Y$15,"",IF(AND(B211=$Y$15,F211=0),0,#REF!))</f>
        <v/>
      </c>
      <c r="AA211">
        <f t="shared" si="108"/>
        <v>35</v>
      </c>
      <c r="AB211" t="e">
        <f>#REF!</f>
        <v>#REF!</v>
      </c>
      <c r="AC211">
        <f>AA211</f>
        <v>35</v>
      </c>
      <c r="AD211" s="194"/>
    </row>
    <row r="212" spans="2:30" x14ac:dyDescent="0.25">
      <c r="B212" s="169" t="s">
        <v>163</v>
      </c>
      <c r="C212" s="264" t="s">
        <v>210</v>
      </c>
      <c r="D212" s="198" t="s">
        <v>8</v>
      </c>
      <c r="E212" s="255"/>
      <c r="F212" s="263">
        <v>20</v>
      </c>
      <c r="G212" s="235" t="s">
        <v>18</v>
      </c>
      <c r="H212" s="122"/>
      <c r="I212" s="131"/>
      <c r="J212" s="131"/>
      <c r="K212" s="135"/>
      <c r="L212" s="131"/>
      <c r="M212" s="141"/>
      <c r="N212" s="131"/>
      <c r="O212" s="103">
        <f>K212*F212</f>
        <v>0</v>
      </c>
      <c r="P212" s="23">
        <f>SUM(L212:O212)</f>
        <v>0</v>
      </c>
      <c r="Q212" s="55"/>
      <c r="R212" s="55"/>
      <c r="S212" s="55"/>
      <c r="U212" t="str">
        <f t="shared" si="105"/>
        <v/>
      </c>
      <c r="V212" t="str">
        <f>IF(B212&lt;&gt;$U$15,"",IF(AND(B212=$U$15,F212=0),0,#REF!))</f>
        <v/>
      </c>
      <c r="W212" t="str">
        <f t="shared" si="106"/>
        <v/>
      </c>
      <c r="X212" t="str">
        <f>IF(B212&lt;&gt;$W$15,"",IF(AND(B212=$W$15,F212=0),0,#REF!))</f>
        <v/>
      </c>
      <c r="Y212" t="str">
        <f t="shared" si="107"/>
        <v/>
      </c>
      <c r="Z212" t="str">
        <f>IF(B212&lt;&gt;$Y$15,"",IF(AND(B212=$Y$15,F212=0),0,#REF!))</f>
        <v/>
      </c>
      <c r="AA212">
        <f t="shared" si="108"/>
        <v>20</v>
      </c>
      <c r="AB212" t="e">
        <f>#REF!</f>
        <v>#REF!</v>
      </c>
      <c r="AC212">
        <f>AA212</f>
        <v>20</v>
      </c>
      <c r="AD212" s="194"/>
    </row>
    <row r="213" spans="2:30" ht="15.75" thickBot="1" x14ac:dyDescent="0.3">
      <c r="B213" s="169" t="s">
        <v>163</v>
      </c>
      <c r="C213" s="260" t="s">
        <v>211</v>
      </c>
      <c r="D213" s="265" t="s">
        <v>8</v>
      </c>
      <c r="E213" s="255"/>
      <c r="F213" s="263">
        <v>10</v>
      </c>
      <c r="G213" s="235" t="s">
        <v>18</v>
      </c>
      <c r="H213" s="122"/>
      <c r="I213" s="131"/>
      <c r="J213" s="131"/>
      <c r="K213" s="135"/>
      <c r="L213" s="131"/>
      <c r="M213" s="141"/>
      <c r="N213" s="131"/>
      <c r="O213" s="103">
        <f>K213*F213</f>
        <v>0</v>
      </c>
      <c r="P213" s="23">
        <f>SUM(L213:O213)</f>
        <v>0</v>
      </c>
      <c r="Q213" s="55"/>
      <c r="R213" s="55"/>
      <c r="S213" s="55"/>
      <c r="U213" t="str">
        <f t="shared" ref="U213" si="129">IF(B213=$U$15,F213,"")</f>
        <v/>
      </c>
      <c r="V213" t="str">
        <f>IF(B213&lt;&gt;$U$15,"",IF(AND(B213=$U$15,F213=0),0,F212))</f>
        <v/>
      </c>
      <c r="W213" t="str">
        <f t="shared" ref="W213" si="130">IF(B213=$W$15,F213,"")</f>
        <v/>
      </c>
      <c r="X213" t="str">
        <f>IF(B213&lt;&gt;$W$15,"",IF(AND(B213=$W$15,F213=0),0,F212))</f>
        <v/>
      </c>
      <c r="Y213" t="str">
        <f t="shared" ref="Y213" si="131">IF(B213=$Y$15,F213,"")</f>
        <v/>
      </c>
      <c r="Z213" t="str">
        <f>IF(B213&lt;&gt;$Y$15,"",IF(AND(B213=$Y$15,F213=0),0,F212))</f>
        <v/>
      </c>
      <c r="AA213">
        <f t="shared" ref="AA213" si="132">IF(B213=$AA$15,F213,"")</f>
        <v>10</v>
      </c>
      <c r="AB213" t="e">
        <f>#REF!</f>
        <v>#REF!</v>
      </c>
      <c r="AC213">
        <f>AA213</f>
        <v>10</v>
      </c>
      <c r="AD213" s="194"/>
    </row>
    <row r="214" spans="2:30" ht="28.15" customHeight="1" thickBot="1" x14ac:dyDescent="0.3">
      <c r="B214" s="336" t="s">
        <v>151</v>
      </c>
      <c r="C214" s="337"/>
      <c r="D214" s="40"/>
      <c r="E214" s="215"/>
      <c r="F214" s="65"/>
      <c r="G214" s="221"/>
      <c r="H214" s="124"/>
      <c r="I214" s="133"/>
      <c r="J214" s="133"/>
      <c r="K214" s="133"/>
      <c r="L214" s="133"/>
      <c r="M214" s="143"/>
      <c r="N214" s="133"/>
      <c r="O214" s="107"/>
      <c r="P214" s="36"/>
      <c r="Q214" s="56"/>
      <c r="R214" s="56"/>
      <c r="S214" s="56"/>
      <c r="U214" t="str">
        <f t="shared" si="105"/>
        <v/>
      </c>
      <c r="W214" t="str">
        <f t="shared" si="106"/>
        <v/>
      </c>
      <c r="Y214" t="str">
        <f t="shared" si="107"/>
        <v/>
      </c>
      <c r="AA214" t="str">
        <f t="shared" si="108"/>
        <v/>
      </c>
      <c r="AC214">
        <f>SUM(AC201:AC212)</f>
        <v>115</v>
      </c>
      <c r="AD214">
        <f>SUM(AD201:AD212)</f>
        <v>0</v>
      </c>
    </row>
    <row r="215" spans="2:30" ht="14.45" customHeight="1" x14ac:dyDescent="0.25">
      <c r="B215" s="161" t="s">
        <v>152</v>
      </c>
      <c r="C215" s="266"/>
      <c r="D215" s="167"/>
      <c r="E215" s="267"/>
      <c r="F215" s="267"/>
      <c r="G215" s="234"/>
      <c r="H215" s="162"/>
      <c r="I215" s="163"/>
      <c r="J215" s="163"/>
      <c r="K215" s="163"/>
      <c r="L215" s="163"/>
      <c r="M215" s="164"/>
      <c r="N215" s="163"/>
      <c r="O215" s="165"/>
      <c r="P215" s="166"/>
      <c r="Q215" s="55"/>
      <c r="R215" s="55"/>
      <c r="S215" s="55"/>
      <c r="U215" t="str">
        <f t="shared" si="105"/>
        <v/>
      </c>
      <c r="W215" t="str">
        <f t="shared" si="106"/>
        <v/>
      </c>
      <c r="Y215" t="str">
        <f t="shared" si="107"/>
        <v/>
      </c>
      <c r="AA215" t="str">
        <f t="shared" si="108"/>
        <v/>
      </c>
      <c r="AD215" s="194"/>
    </row>
    <row r="216" spans="2:30" ht="14.45" customHeight="1" x14ac:dyDescent="0.25">
      <c r="B216" s="169" t="s">
        <v>163</v>
      </c>
      <c r="C216" s="37" t="s">
        <v>212</v>
      </c>
      <c r="D216" s="198" t="s">
        <v>8</v>
      </c>
      <c r="E216" s="269"/>
      <c r="F216" s="263">
        <v>1000</v>
      </c>
      <c r="G216" s="224" t="s">
        <v>18</v>
      </c>
      <c r="H216" s="122"/>
      <c r="I216" s="131"/>
      <c r="J216" s="131"/>
      <c r="K216" s="135"/>
      <c r="L216" s="131"/>
      <c r="M216" s="141"/>
      <c r="N216" s="131"/>
      <c r="O216" s="103">
        <f>K216*F216</f>
        <v>0</v>
      </c>
      <c r="P216" s="23">
        <f>SUM(L216:O216)</f>
        <v>0</v>
      </c>
      <c r="Q216" s="55"/>
      <c r="R216" s="55"/>
      <c r="S216" s="55"/>
      <c r="U216" t="str">
        <f t="shared" si="105"/>
        <v/>
      </c>
      <c r="V216" t="str">
        <f>IF(B216&lt;&gt;$U$15,"",IF(AND(B216=$U$15,F216=0),0,F215))</f>
        <v/>
      </c>
      <c r="W216" t="str">
        <f t="shared" si="106"/>
        <v/>
      </c>
      <c r="X216" t="str">
        <f>IF(B216&lt;&gt;$W$15,"",IF(AND(B216=$W$15,F216=0),0,F215))</f>
        <v/>
      </c>
      <c r="Y216" t="str">
        <f t="shared" si="107"/>
        <v/>
      </c>
      <c r="Z216" t="str">
        <f>IF(B216&lt;&gt;$Y$15,"",IF(AND(B216=$Y$15,F216=0),0,F215))</f>
        <v/>
      </c>
      <c r="AA216">
        <f t="shared" si="108"/>
        <v>1000</v>
      </c>
      <c r="AB216" t="e">
        <f>#REF!</f>
        <v>#REF!</v>
      </c>
      <c r="AC216">
        <f>AA216</f>
        <v>1000</v>
      </c>
      <c r="AD216" s="194"/>
    </row>
    <row r="217" spans="2:30" ht="14.45" customHeight="1" x14ac:dyDescent="0.25">
      <c r="B217" s="169" t="s">
        <v>163</v>
      </c>
      <c r="C217" s="37" t="s">
        <v>213</v>
      </c>
      <c r="D217" s="198" t="s">
        <v>8</v>
      </c>
      <c r="E217" s="269"/>
      <c r="F217" s="263">
        <v>20</v>
      </c>
      <c r="G217" s="224" t="s">
        <v>18</v>
      </c>
      <c r="H217" s="122"/>
      <c r="I217" s="131"/>
      <c r="J217" s="131"/>
      <c r="K217" s="135"/>
      <c r="L217" s="131"/>
      <c r="M217" s="141"/>
      <c r="N217" s="131"/>
      <c r="O217" s="103">
        <f>K217*F217</f>
        <v>0</v>
      </c>
      <c r="P217" s="23">
        <f t="shared" ref="P217:P220" si="133">SUM(L217:O217)</f>
        <v>0</v>
      </c>
      <c r="Q217" s="55"/>
      <c r="R217" s="55"/>
      <c r="S217" s="55"/>
      <c r="U217" t="str">
        <f t="shared" si="105"/>
        <v/>
      </c>
      <c r="V217" t="str">
        <f>IF(B217&lt;&gt;$U$15,"",IF(AND(B217=$U$15,F217=0),0,#REF!))</f>
        <v/>
      </c>
      <c r="W217" t="str">
        <f t="shared" si="106"/>
        <v/>
      </c>
      <c r="X217" t="str">
        <f>IF(B217&lt;&gt;$W$15,"",IF(AND(B217=$W$15,F217=0),0,#REF!))</f>
        <v/>
      </c>
      <c r="Y217" t="str">
        <f t="shared" si="107"/>
        <v/>
      </c>
      <c r="Z217" t="str">
        <f>IF(B217&lt;&gt;$Y$15,"",IF(AND(B217=$Y$15,F217=0),0,#REF!))</f>
        <v/>
      </c>
      <c r="AA217">
        <f t="shared" si="108"/>
        <v>20</v>
      </c>
      <c r="AB217" t="e">
        <f>#REF!</f>
        <v>#REF!</v>
      </c>
      <c r="AC217">
        <f>AA217</f>
        <v>20</v>
      </c>
      <c r="AD217" s="194"/>
    </row>
    <row r="218" spans="2:30" x14ac:dyDescent="0.25">
      <c r="B218" s="169" t="s">
        <v>163</v>
      </c>
      <c r="C218" s="37" t="s">
        <v>214</v>
      </c>
      <c r="D218" s="198" t="s">
        <v>8</v>
      </c>
      <c r="E218" s="269"/>
      <c r="F218" s="263">
        <v>60</v>
      </c>
      <c r="G218" s="224" t="s">
        <v>18</v>
      </c>
      <c r="H218" s="122"/>
      <c r="I218" s="131"/>
      <c r="J218" s="131"/>
      <c r="K218" s="135"/>
      <c r="L218" s="131"/>
      <c r="M218" s="141"/>
      <c r="N218" s="131"/>
      <c r="O218" s="103">
        <f>K218*F218</f>
        <v>0</v>
      </c>
      <c r="P218" s="23">
        <f t="shared" si="133"/>
        <v>0</v>
      </c>
      <c r="Q218" s="55"/>
      <c r="R218" s="55"/>
      <c r="S218" s="55"/>
      <c r="U218" t="str">
        <f t="shared" si="105"/>
        <v/>
      </c>
      <c r="V218" t="str">
        <f>IF(B218&lt;&gt;$U$15,"",IF(AND(B218=$U$15,F218=0),0,#REF!))</f>
        <v/>
      </c>
      <c r="W218" t="str">
        <f t="shared" si="106"/>
        <v/>
      </c>
      <c r="X218" t="str">
        <f>IF(B218&lt;&gt;$W$15,"",IF(AND(B218=$W$15,F218=0),0,#REF!))</f>
        <v/>
      </c>
      <c r="Y218" t="str">
        <f t="shared" si="107"/>
        <v/>
      </c>
      <c r="Z218" t="str">
        <f>IF(B218&lt;&gt;$Y$15,"",IF(AND(B218=$Y$15,F218=0),0,#REF!))</f>
        <v/>
      </c>
      <c r="AA218">
        <f t="shared" si="108"/>
        <v>60</v>
      </c>
      <c r="AB218" t="e">
        <f>#REF!</f>
        <v>#REF!</v>
      </c>
      <c r="AC218">
        <f>AA218</f>
        <v>60</v>
      </c>
      <c r="AD218" s="194"/>
    </row>
    <row r="219" spans="2:30" ht="14.45" customHeight="1" x14ac:dyDescent="0.25">
      <c r="B219" s="169" t="s">
        <v>163</v>
      </c>
      <c r="C219" s="37" t="s">
        <v>215</v>
      </c>
      <c r="D219" s="198" t="s">
        <v>8</v>
      </c>
      <c r="E219" s="269"/>
      <c r="F219" s="263">
        <v>350</v>
      </c>
      <c r="G219" s="224" t="s">
        <v>18</v>
      </c>
      <c r="H219" s="122"/>
      <c r="I219" s="131"/>
      <c r="J219" s="131"/>
      <c r="K219" s="135"/>
      <c r="L219" s="131"/>
      <c r="M219" s="141"/>
      <c r="N219" s="131"/>
      <c r="O219" s="103">
        <f>K219*F219</f>
        <v>0</v>
      </c>
      <c r="P219" s="23">
        <f t="shared" si="133"/>
        <v>0</v>
      </c>
      <c r="Q219" s="55"/>
      <c r="R219" s="55"/>
      <c r="S219" s="55"/>
      <c r="U219" t="str">
        <f t="shared" si="105"/>
        <v/>
      </c>
      <c r="V219" t="str">
        <f>IF(B219&lt;&gt;$U$15,"",IF(AND(B219=$U$15,F219=0),0,#REF!))</f>
        <v/>
      </c>
      <c r="W219" t="str">
        <f t="shared" si="106"/>
        <v/>
      </c>
      <c r="X219" t="str">
        <f>IF(B219&lt;&gt;$W$15,"",IF(AND(B219=$W$15,F219=0),0,#REF!))</f>
        <v/>
      </c>
      <c r="Y219" t="str">
        <f t="shared" si="107"/>
        <v/>
      </c>
      <c r="Z219" t="str">
        <f>IF(B219&lt;&gt;$Y$15,"",IF(AND(B219=$Y$15,F219=0),0,#REF!))</f>
        <v/>
      </c>
      <c r="AA219">
        <f t="shared" si="108"/>
        <v>350</v>
      </c>
      <c r="AB219" t="e">
        <f>#REF!</f>
        <v>#REF!</v>
      </c>
      <c r="AC219">
        <f>AA219</f>
        <v>350</v>
      </c>
      <c r="AD219" s="194"/>
    </row>
    <row r="220" spans="2:30" x14ac:dyDescent="0.25">
      <c r="B220" s="169" t="s">
        <v>163</v>
      </c>
      <c r="C220" s="37" t="s">
        <v>155</v>
      </c>
      <c r="D220" s="198" t="s">
        <v>8</v>
      </c>
      <c r="E220" s="269"/>
      <c r="F220" s="263">
        <v>5</v>
      </c>
      <c r="G220" s="224" t="s">
        <v>18</v>
      </c>
      <c r="H220" s="122"/>
      <c r="I220" s="131"/>
      <c r="J220" s="131"/>
      <c r="K220" s="135"/>
      <c r="L220" s="131"/>
      <c r="M220" s="141"/>
      <c r="N220" s="131"/>
      <c r="O220" s="103">
        <f>K220*F220</f>
        <v>0</v>
      </c>
      <c r="P220" s="23">
        <f t="shared" si="133"/>
        <v>0</v>
      </c>
      <c r="Q220" s="55"/>
      <c r="R220" s="55"/>
      <c r="S220" s="55"/>
      <c r="U220" t="str">
        <f t="shared" si="105"/>
        <v/>
      </c>
      <c r="V220" t="str">
        <f>IF(B220&lt;&gt;$U$15,"",IF(AND(B220=$U$15,F220=0),0,#REF!))</f>
        <v/>
      </c>
      <c r="W220" t="str">
        <f t="shared" si="106"/>
        <v/>
      </c>
      <c r="X220" t="str">
        <f>IF(B220&lt;&gt;$W$15,"",IF(AND(B220=$W$15,F220=0),0,#REF!))</f>
        <v/>
      </c>
      <c r="Y220" t="str">
        <f t="shared" si="107"/>
        <v/>
      </c>
      <c r="Z220" t="str">
        <f>IF(B220&lt;&gt;$Y$15,"",IF(AND(B220=$Y$15,F220=0),0,#REF!))</f>
        <v/>
      </c>
      <c r="AA220">
        <f t="shared" si="108"/>
        <v>5</v>
      </c>
      <c r="AB220" t="e">
        <f>#REF!</f>
        <v>#REF!</v>
      </c>
      <c r="AC220">
        <f>AA220</f>
        <v>5</v>
      </c>
      <c r="AD220" s="194"/>
    </row>
    <row r="221" spans="2:30" x14ac:dyDescent="0.25">
      <c r="B221" s="169"/>
      <c r="C221" s="37"/>
      <c r="D221" s="216"/>
      <c r="E221" s="217"/>
      <c r="F221" s="263"/>
      <c r="G221" s="229"/>
      <c r="H221" s="122"/>
      <c r="I221" s="131"/>
      <c r="J221" s="131"/>
      <c r="K221" s="218"/>
      <c r="L221" s="131"/>
      <c r="M221" s="141"/>
      <c r="N221" s="131"/>
      <c r="O221" s="103"/>
      <c r="P221" s="23"/>
      <c r="Q221" s="55"/>
      <c r="R221" s="55"/>
      <c r="S221" s="55"/>
      <c r="AD221" s="194"/>
    </row>
    <row r="222" spans="2:30" ht="15" customHeight="1" x14ac:dyDescent="0.25">
      <c r="B222" s="32" t="s">
        <v>156</v>
      </c>
      <c r="C222" s="37" t="s">
        <v>157</v>
      </c>
      <c r="D222" s="199" t="s">
        <v>203</v>
      </c>
      <c r="E222" s="200"/>
      <c r="F222" s="268">
        <v>200</v>
      </c>
      <c r="G222" s="229" t="s">
        <v>18</v>
      </c>
      <c r="H222" s="122"/>
      <c r="I222" s="131"/>
      <c r="J222" s="131"/>
      <c r="K222" s="135"/>
      <c r="L222" s="131"/>
      <c r="M222" s="141"/>
      <c r="N222" s="131"/>
      <c r="O222" s="103">
        <f t="shared" ref="O222:O223" si="134">K222*F222</f>
        <v>0</v>
      </c>
      <c r="P222" s="23">
        <f t="shared" ref="P222:P223" si="135">SUM(L222:O222)</f>
        <v>0</v>
      </c>
      <c r="Q222" s="55"/>
      <c r="R222" s="55"/>
      <c r="S222" s="55"/>
      <c r="T222" s="303" t="s">
        <v>218</v>
      </c>
      <c r="U222" t="str">
        <f t="shared" si="105"/>
        <v/>
      </c>
      <c r="W222" t="str">
        <f t="shared" si="106"/>
        <v/>
      </c>
      <c r="Y222" t="str">
        <f t="shared" si="107"/>
        <v/>
      </c>
      <c r="AA222" t="str">
        <f t="shared" si="108"/>
        <v/>
      </c>
      <c r="AD222" s="194"/>
    </row>
    <row r="223" spans="2:30" ht="15.75" thickBot="1" x14ac:dyDescent="0.3">
      <c r="B223" s="32"/>
      <c r="C223" s="37" t="s">
        <v>158</v>
      </c>
      <c r="D223" s="199" t="s">
        <v>8</v>
      </c>
      <c r="E223" s="200"/>
      <c r="F223" s="268">
        <v>400</v>
      </c>
      <c r="G223" s="229" t="s">
        <v>18</v>
      </c>
      <c r="H223" s="122"/>
      <c r="I223" s="131"/>
      <c r="J223" s="131"/>
      <c r="K223" s="135"/>
      <c r="L223" s="131"/>
      <c r="M223" s="141"/>
      <c r="N223" s="131"/>
      <c r="O223" s="103">
        <f t="shared" si="134"/>
        <v>0</v>
      </c>
      <c r="P223" s="23">
        <f t="shared" si="135"/>
        <v>0</v>
      </c>
      <c r="Q223" s="55"/>
      <c r="R223" s="55"/>
      <c r="S223" s="55"/>
      <c r="T223" s="303"/>
      <c r="U223" t="str">
        <f t="shared" si="105"/>
        <v/>
      </c>
      <c r="W223" t="str">
        <f t="shared" si="106"/>
        <v/>
      </c>
      <c r="Y223" t="str">
        <f t="shared" si="107"/>
        <v/>
      </c>
      <c r="AA223" t="str">
        <f t="shared" si="108"/>
        <v/>
      </c>
      <c r="AD223" s="194"/>
    </row>
    <row r="224" spans="2:30" ht="28.15" customHeight="1" thickBot="1" x14ac:dyDescent="0.3">
      <c r="B224" s="358" t="s">
        <v>150</v>
      </c>
      <c r="C224" s="359"/>
      <c r="D224" s="31"/>
      <c r="E224" s="12"/>
      <c r="F224" s="66"/>
      <c r="G224" s="222"/>
      <c r="H224" s="125"/>
      <c r="I224" s="125"/>
      <c r="J224" s="125"/>
      <c r="K224" s="125"/>
      <c r="L224" s="125"/>
      <c r="M224" s="144"/>
      <c r="N224" s="125"/>
      <c r="O224" s="108"/>
      <c r="P224" s="22"/>
      <c r="Q224" s="54"/>
      <c r="R224" s="54"/>
      <c r="S224" s="54"/>
      <c r="U224" t="str">
        <f t="shared" si="105"/>
        <v/>
      </c>
      <c r="W224" t="str">
        <f t="shared" si="106"/>
        <v/>
      </c>
      <c r="Y224" t="str">
        <f t="shared" si="107"/>
        <v/>
      </c>
      <c r="AA224" t="str">
        <f t="shared" si="108"/>
        <v/>
      </c>
      <c r="AD224" s="194"/>
    </row>
    <row r="225" spans="2:31" x14ac:dyDescent="0.25">
      <c r="B225" s="152" t="s">
        <v>61</v>
      </c>
      <c r="C225" s="19" t="s">
        <v>72</v>
      </c>
      <c r="D225" s="19" t="s">
        <v>8</v>
      </c>
      <c r="E225" s="44">
        <f>SUM(E226:E227)</f>
        <v>0</v>
      </c>
      <c r="F225" s="62">
        <v>10</v>
      </c>
      <c r="G225" s="228" t="s">
        <v>18</v>
      </c>
      <c r="H225" s="119"/>
      <c r="I225" s="119"/>
      <c r="J225" s="119"/>
      <c r="K225" s="119"/>
      <c r="L225" s="119"/>
      <c r="M225" s="111"/>
      <c r="N225" s="119"/>
      <c r="O225" s="100"/>
      <c r="P225" s="20"/>
      <c r="Q225" s="196"/>
      <c r="R225" s="52"/>
      <c r="S225" s="52"/>
      <c r="U225" t="str">
        <f t="shared" si="105"/>
        <v/>
      </c>
      <c r="V225" t="str">
        <f>IF(B225&lt;&gt;$U$15,"",IF(AND(B225=$U$15,F225=0),0,F225))</f>
        <v/>
      </c>
      <c r="W225" t="str">
        <f t="shared" si="106"/>
        <v/>
      </c>
      <c r="X225" t="str">
        <f>IF(B225&lt;&gt;$W$15,"",IF(AND(B225=$W$15,F225=0),0,F225))</f>
        <v/>
      </c>
      <c r="Y225" t="str">
        <f t="shared" si="107"/>
        <v/>
      </c>
      <c r="Z225" t="str">
        <f>IF(B225&lt;&gt;$Y$15,"",IF(AND(B225=$Y$15,F225=0),0,F225))</f>
        <v/>
      </c>
      <c r="AA225" t="str">
        <f t="shared" si="108"/>
        <v/>
      </c>
      <c r="AB225" t="str">
        <f>IF(B225&lt;&gt;$AA$15,"",IF(AND(B225=$AA$15,F225=0),0,F225))</f>
        <v/>
      </c>
      <c r="AD225" s="194"/>
    </row>
    <row r="226" spans="2:31" x14ac:dyDescent="0.25">
      <c r="B226" s="147" t="s">
        <v>26</v>
      </c>
      <c r="C226" s="76" t="s">
        <v>235</v>
      </c>
      <c r="D226" s="5" t="s">
        <v>8</v>
      </c>
      <c r="E226" s="46"/>
      <c r="F226" s="59">
        <f>E226*F$225</f>
        <v>0</v>
      </c>
      <c r="G226" s="224"/>
      <c r="H226" s="117"/>
      <c r="I226" s="135"/>
      <c r="J226" s="117"/>
      <c r="K226" s="117"/>
      <c r="L226" s="117"/>
      <c r="M226" s="137">
        <f>F226*I226</f>
        <v>0</v>
      </c>
      <c r="N226" s="117"/>
      <c r="O226" s="102"/>
      <c r="P226" s="3"/>
      <c r="Q226" s="54"/>
      <c r="R226" s="54"/>
      <c r="S226" s="54"/>
      <c r="U226" t="str">
        <f t="shared" si="105"/>
        <v/>
      </c>
      <c r="V226" t="str">
        <f>IF(B226&lt;&gt;$U$15,"",IF(AND(B226=$U$15,F226=0),0,F225))</f>
        <v/>
      </c>
      <c r="W226" t="str">
        <f t="shared" si="106"/>
        <v/>
      </c>
      <c r="X226" t="str">
        <f>IF(B226&lt;&gt;$W$15,"",IF(AND(B226=$W$15,F226=0),0,F225))</f>
        <v/>
      </c>
      <c r="Y226">
        <f t="shared" si="107"/>
        <v>0</v>
      </c>
      <c r="Z226" t="e">
        <f>#REF!</f>
        <v>#REF!</v>
      </c>
      <c r="AA226" t="str">
        <f t="shared" si="108"/>
        <v/>
      </c>
      <c r="AB226" t="str">
        <f>IF(B226&lt;&gt;$AA$15,"",IF(AND(B226=$AA$15,F226=0),0,F225))</f>
        <v/>
      </c>
      <c r="AC226">
        <f>Y226</f>
        <v>0</v>
      </c>
      <c r="AD226" s="194"/>
    </row>
    <row r="227" spans="2:31" ht="14.45" customHeight="1" x14ac:dyDescent="0.25">
      <c r="B227" s="147" t="s">
        <v>163</v>
      </c>
      <c r="C227" s="77" t="s">
        <v>177</v>
      </c>
      <c r="D227" s="26" t="s">
        <v>8</v>
      </c>
      <c r="E227" s="46"/>
      <c r="F227" s="59">
        <f>E227*F$225</f>
        <v>0</v>
      </c>
      <c r="G227" s="235"/>
      <c r="H227" s="117"/>
      <c r="I227" s="117"/>
      <c r="J227" s="117"/>
      <c r="K227" s="135"/>
      <c r="L227" s="117"/>
      <c r="M227" s="137"/>
      <c r="N227" s="117"/>
      <c r="O227" s="103">
        <f>K227*F227</f>
        <v>0</v>
      </c>
      <c r="P227" s="11">
        <f>SUM(L226:O227)</f>
        <v>0</v>
      </c>
      <c r="Q227" s="55"/>
      <c r="R227" s="55"/>
      <c r="S227" s="55"/>
      <c r="U227" t="str">
        <f t="shared" si="105"/>
        <v/>
      </c>
      <c r="V227" t="str">
        <f>IF(B227&lt;&gt;$U$15,"",IF(AND(B227=$U$15,F227=0),0,F225))</f>
        <v/>
      </c>
      <c r="W227" t="str">
        <f t="shared" si="106"/>
        <v/>
      </c>
      <c r="X227" t="str">
        <f>IF(B227&lt;&gt;$W$15,"",IF(AND(B227=$W$15,F227=0),0,F225))</f>
        <v/>
      </c>
      <c r="Y227" t="str">
        <f t="shared" si="107"/>
        <v/>
      </c>
      <c r="Z227" t="str">
        <f>IF(B227&lt;&gt;$Y$15,"",IF(AND(B227=$Y$15,F227=0),0,F225))</f>
        <v/>
      </c>
      <c r="AA227">
        <f t="shared" si="108"/>
        <v>0</v>
      </c>
      <c r="AB227" t="e">
        <f>Z226</f>
        <v>#REF!</v>
      </c>
      <c r="AC227">
        <f>AA227</f>
        <v>0</v>
      </c>
      <c r="AD227" s="194"/>
    </row>
    <row r="228" spans="2:31" x14ac:dyDescent="0.25">
      <c r="B228" s="148"/>
      <c r="C228" s="25" t="s">
        <v>73</v>
      </c>
      <c r="D228" s="25" t="s">
        <v>8</v>
      </c>
      <c r="E228" s="45">
        <f>SUM(E229:E230)</f>
        <v>0</v>
      </c>
      <c r="F228" s="67">
        <v>2</v>
      </c>
      <c r="G228" s="236" t="s">
        <v>18</v>
      </c>
      <c r="H228" s="116"/>
      <c r="I228" s="116"/>
      <c r="J228" s="117"/>
      <c r="K228" s="116"/>
      <c r="L228" s="116"/>
      <c r="M228" s="136"/>
      <c r="N228" s="116"/>
      <c r="O228" s="101"/>
      <c r="P228" s="23"/>
      <c r="Q228" s="196"/>
      <c r="R228" s="54"/>
      <c r="S228" s="54"/>
      <c r="U228" t="str">
        <f t="shared" si="105"/>
        <v/>
      </c>
      <c r="V228" t="str">
        <f>IF(B228&lt;&gt;$U$15,"",IF(AND(B228=$U$15,F228=0),0,F228))</f>
        <v/>
      </c>
      <c r="W228" t="str">
        <f t="shared" si="106"/>
        <v/>
      </c>
      <c r="X228" t="str">
        <f>IF(B228&lt;&gt;$W$15,"",IF(AND(B228=$W$15,F228=0),0,F228))</f>
        <v/>
      </c>
      <c r="Y228" t="str">
        <f t="shared" si="107"/>
        <v/>
      </c>
      <c r="Z228" t="str">
        <f>IF(B228&lt;&gt;$Y$15,"",IF(AND(B228=$Y$15,F228=0),0,F228))</f>
        <v/>
      </c>
      <c r="AA228" t="str">
        <f t="shared" si="108"/>
        <v/>
      </c>
      <c r="AB228" t="str">
        <f>IF(B228&lt;&gt;$AA$15,"",IF(AND(B228=$AA$15,F228=0),0,F228))</f>
        <v/>
      </c>
      <c r="AC228" t="str">
        <f>AA228</f>
        <v/>
      </c>
      <c r="AD228" s="194"/>
    </row>
    <row r="229" spans="2:31" x14ac:dyDescent="0.25">
      <c r="B229" s="147" t="s">
        <v>26</v>
      </c>
      <c r="C229" s="76" t="s">
        <v>236</v>
      </c>
      <c r="D229" s="5" t="s">
        <v>8</v>
      </c>
      <c r="E229" s="46"/>
      <c r="F229" s="59">
        <f>E229*F$228</f>
        <v>0</v>
      </c>
      <c r="G229" s="224"/>
      <c r="H229" s="117"/>
      <c r="I229" s="135"/>
      <c r="J229" s="117"/>
      <c r="K229" s="117"/>
      <c r="L229" s="117"/>
      <c r="M229" s="137">
        <f>F229*I229</f>
        <v>0</v>
      </c>
      <c r="N229" s="117"/>
      <c r="O229" s="102"/>
      <c r="P229" s="3"/>
      <c r="Q229" s="54"/>
      <c r="R229" s="54"/>
      <c r="S229" s="54"/>
      <c r="U229" t="str">
        <f t="shared" ref="U229:U257" si="136">IF(B229=$U$15,F229,"")</f>
        <v/>
      </c>
      <c r="V229" t="str">
        <f>IF(B229&lt;&gt;$U$15,"",IF(AND(B229=$U$15,F229=0),0,F228))</f>
        <v/>
      </c>
      <c r="W229" t="str">
        <f t="shared" ref="W229:W230" si="137">IF(B229=$W$15,F229,"")</f>
        <v/>
      </c>
      <c r="X229" t="str">
        <f>IF(B229&lt;&gt;$W$15,"",IF(AND(B229=$W$15,F229=0),0,F228))</f>
        <v/>
      </c>
      <c r="Y229">
        <f t="shared" ref="Y229:Y230" si="138">IF(B229=$Y$15,F229,"")</f>
        <v>0</v>
      </c>
      <c r="Z229" t="e">
        <f>#REF!</f>
        <v>#REF!</v>
      </c>
      <c r="AA229" t="str">
        <f t="shared" ref="AA229:AA230" si="139">IF(B229=$AA$15,F229,"")</f>
        <v/>
      </c>
      <c r="AB229" t="str">
        <f>IF(B229&lt;&gt;$AA$15,"",IF(AND(B229=$AA$15,F229=0),0,F228))</f>
        <v/>
      </c>
      <c r="AC229">
        <f>Y229</f>
        <v>0</v>
      </c>
      <c r="AD229" s="194"/>
    </row>
    <row r="230" spans="2:31" x14ac:dyDescent="0.25">
      <c r="B230" s="147" t="s">
        <v>163</v>
      </c>
      <c r="C230" s="77" t="s">
        <v>74</v>
      </c>
      <c r="D230" s="26" t="s">
        <v>8</v>
      </c>
      <c r="E230" s="46"/>
      <c r="F230" s="59">
        <f>E230*F$228</f>
        <v>0</v>
      </c>
      <c r="G230" s="235"/>
      <c r="H230" s="117"/>
      <c r="I230" s="117"/>
      <c r="J230" s="117"/>
      <c r="K230" s="135"/>
      <c r="L230" s="117"/>
      <c r="M230" s="137"/>
      <c r="N230" s="117"/>
      <c r="O230" s="103">
        <f>K230*F230</f>
        <v>0</v>
      </c>
      <c r="P230" s="11">
        <f>SUM(L229:O230)</f>
        <v>0</v>
      </c>
      <c r="Q230" s="55"/>
      <c r="R230" s="55"/>
      <c r="S230" s="55"/>
      <c r="U230" t="str">
        <f t="shared" si="136"/>
        <v/>
      </c>
      <c r="V230" t="str">
        <f>IF(B230&lt;&gt;$U$15,"",IF(AND(B230=$U$15,F230=0),0,F228))</f>
        <v/>
      </c>
      <c r="W230" t="str">
        <f t="shared" si="137"/>
        <v/>
      </c>
      <c r="X230" t="str">
        <f>IF(B230&lt;&gt;$W$15,"",IF(AND(B230=$W$15,F230=0),0,F228))</f>
        <v/>
      </c>
      <c r="Y230" t="str">
        <f t="shared" si="138"/>
        <v/>
      </c>
      <c r="Z230" t="str">
        <f>IF(B230&lt;&gt;$Y$15,"",IF(AND(B230=$Y$15,F230=0),0,F228))</f>
        <v/>
      </c>
      <c r="AA230">
        <f t="shared" si="139"/>
        <v>0</v>
      </c>
      <c r="AB230" t="e">
        <f>Z229</f>
        <v>#REF!</v>
      </c>
      <c r="AC230">
        <f>AA230</f>
        <v>0</v>
      </c>
      <c r="AD230" s="194"/>
    </row>
    <row r="231" spans="2:31" x14ac:dyDescent="0.25">
      <c r="B231" s="148"/>
      <c r="C231" s="25" t="s">
        <v>75</v>
      </c>
      <c r="D231" s="25" t="s">
        <v>8</v>
      </c>
      <c r="E231" s="45">
        <f>SUM(E232:E233)</f>
        <v>0</v>
      </c>
      <c r="F231" s="67">
        <v>5</v>
      </c>
      <c r="G231" s="236" t="s">
        <v>18</v>
      </c>
      <c r="H231" s="116"/>
      <c r="I231" s="116"/>
      <c r="J231" s="117"/>
      <c r="K231" s="116"/>
      <c r="L231" s="116"/>
      <c r="M231" s="136"/>
      <c r="N231" s="116"/>
      <c r="O231" s="101"/>
      <c r="P231" s="23"/>
      <c r="Q231" s="196"/>
      <c r="R231" s="54"/>
      <c r="S231" s="54"/>
      <c r="U231" t="str">
        <f t="shared" si="136"/>
        <v/>
      </c>
      <c r="V231" t="str">
        <f>IF(B231&lt;&gt;$U$15,"",IF(AND(B231=$U$15,F231=0),0,F231))</f>
        <v/>
      </c>
      <c r="W231" t="str">
        <f t="shared" ref="W231:W276" si="140">IF(B231=$W$15,F231,"")</f>
        <v/>
      </c>
      <c r="X231" t="str">
        <f>IF(B231&lt;&gt;$W$15,"",IF(AND(B231=$W$15,F231=0),0,F231))</f>
        <v/>
      </c>
      <c r="Y231" t="str">
        <f t="shared" ref="Y231:Y276" si="141">IF(B231=$Y$15,F231,"")</f>
        <v/>
      </c>
      <c r="Z231" t="str">
        <f>IF(B231&lt;&gt;$Y$15,"",IF(AND(B231=$Y$15,F231=0),0,F231))</f>
        <v/>
      </c>
      <c r="AA231" t="str">
        <f t="shared" ref="AA231:AA276" si="142">IF(B231=$AA$15,F231,"")</f>
        <v/>
      </c>
      <c r="AB231" t="str">
        <f>IF(B231&lt;&gt;$AA$15,"",IF(AND(B231=$AA$15,F231=0),0,F231))</f>
        <v/>
      </c>
      <c r="AD231" s="194"/>
    </row>
    <row r="232" spans="2:31" x14ac:dyDescent="0.25">
      <c r="B232" s="147" t="s">
        <v>26</v>
      </c>
      <c r="C232" s="76" t="s">
        <v>237</v>
      </c>
      <c r="D232" s="5" t="s">
        <v>8</v>
      </c>
      <c r="E232" s="46"/>
      <c r="F232" s="59">
        <f>E232*F$231</f>
        <v>0</v>
      </c>
      <c r="G232" s="224"/>
      <c r="H232" s="117"/>
      <c r="I232" s="135"/>
      <c r="J232" s="117"/>
      <c r="K232" s="117"/>
      <c r="L232" s="117"/>
      <c r="M232" s="137">
        <f>F232*I232</f>
        <v>0</v>
      </c>
      <c r="N232" s="117"/>
      <c r="O232" s="102"/>
      <c r="P232" s="3"/>
      <c r="Q232" s="54"/>
      <c r="R232" s="54"/>
      <c r="S232" s="54"/>
      <c r="U232" t="str">
        <f t="shared" si="136"/>
        <v/>
      </c>
      <c r="V232" t="str">
        <f>IF(B232&lt;&gt;$U$15,"",IF(AND(B232=$U$15,F232=0),0,F231))</f>
        <v/>
      </c>
      <c r="W232" t="str">
        <f t="shared" si="140"/>
        <v/>
      </c>
      <c r="X232" t="str">
        <f>IF(B232&lt;&gt;$W$15,"",IF(AND(B232=$W$15,F232=0),0,F231))</f>
        <v/>
      </c>
      <c r="Y232">
        <f t="shared" si="141"/>
        <v>0</v>
      </c>
      <c r="Z232" t="e">
        <f>#REF!</f>
        <v>#REF!</v>
      </c>
      <c r="AA232" t="str">
        <f t="shared" si="142"/>
        <v/>
      </c>
      <c r="AB232" t="str">
        <f>IF(B232&lt;&gt;$AA$15,"",IF(AND(B232=$AA$15,F232=0),0,F231))</f>
        <v/>
      </c>
      <c r="AC232">
        <f>Y232</f>
        <v>0</v>
      </c>
      <c r="AD232" s="194"/>
    </row>
    <row r="233" spans="2:31" x14ac:dyDescent="0.25">
      <c r="B233" s="147" t="s">
        <v>163</v>
      </c>
      <c r="C233" s="77" t="s">
        <v>76</v>
      </c>
      <c r="D233" s="26" t="s">
        <v>8</v>
      </c>
      <c r="E233" s="46"/>
      <c r="F233" s="59">
        <f>E233*F$231</f>
        <v>0</v>
      </c>
      <c r="G233" s="235"/>
      <c r="H233" s="117"/>
      <c r="I233" s="117"/>
      <c r="J233" s="117"/>
      <c r="K233" s="135"/>
      <c r="L233" s="117"/>
      <c r="M233" s="137"/>
      <c r="N233" s="117"/>
      <c r="O233" s="103">
        <f>K233*F233</f>
        <v>0</v>
      </c>
      <c r="P233" s="11">
        <f>SUM(L232:O233)</f>
        <v>0</v>
      </c>
      <c r="Q233" s="55"/>
      <c r="R233" s="55"/>
      <c r="S233" s="55"/>
      <c r="U233" t="str">
        <f t="shared" si="136"/>
        <v/>
      </c>
      <c r="V233" t="str">
        <f>IF(B233&lt;&gt;$U$15,"",IF(AND(B233=$U$15,F233=0),0,F231))</f>
        <v/>
      </c>
      <c r="W233" t="str">
        <f t="shared" si="140"/>
        <v/>
      </c>
      <c r="X233" t="str">
        <f>IF(B233&lt;&gt;$W$15,"",IF(AND(B233=$W$15,F233=0),0,F231))</f>
        <v/>
      </c>
      <c r="Y233" t="str">
        <f t="shared" si="141"/>
        <v/>
      </c>
      <c r="Z233" t="str">
        <f>IF(B233&lt;&gt;$Y$15,"",IF(AND(B233=$Y$15,F233=0),0,F231))</f>
        <v/>
      </c>
      <c r="AA233">
        <f t="shared" si="142"/>
        <v>0</v>
      </c>
      <c r="AB233" t="e">
        <f>Z232</f>
        <v>#REF!</v>
      </c>
      <c r="AC233">
        <f>AA233</f>
        <v>0</v>
      </c>
      <c r="AD233" s="194"/>
    </row>
    <row r="234" spans="2:31" x14ac:dyDescent="0.25">
      <c r="B234" s="153"/>
      <c r="C234" s="25" t="s">
        <v>77</v>
      </c>
      <c r="D234" s="25" t="s">
        <v>8</v>
      </c>
      <c r="E234" s="45">
        <f>SUM(E235:E236)</f>
        <v>0</v>
      </c>
      <c r="F234" s="67">
        <v>6</v>
      </c>
      <c r="G234" s="236" t="s">
        <v>18</v>
      </c>
      <c r="H234" s="116"/>
      <c r="I234" s="116"/>
      <c r="J234" s="117"/>
      <c r="K234" s="116"/>
      <c r="L234" s="116"/>
      <c r="M234" s="136"/>
      <c r="N234" s="116"/>
      <c r="O234" s="101"/>
      <c r="P234" s="23"/>
      <c r="Q234" s="196"/>
      <c r="R234" s="54"/>
      <c r="S234" s="54"/>
      <c r="U234" t="str">
        <f t="shared" si="136"/>
        <v/>
      </c>
      <c r="V234" t="str">
        <f>IF(B234&lt;&gt;$U$15,"",IF(AND(B234=$U$15,F234=0),0,F234))</f>
        <v/>
      </c>
      <c r="W234" t="str">
        <f t="shared" si="140"/>
        <v/>
      </c>
      <c r="X234" t="str">
        <f>IF(B234&lt;&gt;$W$15,"",IF(AND(B234=$W$15,F234=0),0,F234))</f>
        <v/>
      </c>
      <c r="Y234" t="str">
        <f t="shared" si="141"/>
        <v/>
      </c>
      <c r="Z234" t="str">
        <f>IF(B234&lt;&gt;$Y$15,"",IF(AND(B234=$Y$15,F234=0),0,F234))</f>
        <v/>
      </c>
      <c r="AA234" t="str">
        <f t="shared" si="142"/>
        <v/>
      </c>
      <c r="AB234" t="str">
        <f>IF(B234&lt;&gt;$AA$15,"",IF(AND(B234=$AA$15,F234=0),0,F234))</f>
        <v/>
      </c>
      <c r="AD234" s="194"/>
    </row>
    <row r="235" spans="2:31" x14ac:dyDescent="0.25">
      <c r="B235" s="147" t="s">
        <v>26</v>
      </c>
      <c r="C235" s="76" t="s">
        <v>238</v>
      </c>
      <c r="D235" s="5" t="s">
        <v>8</v>
      </c>
      <c r="E235" s="46"/>
      <c r="F235" s="59">
        <f>E235*F$234</f>
        <v>0</v>
      </c>
      <c r="G235" s="224"/>
      <c r="H235" s="117"/>
      <c r="I235" s="135"/>
      <c r="J235" s="117"/>
      <c r="K235" s="117"/>
      <c r="L235" s="117"/>
      <c r="M235" s="137">
        <f>F235*I235</f>
        <v>0</v>
      </c>
      <c r="N235" s="117"/>
      <c r="O235" s="102"/>
      <c r="P235" s="3"/>
      <c r="Q235" s="54"/>
      <c r="R235" s="54"/>
      <c r="S235" s="54"/>
      <c r="U235" t="str">
        <f t="shared" si="136"/>
        <v/>
      </c>
      <c r="V235" t="str">
        <f>IF(B235&lt;&gt;$U$15,"",IF(AND(B235=$U$15,F235=0),0,F234))</f>
        <v/>
      </c>
      <c r="W235" t="str">
        <f t="shared" si="140"/>
        <v/>
      </c>
      <c r="X235" t="str">
        <f>IF(B235&lt;&gt;$W$15,"",IF(AND(B235=$W$15,F235=0),0,F234))</f>
        <v/>
      </c>
      <c r="Y235">
        <f t="shared" si="141"/>
        <v>0</v>
      </c>
      <c r="Z235" t="e">
        <f>#REF!</f>
        <v>#REF!</v>
      </c>
      <c r="AA235" t="str">
        <f t="shared" si="142"/>
        <v/>
      </c>
      <c r="AB235" t="str">
        <f>IF(B235&lt;&gt;$AA$15,"",IF(AND(B235=$AA$15,F235=0),0,F234))</f>
        <v/>
      </c>
      <c r="AC235">
        <f>Y235</f>
        <v>0</v>
      </c>
      <c r="AD235" s="194"/>
    </row>
    <row r="236" spans="2:31" x14ac:dyDescent="0.25">
      <c r="B236" s="147" t="s">
        <v>163</v>
      </c>
      <c r="C236" s="77" t="s">
        <v>78</v>
      </c>
      <c r="D236" s="26" t="s">
        <v>8</v>
      </c>
      <c r="E236" s="46"/>
      <c r="F236" s="59">
        <f>E236*F$234</f>
        <v>0</v>
      </c>
      <c r="G236" s="235"/>
      <c r="H236" s="117"/>
      <c r="I236" s="117"/>
      <c r="J236" s="117"/>
      <c r="K236" s="135"/>
      <c r="L236" s="117"/>
      <c r="M236" s="137"/>
      <c r="N236" s="117"/>
      <c r="O236" s="103">
        <f>K236*F236</f>
        <v>0</v>
      </c>
      <c r="P236" s="11">
        <f>SUM(L235:O236)</f>
        <v>0</v>
      </c>
      <c r="Q236" s="55"/>
      <c r="R236" s="55"/>
      <c r="S236" s="55"/>
      <c r="U236" t="str">
        <f t="shared" si="136"/>
        <v/>
      </c>
      <c r="V236" t="str">
        <f>IF(B236&lt;&gt;$U$15,"",IF(AND(B236=$U$15,F236=0),0,F234))</f>
        <v/>
      </c>
      <c r="W236" t="str">
        <f t="shared" si="140"/>
        <v/>
      </c>
      <c r="X236" t="str">
        <f>IF(B236&lt;&gt;$W$15,"",IF(AND(B236=$W$15,F236=0),0,F234))</f>
        <v/>
      </c>
      <c r="Y236" t="str">
        <f t="shared" si="141"/>
        <v/>
      </c>
      <c r="Z236" t="str">
        <f>IF(B236&lt;&gt;$Y$15,"",IF(AND(B236=$Y$15,F236=0),0,F234))</f>
        <v/>
      </c>
      <c r="AA236">
        <f t="shared" si="142"/>
        <v>0</v>
      </c>
      <c r="AB236" t="e">
        <f>Z235</f>
        <v>#REF!</v>
      </c>
      <c r="AC236">
        <f>AA236</f>
        <v>0</v>
      </c>
      <c r="AD236" s="194"/>
    </row>
    <row r="237" spans="2:31" ht="14.45" customHeight="1" x14ac:dyDescent="0.25">
      <c r="B237" s="154"/>
      <c r="C237" s="78"/>
      <c r="D237" s="27"/>
      <c r="E237" s="27"/>
      <c r="F237" s="68"/>
      <c r="G237" s="235"/>
      <c r="H237" s="126"/>
      <c r="I237" s="126"/>
      <c r="J237" s="117"/>
      <c r="K237" s="126"/>
      <c r="L237" s="126"/>
      <c r="M237" s="145"/>
      <c r="N237" s="126"/>
      <c r="O237" s="109"/>
      <c r="P237" s="21"/>
      <c r="Q237" s="54"/>
      <c r="R237" s="54"/>
      <c r="S237" s="54"/>
      <c r="U237" t="str">
        <f t="shared" si="136"/>
        <v/>
      </c>
      <c r="W237" t="str">
        <f t="shared" si="140"/>
        <v/>
      </c>
      <c r="Y237" t="str">
        <f t="shared" si="141"/>
        <v/>
      </c>
      <c r="AA237" t="str">
        <f t="shared" si="142"/>
        <v/>
      </c>
      <c r="AD237" s="194"/>
    </row>
    <row r="238" spans="2:31" ht="14.45" customHeight="1" x14ac:dyDescent="0.25">
      <c r="B238" s="155" t="s">
        <v>181</v>
      </c>
      <c r="C238" s="79" t="s">
        <v>178</v>
      </c>
      <c r="D238" s="14" t="s">
        <v>8</v>
      </c>
      <c r="E238" s="190"/>
      <c r="F238" s="69">
        <v>25</v>
      </c>
      <c r="G238" s="227" t="s">
        <v>18</v>
      </c>
      <c r="H238" s="126"/>
      <c r="I238" s="126"/>
      <c r="J238" s="126"/>
      <c r="K238" s="135"/>
      <c r="L238" s="126"/>
      <c r="M238" s="145"/>
      <c r="N238" s="126"/>
      <c r="O238" s="103">
        <f>K238*F238</f>
        <v>0</v>
      </c>
      <c r="P238" s="15">
        <f>O238</f>
        <v>0</v>
      </c>
      <c r="Q238" s="196"/>
      <c r="R238" s="55"/>
      <c r="S238" s="55"/>
      <c r="T238" s="303" t="s">
        <v>218</v>
      </c>
      <c r="U238" t="str">
        <f t="shared" si="136"/>
        <v/>
      </c>
      <c r="W238" t="str">
        <f t="shared" ref="W238:W239" si="143">IF(B238=$W$15,F238,"")</f>
        <v/>
      </c>
      <c r="X238" s="193"/>
      <c r="Y238" s="193"/>
      <c r="Z238" s="193"/>
      <c r="AB238" s="193"/>
      <c r="AC238" s="193"/>
      <c r="AD238" s="194"/>
      <c r="AE238" s="193"/>
    </row>
    <row r="239" spans="2:31" ht="14.45" customHeight="1" thickBot="1" x14ac:dyDescent="0.3">
      <c r="B239" s="156"/>
      <c r="C239" s="150" t="s">
        <v>179</v>
      </c>
      <c r="D239" s="157" t="s">
        <v>8</v>
      </c>
      <c r="E239" s="278"/>
      <c r="F239" s="158">
        <v>25</v>
      </c>
      <c r="G239" s="237" t="s">
        <v>18</v>
      </c>
      <c r="H239" s="134"/>
      <c r="I239" s="134"/>
      <c r="J239" s="134"/>
      <c r="K239" s="274"/>
      <c r="L239" s="134"/>
      <c r="M239" s="159"/>
      <c r="N239" s="134"/>
      <c r="O239" s="113">
        <f>K239*F239</f>
        <v>0</v>
      </c>
      <c r="P239" s="160">
        <f>O239</f>
        <v>0</v>
      </c>
      <c r="Q239" s="196"/>
      <c r="R239" s="55"/>
      <c r="S239" s="55"/>
      <c r="T239" s="303"/>
      <c r="U239" t="str">
        <f t="shared" si="136"/>
        <v/>
      </c>
      <c r="W239" t="str">
        <f t="shared" si="143"/>
        <v/>
      </c>
      <c r="X239" s="193"/>
      <c r="Y239" s="193"/>
      <c r="AC239" s="193"/>
      <c r="AD239" s="194"/>
      <c r="AE239" s="193"/>
    </row>
    <row r="240" spans="2:31" x14ac:dyDescent="0.25">
      <c r="B240" s="277" t="s">
        <v>234</v>
      </c>
      <c r="C240" s="7" t="s">
        <v>79</v>
      </c>
      <c r="D240" s="7" t="s">
        <v>8</v>
      </c>
      <c r="E240" s="45">
        <f>SUM(E241:E242)</f>
        <v>0</v>
      </c>
      <c r="F240" s="63">
        <v>10</v>
      </c>
      <c r="G240" s="230" t="s">
        <v>18</v>
      </c>
      <c r="H240" s="117"/>
      <c r="I240" s="117"/>
      <c r="J240" s="117"/>
      <c r="K240" s="117"/>
      <c r="L240" s="117"/>
      <c r="M240" s="137"/>
      <c r="N240" s="117"/>
      <c r="O240" s="102"/>
      <c r="P240" s="3"/>
      <c r="Q240" s="196"/>
      <c r="R240" s="54"/>
      <c r="S240" s="54"/>
      <c r="U240" t="str">
        <f t="shared" si="136"/>
        <v/>
      </c>
      <c r="V240" t="str">
        <f>IF(B240&lt;&gt;$U$15,"",IF(AND(B240=$U$15,F240=0),0,F240))</f>
        <v/>
      </c>
      <c r="W240" t="str">
        <f t="shared" si="140"/>
        <v/>
      </c>
      <c r="X240" t="str">
        <f>IF(B240&lt;&gt;$W$15,"",IF(AND(B240=$W$15,F240=0),0,F240))</f>
        <v/>
      </c>
      <c r="Y240" t="str">
        <f t="shared" si="141"/>
        <v/>
      </c>
      <c r="Z240" t="str">
        <f>IF(B240&lt;&gt;$Y$15,"",IF(AND(B240=$Y$15,F240=0),0,F240))</f>
        <v/>
      </c>
      <c r="AA240" t="str">
        <f t="shared" si="142"/>
        <v/>
      </c>
      <c r="AB240" t="str">
        <f>IF(B240&lt;&gt;$AA$15,"",IF(AND(B240=$AA$15,F240=0),0,F240))</f>
        <v/>
      </c>
      <c r="AD240" s="194"/>
    </row>
    <row r="241" spans="2:30" x14ac:dyDescent="0.25">
      <c r="B241" s="147" t="s">
        <v>245</v>
      </c>
      <c r="C241" s="80" t="s">
        <v>239</v>
      </c>
      <c r="D241" s="5" t="s">
        <v>8</v>
      </c>
      <c r="E241" s="46"/>
      <c r="F241" s="59">
        <f t="shared" ref="F241:F242" si="144">E241*F$240</f>
        <v>0</v>
      </c>
      <c r="G241" s="224"/>
      <c r="H241" s="117"/>
      <c r="I241" s="135"/>
      <c r="J241" s="116"/>
      <c r="K241" s="117"/>
      <c r="L241" s="117"/>
      <c r="M241" s="137">
        <f>F241*I241</f>
        <v>0</v>
      </c>
      <c r="N241" s="117"/>
      <c r="O241" s="102"/>
      <c r="P241" s="3"/>
      <c r="Q241" s="54"/>
      <c r="R241" s="54"/>
      <c r="S241" s="54"/>
      <c r="U241" t="str">
        <f t="shared" si="136"/>
        <v/>
      </c>
      <c r="V241" t="str">
        <f>IF(B241&lt;&gt;$U$15,"",IF(AND(B241=$U$15,F241=0),0,F240))</f>
        <v/>
      </c>
      <c r="W241" t="str">
        <f t="shared" si="140"/>
        <v/>
      </c>
      <c r="X241" t="str">
        <f>IF(B241&lt;&gt;$W$15,"",IF(AND(B241=$W$15,F241=0),0,F240))</f>
        <v/>
      </c>
      <c r="Y241" t="str">
        <f t="shared" si="141"/>
        <v/>
      </c>
      <c r="Z241" t="e">
        <f>#REF!</f>
        <v>#REF!</v>
      </c>
      <c r="AA241" t="str">
        <f t="shared" si="142"/>
        <v/>
      </c>
      <c r="AB241" t="str">
        <f>IF(B241&lt;&gt;$AA$15,"",IF(AND(B241=$AA$15,F241=0),0,F240))</f>
        <v/>
      </c>
      <c r="AC241" t="str">
        <f>Y241</f>
        <v/>
      </c>
      <c r="AD241" s="194"/>
    </row>
    <row r="242" spans="2:30" x14ac:dyDescent="0.25">
      <c r="B242" s="147" t="s">
        <v>163</v>
      </c>
      <c r="C242" s="77" t="s">
        <v>80</v>
      </c>
      <c r="D242" s="26" t="s">
        <v>8</v>
      </c>
      <c r="E242" s="46"/>
      <c r="F242" s="59">
        <f t="shared" si="144"/>
        <v>0</v>
      </c>
      <c r="G242" s="235"/>
      <c r="H242" s="117"/>
      <c r="I242" s="117"/>
      <c r="J242" s="116"/>
      <c r="K242" s="135"/>
      <c r="L242" s="117"/>
      <c r="M242" s="137"/>
      <c r="N242" s="117"/>
      <c r="O242" s="103">
        <f>K242*F242</f>
        <v>0</v>
      </c>
      <c r="P242" s="11">
        <f>SUM(L241:O242)</f>
        <v>0</v>
      </c>
      <c r="Q242" s="55"/>
      <c r="R242" s="55"/>
      <c r="S242" s="55"/>
      <c r="U242" t="str">
        <f t="shared" si="136"/>
        <v/>
      </c>
      <c r="V242" t="str">
        <f>IF(B242&lt;&gt;$U$15,"",IF(AND(B242=$U$15,F242=0),0,F240))</f>
        <v/>
      </c>
      <c r="W242" t="str">
        <f t="shared" si="140"/>
        <v/>
      </c>
      <c r="X242" t="str">
        <f>IF(B242&lt;&gt;$W$15,"",IF(AND(B242=$W$15,F242=0),0,F240))</f>
        <v/>
      </c>
      <c r="Y242" t="str">
        <f t="shared" si="141"/>
        <v/>
      </c>
      <c r="Z242" t="str">
        <f>IF(B242&lt;&gt;$Y$15,"",IF(AND(B242=$Y$15,F242=0),0,F240))</f>
        <v/>
      </c>
      <c r="AA242">
        <f t="shared" si="142"/>
        <v>0</v>
      </c>
      <c r="AB242" t="e">
        <f>Z241</f>
        <v>#REF!</v>
      </c>
      <c r="AC242">
        <f>AA242</f>
        <v>0</v>
      </c>
      <c r="AD242" s="194"/>
    </row>
    <row r="243" spans="2:30" x14ac:dyDescent="0.25">
      <c r="B243" s="148"/>
      <c r="C243" s="25" t="s">
        <v>81</v>
      </c>
      <c r="D243" s="25" t="s">
        <v>8</v>
      </c>
      <c r="E243" s="45">
        <f>SUM(E244:E245)</f>
        <v>0</v>
      </c>
      <c r="F243" s="67">
        <v>5</v>
      </c>
      <c r="G243" s="236" t="s">
        <v>18</v>
      </c>
      <c r="H243" s="116"/>
      <c r="I243" s="116"/>
      <c r="J243" s="116"/>
      <c r="K243" s="116"/>
      <c r="L243" s="116"/>
      <c r="M243" s="136"/>
      <c r="N243" s="116"/>
      <c r="O243" s="101"/>
      <c r="P243" s="23"/>
      <c r="Q243" s="196"/>
      <c r="R243" s="54"/>
      <c r="S243" s="54"/>
      <c r="U243" t="str">
        <f t="shared" si="136"/>
        <v/>
      </c>
      <c r="V243" t="str">
        <f>IF(B243&lt;&gt;$U$15,"",IF(AND(B243=$U$15,F243=0),0,F243))</f>
        <v/>
      </c>
      <c r="W243" t="str">
        <f t="shared" si="140"/>
        <v/>
      </c>
      <c r="X243" t="str">
        <f>IF(B243&lt;&gt;$W$15,"",IF(AND(B243=$W$15,F243=0),0,F243))</f>
        <v/>
      </c>
      <c r="Y243" t="str">
        <f t="shared" si="141"/>
        <v/>
      </c>
      <c r="Z243" t="str">
        <f>IF(B243&lt;&gt;$Y$15,"",IF(AND(B243=$Y$15,F243=0),0,F243))</f>
        <v/>
      </c>
      <c r="AA243" t="str">
        <f t="shared" si="142"/>
        <v/>
      </c>
      <c r="AB243" t="str">
        <f>IF(B243&lt;&gt;$AA$15,"",IF(AND(B243=$AA$15,F243=0),0,F243))</f>
        <v/>
      </c>
      <c r="AD243" s="194"/>
    </row>
    <row r="244" spans="2:30" x14ac:dyDescent="0.25">
      <c r="B244" s="147" t="s">
        <v>245</v>
      </c>
      <c r="C244" s="80" t="s">
        <v>240</v>
      </c>
      <c r="D244" s="5" t="s">
        <v>8</v>
      </c>
      <c r="E244" s="46"/>
      <c r="F244" s="59">
        <f t="shared" ref="F244:F245" si="145">E244*F$243</f>
        <v>0</v>
      </c>
      <c r="G244" s="224"/>
      <c r="H244" s="117"/>
      <c r="I244" s="135"/>
      <c r="J244" s="116"/>
      <c r="K244" s="117"/>
      <c r="L244" s="117"/>
      <c r="M244" s="137">
        <f>F244*I244</f>
        <v>0</v>
      </c>
      <c r="N244" s="117"/>
      <c r="O244" s="102"/>
      <c r="P244" s="3"/>
      <c r="Q244" s="54"/>
      <c r="R244" s="54"/>
      <c r="S244" s="54"/>
      <c r="U244" t="str">
        <f t="shared" si="136"/>
        <v/>
      </c>
      <c r="V244" t="str">
        <f>IF(B244&lt;&gt;$U$15,"",IF(AND(B244=$U$15,F244=0),0,F243))</f>
        <v/>
      </c>
      <c r="W244" t="str">
        <f t="shared" si="140"/>
        <v/>
      </c>
      <c r="X244" t="str">
        <f>IF(B244&lt;&gt;$W$15,"",IF(AND(B244=$W$15,F244=0),0,F243))</f>
        <v/>
      </c>
      <c r="Y244" t="str">
        <f t="shared" si="141"/>
        <v/>
      </c>
      <c r="Z244" t="e">
        <f>#REF!</f>
        <v>#REF!</v>
      </c>
      <c r="AA244" t="str">
        <f t="shared" si="142"/>
        <v/>
      </c>
      <c r="AB244" t="str">
        <f>IF(B244&lt;&gt;$AA$15,"",IF(AND(B244=$AA$15,F244=0),0,F243))</f>
        <v/>
      </c>
      <c r="AC244" t="str">
        <f>Y244</f>
        <v/>
      </c>
      <c r="AD244" s="194"/>
    </row>
    <row r="245" spans="2:30" x14ac:dyDescent="0.25">
      <c r="B245" s="147" t="s">
        <v>163</v>
      </c>
      <c r="C245" s="77" t="s">
        <v>82</v>
      </c>
      <c r="D245" s="26" t="s">
        <v>8</v>
      </c>
      <c r="E245" s="46"/>
      <c r="F245" s="59">
        <f t="shared" si="145"/>
        <v>0</v>
      </c>
      <c r="G245" s="235"/>
      <c r="H245" s="117"/>
      <c r="I245" s="117"/>
      <c r="J245" s="116"/>
      <c r="K245" s="135"/>
      <c r="L245" s="117"/>
      <c r="M245" s="137"/>
      <c r="N245" s="117"/>
      <c r="O245" s="103">
        <f>K245*F245</f>
        <v>0</v>
      </c>
      <c r="P245" s="11">
        <f>SUM(L244:O245)</f>
        <v>0</v>
      </c>
      <c r="Q245" s="55"/>
      <c r="R245" s="55"/>
      <c r="S245" s="55"/>
      <c r="U245" t="str">
        <f t="shared" si="136"/>
        <v/>
      </c>
      <c r="V245" t="str">
        <f>IF(B245&lt;&gt;$U$15,"",IF(AND(B245=$U$15,F245=0),0,F243))</f>
        <v/>
      </c>
      <c r="W245" t="str">
        <f t="shared" si="140"/>
        <v/>
      </c>
      <c r="X245" t="str">
        <f>IF(B245&lt;&gt;$W$15,"",IF(AND(B245=$W$15,F245=0),0,F243))</f>
        <v/>
      </c>
      <c r="Y245" t="str">
        <f t="shared" si="141"/>
        <v/>
      </c>
      <c r="Z245" t="str">
        <f>IF(B245&lt;&gt;$Y$15,"",IF(AND(B245=$Y$15,F245=0),0,F243))</f>
        <v/>
      </c>
      <c r="AA245">
        <f t="shared" si="142"/>
        <v>0</v>
      </c>
      <c r="AB245" t="e">
        <f>Z244</f>
        <v>#REF!</v>
      </c>
      <c r="AC245">
        <f>AA245</f>
        <v>0</v>
      </c>
      <c r="AD245" s="194"/>
    </row>
    <row r="246" spans="2:30" x14ac:dyDescent="0.25">
      <c r="B246" s="148"/>
      <c r="C246" s="25" t="s">
        <v>83</v>
      </c>
      <c r="D246" s="25" t="s">
        <v>8</v>
      </c>
      <c r="E246" s="45">
        <f>SUM(E247:E248)</f>
        <v>0</v>
      </c>
      <c r="F246" s="67">
        <v>5</v>
      </c>
      <c r="G246" s="236" t="s">
        <v>18</v>
      </c>
      <c r="H246" s="116"/>
      <c r="I246" s="116"/>
      <c r="J246" s="116"/>
      <c r="K246" s="116"/>
      <c r="L246" s="116"/>
      <c r="M246" s="136"/>
      <c r="N246" s="116"/>
      <c r="O246" s="101"/>
      <c r="P246" s="23"/>
      <c r="Q246" s="196"/>
      <c r="R246" s="54"/>
      <c r="S246" s="54"/>
      <c r="U246" t="str">
        <f t="shared" si="136"/>
        <v/>
      </c>
      <c r="V246" t="str">
        <f>IF(B246&lt;&gt;$U$15,"",IF(AND(B246=$U$15,F246=0),0,F246))</f>
        <v/>
      </c>
      <c r="W246" t="str">
        <f t="shared" si="140"/>
        <v/>
      </c>
      <c r="X246" t="str">
        <f>IF(B246&lt;&gt;$W$15,"",IF(AND(B246=$W$15,F246=0),0,F246))</f>
        <v/>
      </c>
      <c r="Y246" t="str">
        <f t="shared" si="141"/>
        <v/>
      </c>
      <c r="Z246" t="str">
        <f>IF(B246&lt;&gt;$Y$15,"",IF(AND(B246=$Y$15,F246=0),0,F246))</f>
        <v/>
      </c>
      <c r="AA246" t="str">
        <f t="shared" si="142"/>
        <v/>
      </c>
      <c r="AB246" t="str">
        <f>IF(B246&lt;&gt;$AA$15,"",IF(AND(B246=$AA$15,F246=0),0,F246))</f>
        <v/>
      </c>
      <c r="AD246" s="194"/>
    </row>
    <row r="247" spans="2:30" x14ac:dyDescent="0.25">
      <c r="B247" s="147" t="s">
        <v>245</v>
      </c>
      <c r="C247" s="80" t="s">
        <v>241</v>
      </c>
      <c r="D247" s="5" t="s">
        <v>8</v>
      </c>
      <c r="E247" s="46"/>
      <c r="F247" s="59">
        <f t="shared" ref="F247:F248" si="146">E247*F$246</f>
        <v>0</v>
      </c>
      <c r="G247" s="224"/>
      <c r="H247" s="117"/>
      <c r="I247" s="135"/>
      <c r="J247" s="116"/>
      <c r="K247" s="117"/>
      <c r="L247" s="117"/>
      <c r="M247" s="137">
        <f>F247*I247</f>
        <v>0</v>
      </c>
      <c r="N247" s="117"/>
      <c r="O247" s="102"/>
      <c r="P247" s="3"/>
      <c r="Q247" s="196"/>
      <c r="R247" s="54"/>
      <c r="S247" s="54"/>
      <c r="U247" t="str">
        <f t="shared" si="136"/>
        <v/>
      </c>
      <c r="V247" t="str">
        <f>IF(B247&lt;&gt;$U$15,"",IF(AND(B247=$U$15,F247=0),0,F246))</f>
        <v/>
      </c>
      <c r="W247" t="str">
        <f t="shared" si="140"/>
        <v/>
      </c>
      <c r="X247" t="str">
        <f>IF(B247&lt;&gt;$W$15,"",IF(AND(B247=$W$15,F247=0),0,F246))</f>
        <v/>
      </c>
      <c r="Y247" t="str">
        <f t="shared" si="141"/>
        <v/>
      </c>
      <c r="Z247" t="e">
        <f>#REF!</f>
        <v>#REF!</v>
      </c>
      <c r="AA247" t="str">
        <f t="shared" si="142"/>
        <v/>
      </c>
      <c r="AB247" t="str">
        <f>IF(B247&lt;&gt;$AA$15,"",IF(AND(B247=$AA$15,F247=0),0,F246))</f>
        <v/>
      </c>
      <c r="AC247" t="str">
        <f>Y247</f>
        <v/>
      </c>
      <c r="AD247" s="194"/>
    </row>
    <row r="248" spans="2:30" x14ac:dyDescent="0.25">
      <c r="B248" s="147" t="s">
        <v>163</v>
      </c>
      <c r="C248" s="77" t="s">
        <v>84</v>
      </c>
      <c r="D248" s="26" t="s">
        <v>8</v>
      </c>
      <c r="E248" s="46"/>
      <c r="F248" s="59">
        <f t="shared" si="146"/>
        <v>0</v>
      </c>
      <c r="G248" s="235"/>
      <c r="H248" s="117"/>
      <c r="I248" s="117"/>
      <c r="J248" s="116"/>
      <c r="K248" s="135"/>
      <c r="L248" s="117"/>
      <c r="M248" s="137"/>
      <c r="N248" s="117"/>
      <c r="O248" s="103">
        <f>K248*F248</f>
        <v>0</v>
      </c>
      <c r="P248" s="11">
        <f>SUM(L247:O248)</f>
        <v>0</v>
      </c>
      <c r="Q248" s="55"/>
      <c r="R248" s="55"/>
      <c r="S248" s="55"/>
      <c r="U248" t="str">
        <f t="shared" si="136"/>
        <v/>
      </c>
      <c r="V248" t="str">
        <f>IF(B248&lt;&gt;$U$15,"",IF(AND(B248=$U$15,F248=0),0,F246))</f>
        <v/>
      </c>
      <c r="W248" t="str">
        <f t="shared" si="140"/>
        <v/>
      </c>
      <c r="X248" t="str">
        <f>IF(B248&lt;&gt;$W$15,"",IF(AND(B248=$W$15,F248=0),0,F246))</f>
        <v/>
      </c>
      <c r="Y248" t="str">
        <f t="shared" si="141"/>
        <v/>
      </c>
      <c r="Z248" t="str">
        <f>IF(B248&lt;&gt;$Y$15,"",IF(AND(B248=$Y$15,F248=0),0,F246))</f>
        <v/>
      </c>
      <c r="AA248">
        <f t="shared" si="142"/>
        <v>0</v>
      </c>
      <c r="AB248" t="e">
        <f>Z247</f>
        <v>#REF!</v>
      </c>
      <c r="AC248">
        <f>AA248</f>
        <v>0</v>
      </c>
      <c r="AD248" s="194"/>
    </row>
    <row r="249" spans="2:30" x14ac:dyDescent="0.25">
      <c r="B249" s="149"/>
      <c r="C249" s="25" t="s">
        <v>85</v>
      </c>
      <c r="D249" s="25" t="s">
        <v>8</v>
      </c>
      <c r="E249" s="45">
        <f>SUM(E250:E251)</f>
        <v>0</v>
      </c>
      <c r="F249" s="67">
        <v>15</v>
      </c>
      <c r="G249" s="236" t="s">
        <v>18</v>
      </c>
      <c r="H249" s="116"/>
      <c r="I249" s="116"/>
      <c r="J249" s="116"/>
      <c r="K249" s="116"/>
      <c r="L249" s="116"/>
      <c r="M249" s="136"/>
      <c r="N249" s="116"/>
      <c r="O249" s="101"/>
      <c r="P249" s="23"/>
      <c r="Q249" s="196"/>
      <c r="R249" s="54"/>
      <c r="S249" s="54"/>
      <c r="U249" t="str">
        <f t="shared" si="136"/>
        <v/>
      </c>
      <c r="V249" t="str">
        <f>IF(B249&lt;&gt;$U$15,"",IF(AND(B249=$U$15,F249=0),0,F249))</f>
        <v/>
      </c>
      <c r="W249" t="str">
        <f t="shared" si="140"/>
        <v/>
      </c>
      <c r="X249" t="str">
        <f>IF(B249&lt;&gt;$W$15,"",IF(AND(B249=$W$15,F249=0),0,F249))</f>
        <v/>
      </c>
      <c r="Y249" t="str">
        <f t="shared" si="141"/>
        <v/>
      </c>
      <c r="Z249" t="str">
        <f>IF(B249&lt;&gt;$Y$15,"",IF(AND(B249=$Y$15,F249=0),0,F249))</f>
        <v/>
      </c>
      <c r="AA249" t="str">
        <f t="shared" si="142"/>
        <v/>
      </c>
      <c r="AB249" t="str">
        <f>IF(B249&lt;&gt;$AA$15,"",IF(AND(B249=$AA$15,F249=0),0,F249))</f>
        <v/>
      </c>
      <c r="AD249" s="194"/>
    </row>
    <row r="250" spans="2:30" x14ac:dyDescent="0.25">
      <c r="B250" s="147" t="s">
        <v>245</v>
      </c>
      <c r="C250" s="80" t="s">
        <v>242</v>
      </c>
      <c r="D250" s="5" t="s">
        <v>8</v>
      </c>
      <c r="E250" s="46"/>
      <c r="F250" s="59">
        <f t="shared" ref="F250:F251" si="147">E250*F$249</f>
        <v>0</v>
      </c>
      <c r="G250" s="224"/>
      <c r="H250" s="117"/>
      <c r="I250" s="135"/>
      <c r="J250" s="116"/>
      <c r="K250" s="117"/>
      <c r="L250" s="117"/>
      <c r="M250" s="137">
        <f>F250*I250</f>
        <v>0</v>
      </c>
      <c r="N250" s="117"/>
      <c r="O250" s="102"/>
      <c r="P250" s="3"/>
      <c r="Q250" s="54"/>
      <c r="R250" s="54"/>
      <c r="S250" s="54"/>
      <c r="U250" t="str">
        <f t="shared" si="136"/>
        <v/>
      </c>
      <c r="V250" t="str">
        <f>IF(B250&lt;&gt;$U$15,"",IF(AND(B250=$U$15,F250=0),0,F249))</f>
        <v/>
      </c>
      <c r="W250" t="str">
        <f t="shared" si="140"/>
        <v/>
      </c>
      <c r="X250" t="str">
        <f>IF(B250&lt;&gt;$W$15,"",IF(AND(B250=$W$15,F250=0),0,F249))</f>
        <v/>
      </c>
      <c r="Y250" t="str">
        <f t="shared" si="141"/>
        <v/>
      </c>
      <c r="Z250" t="e">
        <f>#REF!</f>
        <v>#REF!</v>
      </c>
      <c r="AA250" t="str">
        <f t="shared" si="142"/>
        <v/>
      </c>
      <c r="AB250" t="str">
        <f>IF(B250&lt;&gt;$AA$15,"",IF(AND(B250=$AA$15,F250=0),0,F249))</f>
        <v/>
      </c>
      <c r="AC250" t="str">
        <f>Y250</f>
        <v/>
      </c>
      <c r="AD250" s="194"/>
    </row>
    <row r="251" spans="2:30" x14ac:dyDescent="0.25">
      <c r="B251" s="147" t="s">
        <v>163</v>
      </c>
      <c r="C251" s="77" t="s">
        <v>86</v>
      </c>
      <c r="D251" s="26" t="s">
        <v>8</v>
      </c>
      <c r="E251" s="46"/>
      <c r="F251" s="59">
        <f t="shared" si="147"/>
        <v>0</v>
      </c>
      <c r="G251" s="235"/>
      <c r="H251" s="117"/>
      <c r="I251" s="117"/>
      <c r="J251" s="116"/>
      <c r="K251" s="135"/>
      <c r="L251" s="117"/>
      <c r="M251" s="137"/>
      <c r="N251" s="117"/>
      <c r="O251" s="103">
        <f>K251*F251</f>
        <v>0</v>
      </c>
      <c r="P251" s="11">
        <f>SUM(L250:O251)</f>
        <v>0</v>
      </c>
      <c r="Q251" s="55"/>
      <c r="R251" s="55"/>
      <c r="S251" s="55"/>
      <c r="U251" t="str">
        <f t="shared" si="136"/>
        <v/>
      </c>
      <c r="V251" t="str">
        <f>IF(B251&lt;&gt;$U$15,"",IF(AND(B251=$U$15,F251=0),0,F249))</f>
        <v/>
      </c>
      <c r="W251" t="str">
        <f t="shared" si="140"/>
        <v/>
      </c>
      <c r="X251" t="str">
        <f>IF(B251&lt;&gt;$W$15,"",IF(AND(B251=$W$15,F251=0),0,F249))</f>
        <v/>
      </c>
      <c r="Y251" t="str">
        <f t="shared" si="141"/>
        <v/>
      </c>
      <c r="Z251" t="str">
        <f>IF(B251&lt;&gt;$Y$15,"",IF(AND(B251=$Y$15,F251=0),0,F249))</f>
        <v/>
      </c>
      <c r="AA251">
        <f t="shared" si="142"/>
        <v>0</v>
      </c>
      <c r="AB251" t="e">
        <f>Z250</f>
        <v>#REF!</v>
      </c>
      <c r="AC251">
        <f>AA251</f>
        <v>0</v>
      </c>
      <c r="AD251" s="194"/>
    </row>
    <row r="252" spans="2:30" x14ac:dyDescent="0.25">
      <c r="B252" s="148"/>
      <c r="C252" s="25" t="s">
        <v>87</v>
      </c>
      <c r="D252" s="25" t="s">
        <v>8</v>
      </c>
      <c r="E252" s="45">
        <f>SUM(E253:E254)</f>
        <v>0</v>
      </c>
      <c r="F252" s="67">
        <v>6</v>
      </c>
      <c r="G252" s="236" t="s">
        <v>18</v>
      </c>
      <c r="H252" s="116"/>
      <c r="I252" s="116"/>
      <c r="J252" s="116"/>
      <c r="K252" s="116"/>
      <c r="L252" s="116"/>
      <c r="M252" s="136"/>
      <c r="N252" s="116"/>
      <c r="O252" s="101"/>
      <c r="P252" s="23"/>
      <c r="Q252" s="196"/>
      <c r="R252" s="54"/>
      <c r="S252" s="54"/>
      <c r="U252" t="str">
        <f t="shared" si="136"/>
        <v/>
      </c>
      <c r="V252" t="str">
        <f>IF(B252&lt;&gt;$U$15,"",IF(AND(B252=$U$15,F252=0),0,F252))</f>
        <v/>
      </c>
      <c r="W252" t="str">
        <f t="shared" si="140"/>
        <v/>
      </c>
      <c r="X252" t="str">
        <f>IF(B252&lt;&gt;$W$15,"",IF(AND(B252=$W$15,F252=0),0,F252))</f>
        <v/>
      </c>
      <c r="Y252" t="str">
        <f t="shared" si="141"/>
        <v/>
      </c>
      <c r="Z252" t="str">
        <f>IF(B252&lt;&gt;$Y$15,"",IF(AND(B252=$Y$15,F252=0),0,F252))</f>
        <v/>
      </c>
      <c r="AA252" t="str">
        <f t="shared" si="142"/>
        <v/>
      </c>
      <c r="AB252" t="str">
        <f>IF(B252&lt;&gt;$AA$15,"",IF(AND(B252=$AA$15,F252=0),0,F252))</f>
        <v/>
      </c>
      <c r="AD252" s="194"/>
    </row>
    <row r="253" spans="2:30" x14ac:dyDescent="0.25">
      <c r="B253" s="147" t="s">
        <v>245</v>
      </c>
      <c r="C253" s="80" t="s">
        <v>243</v>
      </c>
      <c r="D253" s="5" t="s">
        <v>8</v>
      </c>
      <c r="E253" s="46"/>
      <c r="F253" s="59">
        <f t="shared" ref="F253:F254" si="148">E253*F$252</f>
        <v>0</v>
      </c>
      <c r="G253" s="224"/>
      <c r="H253" s="117"/>
      <c r="I253" s="135"/>
      <c r="J253" s="116"/>
      <c r="K253" s="117"/>
      <c r="L253" s="117"/>
      <c r="M253" s="137">
        <f>F253*I253</f>
        <v>0</v>
      </c>
      <c r="N253" s="117"/>
      <c r="O253" s="102"/>
      <c r="P253" s="3"/>
      <c r="Q253" s="54"/>
      <c r="R253" s="54"/>
      <c r="S253" s="54"/>
      <c r="U253" t="str">
        <f t="shared" si="136"/>
        <v/>
      </c>
      <c r="V253" t="str">
        <f>IF(B253&lt;&gt;$U$15,"",IF(AND(B253=$U$15,F253=0),0,F252))</f>
        <v/>
      </c>
      <c r="W253" t="str">
        <f t="shared" si="140"/>
        <v/>
      </c>
      <c r="X253" t="str">
        <f>IF(B253&lt;&gt;$W$15,"",IF(AND(B253=$W$15,F253=0),0,F252))</f>
        <v/>
      </c>
      <c r="Y253" t="str">
        <f t="shared" si="141"/>
        <v/>
      </c>
      <c r="Z253" t="e">
        <f>#REF!</f>
        <v>#REF!</v>
      </c>
      <c r="AA253" t="str">
        <f t="shared" si="142"/>
        <v/>
      </c>
      <c r="AB253" t="str">
        <f>IF(B253&lt;&gt;$AA$15,"",IF(AND(B253=$AA$15,F253=0),0,F252))</f>
        <v/>
      </c>
      <c r="AC253" t="str">
        <f>Y253</f>
        <v/>
      </c>
      <c r="AD253" s="194"/>
    </row>
    <row r="254" spans="2:30" x14ac:dyDescent="0.25">
      <c r="B254" s="147" t="s">
        <v>163</v>
      </c>
      <c r="C254" s="77" t="s">
        <v>88</v>
      </c>
      <c r="D254" s="26" t="s">
        <v>8</v>
      </c>
      <c r="E254" s="46"/>
      <c r="F254" s="59">
        <f t="shared" si="148"/>
        <v>0</v>
      </c>
      <c r="G254" s="235"/>
      <c r="H254" s="117"/>
      <c r="I254" s="117"/>
      <c r="J254" s="116"/>
      <c r="K254" s="135"/>
      <c r="L254" s="117"/>
      <c r="M254" s="137"/>
      <c r="N254" s="117"/>
      <c r="O254" s="103">
        <f>K254*F254</f>
        <v>0</v>
      </c>
      <c r="P254" s="11">
        <f>SUM(L253:O254)</f>
        <v>0</v>
      </c>
      <c r="Q254" s="55"/>
      <c r="R254" s="55"/>
      <c r="S254" s="55"/>
      <c r="U254" t="str">
        <f t="shared" si="136"/>
        <v/>
      </c>
      <c r="V254" t="str">
        <f>IF(B254&lt;&gt;$U$15,"",IF(AND(B254=$U$15,F254=0),0,F252))</f>
        <v/>
      </c>
      <c r="W254" t="str">
        <f t="shared" si="140"/>
        <v/>
      </c>
      <c r="X254" t="str">
        <f>IF(B254&lt;&gt;$W$15,"",IF(AND(B254=$W$15,F254=0),0,F252))</f>
        <v/>
      </c>
      <c r="Y254" t="str">
        <f t="shared" si="141"/>
        <v/>
      </c>
      <c r="Z254" t="str">
        <f>IF(B254&lt;&gt;$Y$15,"",IF(AND(B254=$Y$15,F254=0),0,F252))</f>
        <v/>
      </c>
      <c r="AA254">
        <f t="shared" si="142"/>
        <v>0</v>
      </c>
      <c r="AB254" t="e">
        <f>Z253</f>
        <v>#REF!</v>
      </c>
      <c r="AC254">
        <f>AA254</f>
        <v>0</v>
      </c>
      <c r="AD254" s="194"/>
    </row>
    <row r="255" spans="2:30" x14ac:dyDescent="0.25">
      <c r="B255" s="148"/>
      <c r="C255" s="25" t="s">
        <v>89</v>
      </c>
      <c r="D255" s="25" t="s">
        <v>8</v>
      </c>
      <c r="E255" s="45">
        <f>SUM(E256:E257)</f>
        <v>0</v>
      </c>
      <c r="F255" s="67">
        <v>2</v>
      </c>
      <c r="G255" s="236" t="s">
        <v>18</v>
      </c>
      <c r="H255" s="116"/>
      <c r="I255" s="116"/>
      <c r="J255" s="116"/>
      <c r="K255" s="116"/>
      <c r="L255" s="116"/>
      <c r="M255" s="136"/>
      <c r="N255" s="116"/>
      <c r="O255" s="101"/>
      <c r="P255" s="23"/>
      <c r="Q255" s="196"/>
      <c r="R255" s="54"/>
      <c r="S255" s="54"/>
      <c r="U255" t="str">
        <f t="shared" si="136"/>
        <v/>
      </c>
      <c r="V255" t="str">
        <f>IF(B255&lt;&gt;$U$15,"",IF(AND(B255=$U$15,F255=0),0,F255))</f>
        <v/>
      </c>
      <c r="W255" t="str">
        <f t="shared" si="140"/>
        <v/>
      </c>
      <c r="X255" t="str">
        <f>IF(B255&lt;&gt;$W$15,"",IF(AND(B255=$W$15,F255=0),0,F255))</f>
        <v/>
      </c>
      <c r="Y255" t="str">
        <f t="shared" si="141"/>
        <v/>
      </c>
      <c r="Z255" t="str">
        <f>IF(B255&lt;&gt;$Y$15,"",IF(AND(B255=$Y$15,F255=0),0,F255))</f>
        <v/>
      </c>
      <c r="AA255" t="str">
        <f t="shared" si="142"/>
        <v/>
      </c>
      <c r="AB255" t="str">
        <f>IF(B255&lt;&gt;$AA$15,"",IF(AND(B255=$AA$15,F255=0),0,F255))</f>
        <v/>
      </c>
      <c r="AD255" s="194"/>
    </row>
    <row r="256" spans="2:30" x14ac:dyDescent="0.25">
      <c r="B256" s="147" t="s">
        <v>245</v>
      </c>
      <c r="C256" s="80" t="s">
        <v>244</v>
      </c>
      <c r="D256" s="5" t="s">
        <v>8</v>
      </c>
      <c r="E256" s="46"/>
      <c r="F256" s="59">
        <f t="shared" ref="F256:F257" si="149">E256*F$255</f>
        <v>0</v>
      </c>
      <c r="G256" s="224"/>
      <c r="H256" s="117"/>
      <c r="I256" s="135"/>
      <c r="J256" s="116"/>
      <c r="K256" s="117"/>
      <c r="L256" s="117"/>
      <c r="M256" s="137">
        <f>F256*I256</f>
        <v>0</v>
      </c>
      <c r="N256" s="117"/>
      <c r="O256" s="102"/>
      <c r="P256" s="3"/>
      <c r="Q256" s="54"/>
      <c r="R256" s="54"/>
      <c r="S256" s="54"/>
      <c r="U256" t="str">
        <f t="shared" si="136"/>
        <v/>
      </c>
      <c r="V256" t="str">
        <f>IF(B256&lt;&gt;$U$15,"",IF(AND(B256=$U$15,F256=0),0,F255))</f>
        <v/>
      </c>
      <c r="W256" t="str">
        <f t="shared" si="140"/>
        <v/>
      </c>
      <c r="X256" t="str">
        <f>IF(B256&lt;&gt;$W$15,"",IF(AND(B256=$W$15,F256=0),0,F255))</f>
        <v/>
      </c>
      <c r="Y256" t="str">
        <f t="shared" si="141"/>
        <v/>
      </c>
      <c r="Z256" t="e">
        <f>#REF!</f>
        <v>#REF!</v>
      </c>
      <c r="AA256" t="str">
        <f t="shared" si="142"/>
        <v/>
      </c>
      <c r="AB256" t="str">
        <f>IF(B256&lt;&gt;$AA$15,"",IF(AND(B256=$AA$15,F256=0),0,F255))</f>
        <v/>
      </c>
      <c r="AC256" t="str">
        <f>Y256</f>
        <v/>
      </c>
    </row>
    <row r="257" spans="2:29" ht="15.75" thickBot="1" x14ac:dyDescent="0.3">
      <c r="B257" s="205" t="s">
        <v>163</v>
      </c>
      <c r="C257" s="77" t="s">
        <v>90</v>
      </c>
      <c r="D257" s="26" t="s">
        <v>8</v>
      </c>
      <c r="E257" s="206"/>
      <c r="F257" s="207">
        <f t="shared" si="149"/>
        <v>0</v>
      </c>
      <c r="G257" s="235"/>
      <c r="H257" s="208"/>
      <c r="I257" s="208"/>
      <c r="J257" s="208"/>
      <c r="K257" s="135"/>
      <c r="L257" s="208"/>
      <c r="M257" s="209"/>
      <c r="N257" s="208"/>
      <c r="O257" s="210">
        <f>K257*F257</f>
        <v>0</v>
      </c>
      <c r="P257" s="211">
        <f>SUM(L256:O257)</f>
        <v>0</v>
      </c>
      <c r="R257" s="197"/>
      <c r="S257" s="55"/>
      <c r="T257" s="54"/>
      <c r="U257" t="str">
        <f t="shared" si="136"/>
        <v/>
      </c>
      <c r="V257" t="str">
        <f>IF(B257&lt;&gt;$U$15,"",IF(AND(B257=$U$15,F257=0),0,F255))</f>
        <v/>
      </c>
      <c r="W257" t="str">
        <f t="shared" si="140"/>
        <v/>
      </c>
      <c r="X257" t="str">
        <f>IF(B257&lt;&gt;$W$15,"",IF(AND(B257=$W$15,F257=0),0,F255))</f>
        <v/>
      </c>
      <c r="Y257" t="str">
        <f t="shared" si="141"/>
        <v/>
      </c>
      <c r="Z257" t="str">
        <f>IF(B257&lt;&gt;$Y$15,"",IF(AND(B257=$Y$15,F257=0),0,F255))</f>
        <v/>
      </c>
      <c r="AA257">
        <f t="shared" si="142"/>
        <v>0</v>
      </c>
      <c r="AB257" t="e">
        <f>Z256</f>
        <v>#REF!</v>
      </c>
      <c r="AC257">
        <f>AA257</f>
        <v>0</v>
      </c>
    </row>
    <row r="258" spans="2:29" ht="26.25" customHeight="1" thickBot="1" x14ac:dyDescent="0.3">
      <c r="B258" s="356" t="s">
        <v>220</v>
      </c>
      <c r="C258" s="357"/>
      <c r="D258" s="31"/>
      <c r="E258" s="31"/>
      <c r="F258" s="66"/>
      <c r="G258" s="222"/>
      <c r="H258" s="125"/>
      <c r="I258" s="125"/>
      <c r="J258" s="125"/>
      <c r="K258" s="125"/>
      <c r="L258" s="125"/>
      <c r="M258" s="144"/>
      <c r="N258" s="125"/>
      <c r="O258" s="240"/>
      <c r="P258" s="241"/>
      <c r="Q258" s="55"/>
      <c r="R258" s="197"/>
      <c r="S258" s="55"/>
      <c r="T258" s="54"/>
    </row>
    <row r="259" spans="2:29" x14ac:dyDescent="0.25">
      <c r="B259" s="245" t="s">
        <v>221</v>
      </c>
      <c r="C259" s="246" t="s">
        <v>254</v>
      </c>
      <c r="D259" s="247" t="s">
        <v>8</v>
      </c>
      <c r="E259" s="44"/>
      <c r="F259" s="66"/>
      <c r="G259" s="222"/>
      <c r="H259" s="248"/>
      <c r="I259" s="248"/>
      <c r="J259" s="248"/>
      <c r="K259" s="248"/>
      <c r="L259" s="248"/>
      <c r="M259" s="248"/>
      <c r="N259" s="248"/>
      <c r="O259" s="249"/>
      <c r="P259" s="250"/>
      <c r="Q259" s="55"/>
      <c r="R259" s="197"/>
      <c r="S259" s="55"/>
      <c r="T259" s="54"/>
    </row>
    <row r="260" spans="2:29" x14ac:dyDescent="0.25">
      <c r="B260" s="147" t="s">
        <v>245</v>
      </c>
      <c r="C260" s="77" t="s">
        <v>252</v>
      </c>
      <c r="D260" s="12" t="s">
        <v>8</v>
      </c>
      <c r="E260" s="214"/>
      <c r="F260" s="59">
        <v>25</v>
      </c>
      <c r="G260" s="235" t="s">
        <v>18</v>
      </c>
      <c r="H260" s="218"/>
      <c r="I260" s="135"/>
      <c r="J260" s="243"/>
      <c r="K260" s="243"/>
      <c r="L260" s="243"/>
      <c r="M260" s="243">
        <f>I260*F260</f>
        <v>0</v>
      </c>
      <c r="N260" s="243"/>
      <c r="O260" s="243"/>
      <c r="P260" s="242">
        <f>M260</f>
        <v>0</v>
      </c>
      <c r="Q260" s="55"/>
      <c r="R260" s="197"/>
      <c r="S260" s="55"/>
      <c r="T260" s="54"/>
    </row>
    <row r="261" spans="2:29" x14ac:dyDescent="0.25">
      <c r="B261" s="147" t="s">
        <v>245</v>
      </c>
      <c r="C261" s="77" t="s">
        <v>253</v>
      </c>
      <c r="D261" s="12" t="s">
        <v>8</v>
      </c>
      <c r="E261" s="214"/>
      <c r="F261" s="59">
        <v>25</v>
      </c>
      <c r="G261" s="235" t="s">
        <v>18</v>
      </c>
      <c r="H261" s="243"/>
      <c r="I261" s="135"/>
      <c r="J261" s="243"/>
      <c r="K261" s="243"/>
      <c r="L261" s="243"/>
      <c r="M261" s="243">
        <f>I261*F261</f>
        <v>0</v>
      </c>
      <c r="N261" s="243"/>
      <c r="O261" s="243"/>
      <c r="P261" s="242">
        <f>M261</f>
        <v>0</v>
      </c>
      <c r="Q261" s="55"/>
      <c r="R261" s="197"/>
      <c r="S261" s="55"/>
      <c r="T261" s="54"/>
    </row>
    <row r="262" spans="2:29" x14ac:dyDescent="0.25">
      <c r="B262" s="147" t="s">
        <v>163</v>
      </c>
      <c r="C262" s="77" t="s">
        <v>222</v>
      </c>
      <c r="D262" s="12" t="s">
        <v>8</v>
      </c>
      <c r="E262" s="214"/>
      <c r="F262" s="59">
        <v>25</v>
      </c>
      <c r="G262" s="235" t="s">
        <v>18</v>
      </c>
      <c r="H262" s="243"/>
      <c r="I262" s="243"/>
      <c r="J262" s="243"/>
      <c r="K262" s="135"/>
      <c r="L262" s="243"/>
      <c r="M262" s="243"/>
      <c r="N262" s="243"/>
      <c r="O262" s="244">
        <f>K262*F262</f>
        <v>0</v>
      </c>
      <c r="P262" s="242">
        <f>O262</f>
        <v>0</v>
      </c>
      <c r="Q262" s="55"/>
      <c r="R262" s="197"/>
      <c r="S262" s="55"/>
      <c r="T262" s="54"/>
    </row>
    <row r="263" spans="2:29" x14ac:dyDescent="0.25">
      <c r="B263" s="205"/>
      <c r="C263" s="212" t="s">
        <v>223</v>
      </c>
      <c r="D263" s="10" t="s">
        <v>8</v>
      </c>
      <c r="E263" s="45"/>
      <c r="F263" s="207"/>
      <c r="G263" s="235"/>
      <c r="H263" s="243"/>
      <c r="I263" s="243"/>
      <c r="J263" s="243"/>
      <c r="K263" s="243"/>
      <c r="L263" s="243"/>
      <c r="M263" s="243"/>
      <c r="N263" s="243"/>
      <c r="O263" s="244"/>
      <c r="P263" s="242"/>
      <c r="Q263" s="55"/>
      <c r="R263" s="197"/>
      <c r="S263" s="55"/>
      <c r="T263" s="54"/>
    </row>
    <row r="264" spans="2:29" x14ac:dyDescent="0.25">
      <c r="B264" s="147" t="s">
        <v>163</v>
      </c>
      <c r="C264" s="77" t="s">
        <v>222</v>
      </c>
      <c r="D264" s="12" t="s">
        <v>8</v>
      </c>
      <c r="E264" s="214"/>
      <c r="F264" s="59">
        <v>35</v>
      </c>
      <c r="G264" s="235" t="s">
        <v>18</v>
      </c>
      <c r="H264" s="243"/>
      <c r="I264" s="243"/>
      <c r="J264" s="243"/>
      <c r="K264" s="135"/>
      <c r="L264" s="243"/>
      <c r="M264" s="243"/>
      <c r="N264" s="243"/>
      <c r="O264" s="244">
        <f>K264*F264</f>
        <v>0</v>
      </c>
      <c r="P264" s="242">
        <f>SUM(L264:O264)</f>
        <v>0</v>
      </c>
      <c r="Q264" s="55"/>
      <c r="R264" s="197"/>
      <c r="S264" s="55"/>
      <c r="T264" s="54"/>
    </row>
    <row r="265" spans="2:29" x14ac:dyDescent="0.25">
      <c r="B265" s="147"/>
      <c r="C265" s="77"/>
      <c r="D265" s="12"/>
      <c r="E265" s="270"/>
      <c r="F265" s="207"/>
      <c r="G265" s="235"/>
      <c r="H265" s="243"/>
      <c r="I265" s="243"/>
      <c r="J265" s="243"/>
      <c r="K265" s="243"/>
      <c r="L265" s="243"/>
      <c r="M265" s="243"/>
      <c r="N265" s="243"/>
      <c r="O265" s="244"/>
      <c r="P265" s="242"/>
      <c r="Q265" s="55"/>
      <c r="R265" s="197"/>
      <c r="S265" s="55"/>
      <c r="T265" s="54"/>
    </row>
    <row r="266" spans="2:29" x14ac:dyDescent="0.25">
      <c r="B266" s="147" t="s">
        <v>225</v>
      </c>
      <c r="C266" s="77" t="s">
        <v>224</v>
      </c>
      <c r="D266" s="12" t="s">
        <v>8</v>
      </c>
      <c r="E266" s="214"/>
      <c r="F266" s="207">
        <v>35</v>
      </c>
      <c r="G266" s="235" t="s">
        <v>18</v>
      </c>
      <c r="H266" s="243"/>
      <c r="I266" s="243"/>
      <c r="J266" s="243"/>
      <c r="K266" s="135"/>
      <c r="L266" s="243"/>
      <c r="M266" s="243"/>
      <c r="N266" s="243"/>
      <c r="O266" s="244">
        <f>K266*F266</f>
        <v>0</v>
      </c>
      <c r="P266" s="242">
        <f t="shared" ref="P266:P275" si="150">SUM(L266:O266)</f>
        <v>0</v>
      </c>
      <c r="Q266" s="55"/>
      <c r="R266" s="197"/>
      <c r="S266" s="55"/>
      <c r="T266" s="54"/>
    </row>
    <row r="267" spans="2:29" x14ac:dyDescent="0.25">
      <c r="B267" s="147" t="s">
        <v>226</v>
      </c>
      <c r="C267" s="77" t="s">
        <v>227</v>
      </c>
      <c r="D267" s="12" t="s">
        <v>8</v>
      </c>
      <c r="E267" s="214"/>
      <c r="F267" s="207">
        <v>35</v>
      </c>
      <c r="G267" s="235" t="s">
        <v>18</v>
      </c>
      <c r="H267" s="243"/>
      <c r="I267" s="243"/>
      <c r="J267" s="243"/>
      <c r="K267" s="135"/>
      <c r="L267" s="243"/>
      <c r="M267" s="243"/>
      <c r="N267" s="243"/>
      <c r="O267" s="244">
        <f>K267*F267</f>
        <v>0</v>
      </c>
      <c r="P267" s="242">
        <f t="shared" si="150"/>
        <v>0</v>
      </c>
      <c r="Q267" s="55"/>
      <c r="R267" s="197"/>
      <c r="S267" s="55"/>
      <c r="T267" s="54"/>
    </row>
    <row r="268" spans="2:29" x14ac:dyDescent="0.25">
      <c r="B268" s="147"/>
      <c r="C268" s="77"/>
      <c r="D268" s="12"/>
      <c r="E268" s="270"/>
      <c r="F268" s="207"/>
      <c r="G268" s="235"/>
      <c r="H268" s="243"/>
      <c r="I268" s="243"/>
      <c r="J268" s="243"/>
      <c r="K268" s="243"/>
      <c r="L268" s="243"/>
      <c r="M268" s="243"/>
      <c r="N268" s="243"/>
      <c r="O268" s="244"/>
      <c r="P268" s="242"/>
      <c r="Q268" s="55"/>
      <c r="R268" s="197"/>
      <c r="S268" s="55"/>
      <c r="T268" s="54"/>
    </row>
    <row r="269" spans="2:29" x14ac:dyDescent="0.25">
      <c r="B269" s="213" t="s">
        <v>228</v>
      </c>
      <c r="C269" s="212" t="s">
        <v>229</v>
      </c>
      <c r="D269" s="10" t="s">
        <v>8</v>
      </c>
      <c r="E269" s="45">
        <f>SUM(E270:E271)</f>
        <v>0</v>
      </c>
      <c r="F269" s="207">
        <v>50</v>
      </c>
      <c r="G269" s="235" t="s">
        <v>18</v>
      </c>
      <c r="H269" s="243"/>
      <c r="I269" s="243"/>
      <c r="J269" s="243"/>
      <c r="K269" s="243"/>
      <c r="L269" s="243"/>
      <c r="M269" s="243"/>
      <c r="N269" s="243"/>
      <c r="O269" s="244"/>
      <c r="P269" s="242"/>
      <c r="Q269" s="55"/>
      <c r="R269" s="197"/>
      <c r="S269" s="55"/>
      <c r="T269" s="54"/>
    </row>
    <row r="270" spans="2:29" x14ac:dyDescent="0.25">
      <c r="B270" s="147" t="s">
        <v>230</v>
      </c>
      <c r="C270" s="77" t="s">
        <v>248</v>
      </c>
      <c r="D270" s="12" t="s">
        <v>231</v>
      </c>
      <c r="E270" s="206"/>
      <c r="F270" s="59">
        <f>E270*F$269</f>
        <v>0</v>
      </c>
      <c r="G270" s="235"/>
      <c r="H270" s="135"/>
      <c r="I270" s="243"/>
      <c r="J270" s="243"/>
      <c r="K270" s="243"/>
      <c r="L270" s="243">
        <f>H270*F270</f>
        <v>0</v>
      </c>
      <c r="M270" s="243"/>
      <c r="N270" s="243"/>
      <c r="O270" s="243"/>
      <c r="P270" s="242">
        <f>L270</f>
        <v>0</v>
      </c>
      <c r="Q270" s="55"/>
      <c r="R270" s="197"/>
      <c r="S270" s="55"/>
      <c r="T270" s="54"/>
    </row>
    <row r="271" spans="2:29" x14ac:dyDescent="0.25">
      <c r="B271" s="147" t="s">
        <v>163</v>
      </c>
      <c r="C271" s="77" t="s">
        <v>247</v>
      </c>
      <c r="D271" s="12" t="s">
        <v>231</v>
      </c>
      <c r="E271" s="206"/>
      <c r="F271" s="59">
        <f>E271*F$269</f>
        <v>0</v>
      </c>
      <c r="G271" s="235"/>
      <c r="H271" s="243"/>
      <c r="I271" s="243"/>
      <c r="J271" s="243"/>
      <c r="K271" s="135"/>
      <c r="L271" s="243"/>
      <c r="M271" s="243"/>
      <c r="N271" s="243"/>
      <c r="O271" s="244">
        <f>K271*F271</f>
        <v>0</v>
      </c>
      <c r="P271" s="242">
        <f>O271</f>
        <v>0</v>
      </c>
      <c r="Q271" s="55"/>
      <c r="R271" s="197"/>
      <c r="S271" s="55"/>
      <c r="T271" s="54"/>
    </row>
    <row r="272" spans="2:29" x14ac:dyDescent="0.25">
      <c r="B272" s="147" t="s">
        <v>163</v>
      </c>
      <c r="C272" s="77" t="s">
        <v>249</v>
      </c>
      <c r="D272" s="12" t="s">
        <v>231</v>
      </c>
      <c r="E272" s="214"/>
      <c r="F272" s="207">
        <v>50</v>
      </c>
      <c r="G272" s="235" t="s">
        <v>18</v>
      </c>
      <c r="H272" s="243"/>
      <c r="I272" s="243"/>
      <c r="J272" s="243"/>
      <c r="K272" s="135"/>
      <c r="L272" s="243"/>
      <c r="M272" s="243"/>
      <c r="N272" s="243"/>
      <c r="O272" s="244">
        <f>K272*F272</f>
        <v>0</v>
      </c>
      <c r="P272" s="242">
        <f>O272</f>
        <v>0</v>
      </c>
      <c r="Q272" s="55"/>
      <c r="R272" s="197"/>
      <c r="S272" s="55"/>
      <c r="T272" s="54"/>
    </row>
    <row r="273" spans="2:32" x14ac:dyDescent="0.25">
      <c r="B273" s="147"/>
      <c r="C273" s="77"/>
      <c r="D273" s="12"/>
      <c r="E273" s="270"/>
      <c r="F273" s="207"/>
      <c r="G273" s="235"/>
      <c r="H273" s="243"/>
      <c r="I273" s="243"/>
      <c r="J273" s="243"/>
      <c r="K273" s="243"/>
      <c r="L273" s="243"/>
      <c r="M273" s="243"/>
      <c r="N273" s="243"/>
      <c r="O273" s="244"/>
      <c r="P273" s="242"/>
      <c r="Q273" s="55"/>
      <c r="R273" s="197"/>
      <c r="S273" s="55"/>
      <c r="T273" s="54"/>
    </row>
    <row r="274" spans="2:32" ht="25.5" x14ac:dyDescent="0.25">
      <c r="B274" s="147" t="s">
        <v>232</v>
      </c>
      <c r="C274" s="77" t="s">
        <v>233</v>
      </c>
      <c r="D274" s="12" t="s">
        <v>8</v>
      </c>
      <c r="E274" s="214"/>
      <c r="F274" s="207">
        <v>50</v>
      </c>
      <c r="G274" s="235" t="s">
        <v>18</v>
      </c>
      <c r="H274" s="243"/>
      <c r="I274" s="243"/>
      <c r="J274" s="243"/>
      <c r="K274" s="135"/>
      <c r="L274" s="243"/>
      <c r="M274" s="243"/>
      <c r="N274" s="243"/>
      <c r="O274" s="244">
        <f>K274*F274</f>
        <v>0</v>
      </c>
      <c r="P274" s="242">
        <f t="shared" si="150"/>
        <v>0</v>
      </c>
      <c r="Q274" s="55"/>
      <c r="R274" s="197"/>
      <c r="S274" s="55"/>
      <c r="T274" s="54"/>
    </row>
    <row r="275" spans="2:32" ht="15.75" thickBot="1" x14ac:dyDescent="0.3">
      <c r="B275" s="251" t="s">
        <v>226</v>
      </c>
      <c r="C275" s="252" t="s">
        <v>246</v>
      </c>
      <c r="D275" s="171" t="s">
        <v>8</v>
      </c>
      <c r="E275" s="253"/>
      <c r="F275" s="151">
        <v>50</v>
      </c>
      <c r="G275" s="254" t="s">
        <v>18</v>
      </c>
      <c r="H275" s="118"/>
      <c r="I275" s="118"/>
      <c r="J275" s="118"/>
      <c r="K275" s="274"/>
      <c r="L275" s="118"/>
      <c r="M275" s="118"/>
      <c r="N275" s="279"/>
      <c r="O275" s="280">
        <f>K275*F275</f>
        <v>0</v>
      </c>
      <c r="P275" s="281">
        <f t="shared" si="150"/>
        <v>0</v>
      </c>
      <c r="Q275" s="55"/>
      <c r="R275" s="197"/>
      <c r="S275" s="55"/>
      <c r="T275" s="54"/>
    </row>
    <row r="276" spans="2:32" x14ac:dyDescent="0.25">
      <c r="B276" s="39"/>
      <c r="C276" s="39"/>
      <c r="D276" s="13"/>
      <c r="E276" s="13"/>
      <c r="F276" s="28"/>
      <c r="G276" s="225"/>
      <c r="H276" s="127"/>
      <c r="I276" s="127"/>
      <c r="J276" s="127"/>
      <c r="K276" s="127"/>
      <c r="L276" s="127"/>
      <c r="M276" s="146"/>
      <c r="N276" s="127"/>
      <c r="O276" s="110"/>
      <c r="P276" s="18"/>
      <c r="U276" t="s">
        <v>165</v>
      </c>
      <c r="W276" t="str">
        <f t="shared" si="140"/>
        <v/>
      </c>
      <c r="Y276" t="str">
        <f t="shared" si="141"/>
        <v/>
      </c>
      <c r="AA276" t="str">
        <f t="shared" si="142"/>
        <v/>
      </c>
      <c r="AF276" s="194">
        <f>SUM(AD226:AD257)</f>
        <v>0</v>
      </c>
    </row>
    <row r="277" spans="2:32" x14ac:dyDescent="0.25">
      <c r="B277" s="38" t="s">
        <v>23</v>
      </c>
      <c r="C277" s="6" t="s">
        <v>275</v>
      </c>
      <c r="D277" s="33"/>
      <c r="E277" s="33"/>
      <c r="F277" s="33"/>
      <c r="G277" s="229"/>
      <c r="H277" s="116"/>
      <c r="I277" s="116"/>
      <c r="J277" s="116"/>
      <c r="K277" s="116"/>
      <c r="L277" s="116"/>
      <c r="M277" s="136"/>
      <c r="N277" s="116"/>
      <c r="O277" s="101"/>
      <c r="P277" s="23">
        <f>SUM(P17:P130)</f>
        <v>0</v>
      </c>
      <c r="Q277" s="54"/>
      <c r="R277" s="54"/>
      <c r="S277" s="54"/>
      <c r="U277" s="49">
        <f t="shared" ref="U277:AD277" si="151">SUM(U17:U130)</f>
        <v>0</v>
      </c>
      <c r="V277" s="49">
        <f t="shared" si="151"/>
        <v>0</v>
      </c>
      <c r="W277" s="49">
        <f t="shared" si="151"/>
        <v>0</v>
      </c>
      <c r="X277" s="49">
        <f t="shared" si="151"/>
        <v>0</v>
      </c>
      <c r="Y277" s="49">
        <f t="shared" si="151"/>
        <v>0</v>
      </c>
      <c r="Z277" s="49">
        <f t="shared" si="151"/>
        <v>0</v>
      </c>
      <c r="AA277" s="49">
        <f t="shared" si="151"/>
        <v>0</v>
      </c>
      <c r="AB277" s="49">
        <f t="shared" si="151"/>
        <v>0</v>
      </c>
      <c r="AC277" s="49">
        <f t="shared" si="151"/>
        <v>0</v>
      </c>
      <c r="AD277" s="49">
        <f t="shared" si="151"/>
        <v>0</v>
      </c>
    </row>
    <row r="278" spans="2:32" x14ac:dyDescent="0.25">
      <c r="B278" s="38" t="s">
        <v>23</v>
      </c>
      <c r="C278" s="6" t="s">
        <v>276</v>
      </c>
      <c r="D278" s="33"/>
      <c r="E278" s="33"/>
      <c r="F278" s="33"/>
      <c r="G278" s="229"/>
      <c r="H278" s="116"/>
      <c r="I278" s="116"/>
      <c r="J278" s="116"/>
      <c r="K278" s="116"/>
      <c r="L278" s="116"/>
      <c r="M278" s="136"/>
      <c r="N278" s="116"/>
      <c r="O278" s="101"/>
      <c r="P278" s="23">
        <f>SUM(P132:P197)</f>
        <v>0</v>
      </c>
      <c r="Q278" s="54"/>
      <c r="R278" s="54"/>
      <c r="S278" s="54"/>
      <c r="U278" s="49">
        <f t="shared" ref="U278:AD278" si="152">SUM(U132:U197)</f>
        <v>0</v>
      </c>
      <c r="V278" s="49">
        <f t="shared" si="152"/>
        <v>0</v>
      </c>
      <c r="W278" s="49">
        <f t="shared" si="152"/>
        <v>0</v>
      </c>
      <c r="X278" s="49">
        <f t="shared" si="152"/>
        <v>0</v>
      </c>
      <c r="Y278" s="49">
        <f t="shared" si="152"/>
        <v>0</v>
      </c>
      <c r="Z278" s="49" t="e">
        <f t="shared" si="152"/>
        <v>#REF!</v>
      </c>
      <c r="AA278" s="49">
        <f t="shared" si="152"/>
        <v>0</v>
      </c>
      <c r="AB278" s="49" t="e">
        <f t="shared" si="152"/>
        <v>#REF!</v>
      </c>
      <c r="AC278" s="49">
        <f t="shared" si="152"/>
        <v>0</v>
      </c>
      <c r="AD278" s="49">
        <f t="shared" si="152"/>
        <v>0</v>
      </c>
    </row>
    <row r="279" spans="2:32" x14ac:dyDescent="0.25">
      <c r="B279" s="38" t="s">
        <v>23</v>
      </c>
      <c r="C279" s="6" t="s">
        <v>149</v>
      </c>
      <c r="D279" s="33"/>
      <c r="E279" s="33"/>
      <c r="F279" s="33"/>
      <c r="G279" s="229"/>
      <c r="H279" s="116"/>
      <c r="I279" s="116"/>
      <c r="J279" s="116"/>
      <c r="K279" s="116"/>
      <c r="L279" s="116"/>
      <c r="M279" s="136"/>
      <c r="N279" s="116"/>
      <c r="O279" s="101"/>
      <c r="P279" s="23">
        <f>SUM(P199:P213)</f>
        <v>0</v>
      </c>
      <c r="Q279" s="54"/>
      <c r="R279" s="54"/>
      <c r="S279" s="54"/>
      <c r="T279" s="2"/>
      <c r="U279" s="49">
        <f t="shared" ref="U279:AD279" si="153">SUM(U199:U212)</f>
        <v>0</v>
      </c>
      <c r="V279" s="49">
        <f t="shared" si="153"/>
        <v>0</v>
      </c>
      <c r="W279" s="49">
        <f t="shared" si="153"/>
        <v>0</v>
      </c>
      <c r="X279" s="49">
        <f t="shared" si="153"/>
        <v>0</v>
      </c>
      <c r="Y279" s="49">
        <f t="shared" si="153"/>
        <v>0</v>
      </c>
      <c r="Z279" s="49" t="e">
        <f t="shared" si="153"/>
        <v>#REF!</v>
      </c>
      <c r="AA279" s="49">
        <f t="shared" si="153"/>
        <v>301</v>
      </c>
      <c r="AB279" s="49" t="e">
        <f t="shared" si="153"/>
        <v>#REF!</v>
      </c>
      <c r="AC279" s="49">
        <f t="shared" si="153"/>
        <v>115</v>
      </c>
      <c r="AD279" s="49">
        <f t="shared" si="153"/>
        <v>0</v>
      </c>
    </row>
    <row r="280" spans="2:32" x14ac:dyDescent="0.25">
      <c r="B280" s="38" t="s">
        <v>23</v>
      </c>
      <c r="C280" s="6" t="s">
        <v>277</v>
      </c>
      <c r="D280" s="33"/>
      <c r="E280" s="33"/>
      <c r="F280" s="33"/>
      <c r="G280" s="229"/>
      <c r="H280" s="116"/>
      <c r="I280" s="116"/>
      <c r="J280" s="116"/>
      <c r="K280" s="116"/>
      <c r="L280" s="116"/>
      <c r="M280" s="136"/>
      <c r="N280" s="116"/>
      <c r="O280" s="101"/>
      <c r="P280" s="23">
        <f>SUM(P215:P223)</f>
        <v>0</v>
      </c>
      <c r="Q280" s="54"/>
      <c r="R280" s="54"/>
      <c r="S280" s="54"/>
      <c r="U280" s="49">
        <f t="shared" ref="U280:AB280" si="154">SUM(U215:U223)</f>
        <v>0</v>
      </c>
      <c r="V280" s="49">
        <f t="shared" si="154"/>
        <v>0</v>
      </c>
      <c r="W280" s="49">
        <f t="shared" si="154"/>
        <v>0</v>
      </c>
      <c r="X280" s="49">
        <f t="shared" si="154"/>
        <v>0</v>
      </c>
      <c r="Y280" s="49">
        <f t="shared" si="154"/>
        <v>0</v>
      </c>
      <c r="Z280" s="49">
        <f t="shared" si="154"/>
        <v>0</v>
      </c>
      <c r="AA280" s="49">
        <f t="shared" si="154"/>
        <v>1435</v>
      </c>
      <c r="AB280" s="49" t="e">
        <f t="shared" si="154"/>
        <v>#REF!</v>
      </c>
      <c r="AC280" s="49" t="e">
        <f>AB280</f>
        <v>#REF!</v>
      </c>
      <c r="AD280" s="49" t="e">
        <f>AC280</f>
        <v>#REF!</v>
      </c>
    </row>
    <row r="281" spans="2:32" x14ac:dyDescent="0.25">
      <c r="B281" s="95" t="s">
        <v>23</v>
      </c>
      <c r="C281" s="6" t="s">
        <v>278</v>
      </c>
      <c r="D281" s="27"/>
      <c r="E281" s="27"/>
      <c r="F281" s="27"/>
      <c r="G281" s="235"/>
      <c r="H281" s="126"/>
      <c r="I281" s="126"/>
      <c r="J281" s="126"/>
      <c r="K281" s="126"/>
      <c r="L281" s="126"/>
      <c r="M281" s="145"/>
      <c r="N281" s="126"/>
      <c r="O281" s="109"/>
      <c r="P281" s="21">
        <f>SUM(P225:P257)</f>
        <v>0</v>
      </c>
      <c r="Q281" s="54"/>
      <c r="R281" s="54"/>
      <c r="S281" s="54"/>
      <c r="U281" s="203">
        <f t="shared" ref="U281:AD281" si="155">SUM(U225:U257)</f>
        <v>0</v>
      </c>
      <c r="V281" s="203">
        <f t="shared" si="155"/>
        <v>0</v>
      </c>
      <c r="W281" s="203">
        <f t="shared" si="155"/>
        <v>0</v>
      </c>
      <c r="X281" s="203">
        <f t="shared" si="155"/>
        <v>0</v>
      </c>
      <c r="Y281" s="203">
        <f t="shared" si="155"/>
        <v>0</v>
      </c>
      <c r="Z281" s="203" t="e">
        <f t="shared" si="155"/>
        <v>#REF!</v>
      </c>
      <c r="AA281" s="203">
        <f t="shared" si="155"/>
        <v>0</v>
      </c>
      <c r="AB281" s="203" t="e">
        <f t="shared" si="155"/>
        <v>#REF!</v>
      </c>
      <c r="AC281" s="203">
        <f t="shared" si="155"/>
        <v>0</v>
      </c>
      <c r="AD281" s="203">
        <f t="shared" si="155"/>
        <v>0</v>
      </c>
    </row>
    <row r="282" spans="2:32" ht="15.75" thickBot="1" x14ac:dyDescent="0.3">
      <c r="B282" s="95" t="s">
        <v>23</v>
      </c>
      <c r="C282" s="10" t="s">
        <v>220</v>
      </c>
      <c r="D282" s="27"/>
      <c r="E282" s="27"/>
      <c r="F282" s="27"/>
      <c r="G282" s="235"/>
      <c r="H282" s="126"/>
      <c r="I282" s="126"/>
      <c r="J282" s="126"/>
      <c r="K282" s="126"/>
      <c r="L282" s="126"/>
      <c r="M282" s="145"/>
      <c r="N282" s="126"/>
      <c r="O282" s="109"/>
      <c r="P282" s="21">
        <f>SUM(P259:P275)</f>
        <v>0</v>
      </c>
      <c r="Q282" s="54"/>
      <c r="R282" s="54"/>
      <c r="S282" s="54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</row>
    <row r="283" spans="2:32" ht="23.25" customHeight="1" thickBot="1" x14ac:dyDescent="0.3">
      <c r="B283" s="96" t="s">
        <v>1</v>
      </c>
      <c r="C283" s="97" t="s">
        <v>281</v>
      </c>
      <c r="D283" s="35" t="s">
        <v>159</v>
      </c>
      <c r="E283" s="35"/>
      <c r="F283" s="98"/>
      <c r="G283" s="238"/>
      <c r="H283" s="128"/>
      <c r="I283" s="120"/>
      <c r="J283" s="120"/>
      <c r="K283" s="120"/>
      <c r="L283" s="128"/>
      <c r="M283" s="139"/>
      <c r="N283" s="120"/>
      <c r="O283" s="104"/>
      <c r="P283" s="99">
        <f>SUM(P277:P282)</f>
        <v>0</v>
      </c>
      <c r="Q283" s="54"/>
      <c r="R283" s="54"/>
      <c r="S283" s="54"/>
    </row>
    <row r="284" spans="2:32" x14ac:dyDescent="0.25">
      <c r="Q284" s="54"/>
      <c r="R284" s="54"/>
      <c r="S284" s="54"/>
      <c r="T284" s="6" t="s">
        <v>60</v>
      </c>
      <c r="U284" s="191" t="e">
        <f>U277/AB277</f>
        <v>#DIV/0!</v>
      </c>
      <c r="V284" s="192"/>
      <c r="W284" s="191" t="e">
        <f>W277/AB277</f>
        <v>#DIV/0!</v>
      </c>
      <c r="X284" s="192"/>
      <c r="Y284" s="191" t="e">
        <f>Y277/AB277</f>
        <v>#DIV/0!</v>
      </c>
      <c r="Z284" s="192"/>
      <c r="AA284" s="191" t="e">
        <f>AA277/AB277</f>
        <v>#DIV/0!</v>
      </c>
      <c r="AB284" s="192" t="e">
        <f>SUM(U284:AA284)</f>
        <v>#DIV/0!</v>
      </c>
    </row>
    <row r="285" spans="2:32" x14ac:dyDescent="0.25">
      <c r="G285"/>
      <c r="H285"/>
      <c r="I285"/>
      <c r="J285"/>
      <c r="K285"/>
      <c r="L285"/>
      <c r="M285"/>
      <c r="R285"/>
      <c r="S285"/>
      <c r="T285" s="6" t="s">
        <v>91</v>
      </c>
      <c r="U285" s="191" t="e">
        <f>U278/AB278</f>
        <v>#REF!</v>
      </c>
      <c r="V285" s="192"/>
      <c r="W285" s="191" t="e">
        <f>W278/AB278</f>
        <v>#REF!</v>
      </c>
      <c r="X285" s="192"/>
      <c r="Y285" s="191" t="e">
        <f>Y278/AB278</f>
        <v>#REF!</v>
      </c>
      <c r="Z285" s="192"/>
      <c r="AA285" s="191" t="e">
        <f>AA278/AB278</f>
        <v>#REF!</v>
      </c>
      <c r="AB285" s="192" t="e">
        <f t="shared" ref="AB285" si="156">SUM(U285:AA285)</f>
        <v>#REF!</v>
      </c>
    </row>
    <row r="286" spans="2:32" x14ac:dyDescent="0.25">
      <c r="G286"/>
      <c r="H286"/>
      <c r="I286"/>
      <c r="J286"/>
      <c r="K286"/>
      <c r="L286"/>
      <c r="M286"/>
      <c r="R286"/>
      <c r="S286"/>
      <c r="T286" s="6" t="s">
        <v>149</v>
      </c>
      <c r="U286" s="191" t="e">
        <f>U279/AB279</f>
        <v>#REF!</v>
      </c>
      <c r="V286" s="192"/>
      <c r="W286" s="191" t="e">
        <f>W279/AB279</f>
        <v>#REF!</v>
      </c>
      <c r="X286" s="192"/>
      <c r="Y286" s="191" t="e">
        <f>Y279/AB279</f>
        <v>#REF!</v>
      </c>
      <c r="Z286" s="192"/>
      <c r="AA286" s="191" t="e">
        <f>AA279/AB279</f>
        <v>#REF!</v>
      </c>
      <c r="AB286" s="192" t="e">
        <f t="shared" ref="AB286:AB288" si="157">SUM(U286:AA286)</f>
        <v>#REF!</v>
      </c>
    </row>
    <row r="287" spans="2:32" x14ac:dyDescent="0.25">
      <c r="G287"/>
      <c r="H287"/>
      <c r="I287"/>
      <c r="J287"/>
      <c r="K287"/>
      <c r="L287"/>
      <c r="M287"/>
      <c r="N287"/>
      <c r="O287"/>
      <c r="P287"/>
      <c r="R287"/>
      <c r="S287"/>
      <c r="T287" s="6" t="s">
        <v>216</v>
      </c>
      <c r="U287" s="191" t="e">
        <f>U280/AB280</f>
        <v>#REF!</v>
      </c>
      <c r="V287" s="192"/>
      <c r="W287" s="191" t="e">
        <f>W280/AB280</f>
        <v>#REF!</v>
      </c>
      <c r="X287" s="192"/>
      <c r="Y287" s="191" t="e">
        <f>Y280/AB280</f>
        <v>#REF!</v>
      </c>
      <c r="Z287" s="192"/>
      <c r="AA287" s="191" t="e">
        <f>AA280/AB280</f>
        <v>#REF!</v>
      </c>
      <c r="AB287" s="192" t="e">
        <f t="shared" si="157"/>
        <v>#REF!</v>
      </c>
    </row>
    <row r="288" spans="2:32" ht="21" customHeight="1" thickBot="1" x14ac:dyDescent="0.3">
      <c r="B288" s="344" t="s">
        <v>185</v>
      </c>
      <c r="C288" s="344"/>
      <c r="D288" s="344"/>
      <c r="E288" s="344"/>
      <c r="F288" s="344"/>
      <c r="N288"/>
      <c r="O288"/>
      <c r="P288"/>
      <c r="Q288"/>
      <c r="R288"/>
      <c r="S288"/>
      <c r="T288" s="6" t="s">
        <v>150</v>
      </c>
      <c r="U288" s="191" t="e">
        <f>U281/AB281</f>
        <v>#REF!</v>
      </c>
      <c r="V288" s="192"/>
      <c r="W288" s="191" t="e">
        <f>W281/AB281</f>
        <v>#REF!</v>
      </c>
      <c r="X288" s="192"/>
      <c r="Y288" s="191" t="e">
        <f>Y281/AB281</f>
        <v>#REF!</v>
      </c>
      <c r="Z288" s="192"/>
      <c r="AA288" s="191" t="e">
        <f>AA281/AB281</f>
        <v>#REF!</v>
      </c>
      <c r="AB288" s="192" t="e">
        <f t="shared" si="157"/>
        <v>#REF!</v>
      </c>
    </row>
    <row r="289" spans="1:27" ht="15.75" thickBot="1" x14ac:dyDescent="0.3">
      <c r="B289" s="345" t="s">
        <v>274</v>
      </c>
      <c r="C289" s="94" t="s">
        <v>166</v>
      </c>
      <c r="D289" s="347" t="s">
        <v>230</v>
      </c>
      <c r="E289" s="348"/>
      <c r="F289" s="348"/>
      <c r="G289" s="349"/>
      <c r="H289" s="304" t="s">
        <v>186</v>
      </c>
      <c r="I289" s="304"/>
      <c r="J289" s="304" t="str">
        <f>J14</f>
        <v>Gerecycled aluminium</v>
      </c>
      <c r="K289" s="304"/>
      <c r="L289" s="304" t="s">
        <v>163</v>
      </c>
      <c r="M289" s="305"/>
      <c r="N289"/>
      <c r="O289"/>
      <c r="P289"/>
      <c r="Q289"/>
      <c r="R289"/>
      <c r="S289"/>
      <c r="U289" s="50"/>
      <c r="W289" s="50"/>
      <c r="Y289" s="50"/>
      <c r="AA289" s="50"/>
    </row>
    <row r="290" spans="1:27" x14ac:dyDescent="0.25">
      <c r="B290" s="346"/>
      <c r="C290" s="6" t="s">
        <v>275</v>
      </c>
      <c r="D290" s="300" t="e">
        <f>U284</f>
        <v>#DIV/0!</v>
      </c>
      <c r="E290" s="302"/>
      <c r="F290" s="302"/>
      <c r="G290" s="301"/>
      <c r="H290" s="300" t="e">
        <f>W284</f>
        <v>#DIV/0!</v>
      </c>
      <c r="I290" s="301"/>
      <c r="J290" s="300" t="e">
        <f>Y284</f>
        <v>#DIV/0!</v>
      </c>
      <c r="K290" s="301"/>
      <c r="L290" s="300" t="e">
        <f>AA284</f>
        <v>#DIV/0!</v>
      </c>
      <c r="M290" s="355"/>
      <c r="N290"/>
      <c r="O290"/>
      <c r="P290"/>
      <c r="Q290"/>
      <c r="R290"/>
      <c r="S290"/>
    </row>
    <row r="291" spans="1:27" ht="15.75" thickBot="1" x14ac:dyDescent="0.3"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/>
      <c r="O291"/>
      <c r="P291"/>
      <c r="Q291"/>
      <c r="R291"/>
      <c r="S291"/>
    </row>
    <row r="292" spans="1:27" ht="51.75" thickBot="1" x14ac:dyDescent="0.3">
      <c r="B292" s="327" t="s">
        <v>273</v>
      </c>
      <c r="C292" s="83" t="s">
        <v>183</v>
      </c>
      <c r="D292" s="330" t="s">
        <v>194</v>
      </c>
      <c r="E292" s="330"/>
      <c r="F292" s="329" t="s">
        <v>271</v>
      </c>
      <c r="G292" s="329"/>
      <c r="H292" s="84" t="s">
        <v>189</v>
      </c>
      <c r="I292" s="84" t="s">
        <v>190</v>
      </c>
      <c r="J292" s="84" t="s">
        <v>196</v>
      </c>
      <c r="K292" s="84" t="s">
        <v>191</v>
      </c>
      <c r="L292" s="282" t="s">
        <v>272</v>
      </c>
      <c r="M292" s="283" t="s">
        <v>193</v>
      </c>
      <c r="P292"/>
      <c r="Q292"/>
      <c r="R292"/>
      <c r="S292"/>
    </row>
    <row r="293" spans="1:27" x14ac:dyDescent="0.25">
      <c r="B293" s="331"/>
      <c r="C293" s="82" t="s">
        <v>230</v>
      </c>
      <c r="D293" s="332" t="e">
        <f>IF(I293&lt;H293,M293,F293)</f>
        <v>#DIV/0!</v>
      </c>
      <c r="E293" s="332"/>
      <c r="F293" s="339">
        <v>15000</v>
      </c>
      <c r="G293" s="339"/>
      <c r="H293" s="284">
        <v>0.5</v>
      </c>
      <c r="I293" s="285" t="e">
        <f>D290</f>
        <v>#DIV/0!</v>
      </c>
      <c r="J293" s="285" t="e">
        <f>H293-I293</f>
        <v>#DIV/0!</v>
      </c>
      <c r="K293" s="285" t="e">
        <f>J293/H293</f>
        <v>#DIV/0!</v>
      </c>
      <c r="L293" s="286" t="e">
        <f>K293*F293</f>
        <v>#DIV/0!</v>
      </c>
      <c r="M293" s="287" t="e">
        <f>F293-L293</f>
        <v>#DIV/0!</v>
      </c>
      <c r="P293"/>
      <c r="Q293"/>
      <c r="R293"/>
      <c r="S293"/>
    </row>
    <row r="294" spans="1:27" x14ac:dyDescent="0.25">
      <c r="B294" s="331"/>
      <c r="C294" s="82" t="s">
        <v>186</v>
      </c>
      <c r="D294" s="333" t="e">
        <f>IF(I294&lt;H294,M294,F294)</f>
        <v>#DIV/0!</v>
      </c>
      <c r="E294" s="333"/>
      <c r="F294" s="340">
        <v>10000</v>
      </c>
      <c r="G294" s="340"/>
      <c r="H294" s="288">
        <v>0.5</v>
      </c>
      <c r="I294" s="289" t="e">
        <f>H290</f>
        <v>#DIV/0!</v>
      </c>
      <c r="J294" s="289" t="e">
        <f>H294-I294</f>
        <v>#DIV/0!</v>
      </c>
      <c r="K294" s="289" t="e">
        <f>J294/H294</f>
        <v>#DIV/0!</v>
      </c>
      <c r="L294" s="290" t="e">
        <f>K294*F294</f>
        <v>#DIV/0!</v>
      </c>
      <c r="M294" s="291" t="e">
        <f>F294-L294</f>
        <v>#DIV/0!</v>
      </c>
      <c r="P294"/>
      <c r="Q294"/>
      <c r="R294"/>
      <c r="S294"/>
    </row>
    <row r="295" spans="1:27" x14ac:dyDescent="0.25">
      <c r="C295" s="70"/>
      <c r="D295" s="70"/>
      <c r="E295" s="70"/>
      <c r="F295" s="70"/>
      <c r="G295" s="70"/>
      <c r="H295" s="81"/>
      <c r="I295" s="51"/>
      <c r="J295" s="51"/>
      <c r="K295" s="81"/>
      <c r="L295" s="51"/>
      <c r="M295" s="51"/>
      <c r="N295"/>
      <c r="O295"/>
      <c r="P295"/>
      <c r="Q295"/>
      <c r="R295"/>
      <c r="S295"/>
    </row>
    <row r="296" spans="1:27" x14ac:dyDescent="0.25">
      <c r="C296" s="70"/>
      <c r="D296" s="70"/>
      <c r="E296" s="70"/>
      <c r="F296" s="70"/>
      <c r="G296" s="70"/>
      <c r="H296" s="81"/>
      <c r="I296" s="51"/>
      <c r="J296" s="51"/>
      <c r="K296" s="81"/>
      <c r="L296" s="51"/>
      <c r="M296" s="51"/>
      <c r="N296"/>
      <c r="O296"/>
      <c r="P296"/>
      <c r="Q296"/>
      <c r="R296"/>
      <c r="S296"/>
    </row>
    <row r="297" spans="1:27" ht="15.75" thickBot="1" x14ac:dyDescent="0.3">
      <c r="C297" s="70"/>
      <c r="D297" s="70"/>
      <c r="E297" s="70"/>
      <c r="F297" s="70"/>
      <c r="G297" s="70"/>
      <c r="H297" s="81"/>
      <c r="I297" s="51"/>
      <c r="J297" s="51"/>
      <c r="K297" s="81"/>
      <c r="L297" s="51"/>
      <c r="M297" s="51"/>
      <c r="N297"/>
      <c r="O297"/>
      <c r="P297"/>
      <c r="Q297"/>
      <c r="R297"/>
      <c r="S297"/>
    </row>
    <row r="298" spans="1:27" ht="60.75" thickBot="1" x14ac:dyDescent="0.3">
      <c r="B298" s="327" t="s">
        <v>184</v>
      </c>
      <c r="C298" s="92" t="s">
        <v>182</v>
      </c>
      <c r="D298" s="330" t="s">
        <v>194</v>
      </c>
      <c r="E298" s="330"/>
      <c r="F298" s="329" t="s">
        <v>188</v>
      </c>
      <c r="G298" s="329"/>
      <c r="H298" s="93" t="s">
        <v>189</v>
      </c>
      <c r="I298" s="84" t="s">
        <v>197</v>
      </c>
      <c r="J298" s="85" t="s">
        <v>196</v>
      </c>
      <c r="K298" s="188" t="s">
        <v>191</v>
      </c>
      <c r="L298" s="86" t="s">
        <v>192</v>
      </c>
      <c r="M298" s="87" t="s">
        <v>193</v>
      </c>
      <c r="P298"/>
      <c r="Q298"/>
      <c r="R298"/>
      <c r="S298"/>
    </row>
    <row r="299" spans="1:27" ht="15.75" thickBot="1" x14ac:dyDescent="0.3">
      <c r="B299" s="328"/>
      <c r="C299" s="189"/>
      <c r="D299" s="334">
        <f>IF(I299&lt;H299,M299,F299)</f>
        <v>0</v>
      </c>
      <c r="E299" s="334"/>
      <c r="F299" s="335">
        <v>7500</v>
      </c>
      <c r="G299" s="335"/>
      <c r="H299" s="88">
        <v>0.3</v>
      </c>
      <c r="I299" s="89">
        <f>C299</f>
        <v>0</v>
      </c>
      <c r="J299" s="89">
        <f t="shared" ref="J299" si="158">H299-I299</f>
        <v>0.3</v>
      </c>
      <c r="K299" s="89">
        <f>J299/H299</f>
        <v>1</v>
      </c>
      <c r="L299" s="90">
        <f>K299*F299</f>
        <v>7500</v>
      </c>
      <c r="M299" s="91">
        <f>F299-L299</f>
        <v>0</v>
      </c>
      <c r="P299"/>
      <c r="Q299"/>
      <c r="R299"/>
      <c r="S299"/>
    </row>
    <row r="300" spans="1:27" x14ac:dyDescent="0.25">
      <c r="A300" s="298"/>
      <c r="B300" s="298"/>
      <c r="C300" s="298"/>
      <c r="D300" s="298"/>
      <c r="E300" s="298"/>
      <c r="F300" s="298"/>
      <c r="G300" s="298"/>
      <c r="H300" s="299"/>
      <c r="I300" s="81"/>
      <c r="J300" s="81"/>
      <c r="K300" s="81"/>
      <c r="L300" s="57"/>
      <c r="M300" s="57"/>
      <c r="P300"/>
      <c r="Q300"/>
      <c r="R300"/>
      <c r="S300"/>
    </row>
    <row r="301" spans="1:27" ht="14.45" customHeight="1" thickBot="1" x14ac:dyDescent="0.3"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27" ht="25.5" customHeight="1" x14ac:dyDescent="0.25">
      <c r="B302" s="185" t="s">
        <v>171</v>
      </c>
      <c r="C302" s="323"/>
      <c r="D302" s="324"/>
      <c r="G302"/>
      <c r="H302" s="306" t="s">
        <v>175</v>
      </c>
      <c r="I302" s="307"/>
      <c r="J302" s="312"/>
      <c r="K302" s="313"/>
      <c r="L302" s="313"/>
      <c r="M302" s="314"/>
      <c r="N302"/>
      <c r="O302"/>
      <c r="P302"/>
      <c r="Q302"/>
      <c r="R302"/>
      <c r="S302"/>
    </row>
    <row r="303" spans="1:27" ht="25.5" customHeight="1" x14ac:dyDescent="0.25">
      <c r="B303" s="186" t="s">
        <v>172</v>
      </c>
      <c r="C303" s="325"/>
      <c r="D303" s="326"/>
      <c r="G303"/>
      <c r="H303" s="308"/>
      <c r="I303" s="309"/>
      <c r="J303" s="315"/>
      <c r="K303" s="316"/>
      <c r="L303" s="316"/>
      <c r="M303" s="317"/>
      <c r="N303"/>
      <c r="O303"/>
      <c r="P303"/>
      <c r="Q303"/>
      <c r="R303"/>
      <c r="S303"/>
    </row>
    <row r="304" spans="1:27" ht="25.5" customHeight="1" x14ac:dyDescent="0.25">
      <c r="B304" s="186" t="s">
        <v>173</v>
      </c>
      <c r="C304" s="325"/>
      <c r="D304" s="326"/>
      <c r="G304"/>
      <c r="H304" s="308"/>
      <c r="I304" s="309"/>
      <c r="J304" s="315"/>
      <c r="K304" s="316"/>
      <c r="L304" s="316"/>
      <c r="M304" s="317"/>
      <c r="N304"/>
      <c r="O304"/>
      <c r="P304"/>
      <c r="Q304"/>
      <c r="R304"/>
      <c r="S304"/>
    </row>
    <row r="305" spans="2:19" ht="25.5" customHeight="1" thickBot="1" x14ac:dyDescent="0.3">
      <c r="B305" s="187" t="s">
        <v>174</v>
      </c>
      <c r="C305" s="321"/>
      <c r="D305" s="322"/>
      <c r="G305"/>
      <c r="H305" s="310"/>
      <c r="I305" s="311"/>
      <c r="J305" s="318"/>
      <c r="K305" s="319"/>
      <c r="L305" s="319"/>
      <c r="M305" s="320"/>
      <c r="N305"/>
      <c r="O305"/>
      <c r="P305"/>
      <c r="Q305"/>
      <c r="R305"/>
      <c r="S305"/>
    </row>
    <row r="306" spans="2:19" ht="72.95" customHeight="1" x14ac:dyDescent="0.25">
      <c r="G306"/>
    </row>
    <row r="307" spans="2:19" ht="15.75" customHeight="1" x14ac:dyDescent="0.25">
      <c r="B307" s="73"/>
      <c r="C307" s="72"/>
      <c r="G307"/>
    </row>
  </sheetData>
  <sheetProtection algorithmName="SHA-512" hashValue="qzOX975fvak0P8XfKrXV+CViep4V64VTWZSRo88vW6EAkPqUANIEUJMsZGJEbanQMqbXj/y8XSMFrhwCNPS83Q==" saltValue="tokisQbdiTI2hWRzMpOpUQ==" spinCount="100000" sheet="1" objects="1" scenarios="1"/>
  <protectedRanges>
    <protectedRange sqref="E265:J265 E266:K275 E16:K257 E259:K264 F258:K258" name="Bereik3"/>
    <protectedRange sqref="C299" name="Bereik2"/>
    <protectedRange sqref="B302:M305" name="Bereik1"/>
  </protectedRanges>
  <sortState xmlns:xlrd2="http://schemas.microsoft.com/office/spreadsheetml/2017/richdata2" ref="A256:P257">
    <sortCondition ref="A256:A257"/>
  </sortState>
  <mergeCells count="44">
    <mergeCell ref="B258:C258"/>
    <mergeCell ref="B224:C224"/>
    <mergeCell ref="B214:C214"/>
    <mergeCell ref="B198:C198"/>
    <mergeCell ref="B131:C131"/>
    <mergeCell ref="B15:C15"/>
    <mergeCell ref="B8:H8"/>
    <mergeCell ref="F293:G293"/>
    <mergeCell ref="F294:G294"/>
    <mergeCell ref="C5:P5"/>
    <mergeCell ref="G13:G14"/>
    <mergeCell ref="B288:F288"/>
    <mergeCell ref="B289:B290"/>
    <mergeCell ref="D289:G289"/>
    <mergeCell ref="C7:P7"/>
    <mergeCell ref="B11:K11"/>
    <mergeCell ref="B10:K10"/>
    <mergeCell ref="B9:K9"/>
    <mergeCell ref="P13:P14"/>
    <mergeCell ref="L290:M290"/>
    <mergeCell ref="H290:I290"/>
    <mergeCell ref="B298:B299"/>
    <mergeCell ref="F298:G298"/>
    <mergeCell ref="D298:E298"/>
    <mergeCell ref="B292:B294"/>
    <mergeCell ref="D292:E292"/>
    <mergeCell ref="D293:E293"/>
    <mergeCell ref="D294:E294"/>
    <mergeCell ref="F292:G292"/>
    <mergeCell ref="D299:E299"/>
    <mergeCell ref="F299:G299"/>
    <mergeCell ref="H302:I305"/>
    <mergeCell ref="J302:M305"/>
    <mergeCell ref="C305:D305"/>
    <mergeCell ref="C302:D302"/>
    <mergeCell ref="C303:D303"/>
    <mergeCell ref="C304:D304"/>
    <mergeCell ref="J290:K290"/>
    <mergeCell ref="D290:G290"/>
    <mergeCell ref="T222:T223"/>
    <mergeCell ref="T238:T239"/>
    <mergeCell ref="H289:I289"/>
    <mergeCell ref="J289:K289"/>
    <mergeCell ref="L289:M289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e73e0f7f-9219-4d9d-8877-c4acf444e9c2" xsi:nil="true"/>
    <lcf76f155ced4ddcb4097134ff3c332f xmlns="e73e0f7f-9219-4d9d-8877-c4acf444e9c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FFBF05130EF46A22317FF2C805C0A" ma:contentTypeVersion="14" ma:contentTypeDescription="Een nieuw document maken." ma:contentTypeScope="" ma:versionID="c7c8d17181dff069f60da0b6ec712ff2">
  <xsd:schema xmlns:xsd="http://www.w3.org/2001/XMLSchema" xmlns:xs="http://www.w3.org/2001/XMLSchema" xmlns:p="http://schemas.microsoft.com/office/2006/metadata/properties" xmlns:ns2="e73e0f7f-9219-4d9d-8877-c4acf444e9c2" xmlns:ns3="19f07d23-ef2f-4241-8058-c22333a8e17a" targetNamespace="http://schemas.microsoft.com/office/2006/metadata/properties" ma:root="true" ma:fieldsID="4cdc6cf9d0395824e3bb44de4ee459ea" ns2:_="" ns3:_="">
    <xsd:import namespace="e73e0f7f-9219-4d9d-8877-c4acf444e9c2"/>
    <xsd:import namespace="19f07d23-ef2f-4241-8058-c22333a8e1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datum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e0f7f-9219-4d9d-8877-c4acf444e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f6d90d9-19b8-4f5f-aadd-beb984e226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0" nillable="true" ma:displayName="datum" ma:format="DateTime" ma:internalName="datum">
      <xsd:simpleType>
        <xsd:restriction base="dms:DateTim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07d23-ef2f-4241-8058-c22333a8e1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7FC3AC-F333-4CBC-931C-7CBCE39C9E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C8401C-FCED-4BF9-9B91-9104317611CC}">
  <ds:schemaRefs>
    <ds:schemaRef ds:uri="http://schemas.microsoft.com/office/2006/metadata/properties"/>
    <ds:schemaRef ds:uri="http://schemas.microsoft.com/office/infopath/2007/PartnerControls"/>
    <ds:schemaRef ds:uri="e73e0f7f-9219-4d9d-8877-c4acf444e9c2"/>
  </ds:schemaRefs>
</ds:datastoreItem>
</file>

<file path=customXml/itemProps3.xml><?xml version="1.0" encoding="utf-8"?>
<ds:datastoreItem xmlns:ds="http://schemas.openxmlformats.org/officeDocument/2006/customXml" ds:itemID="{736FE39A-FBD0-4780-8F60-F4E47B4FFB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e0f7f-9219-4d9d-8877-c4acf444e9c2"/>
    <ds:schemaRef ds:uri="19f07d23-ef2f-4241-8058-c22333a8e1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Prijzenblad V1.3</vt:lpstr>
      <vt:lpstr>'Prijzenblad V1.3'!_Hlk145928578</vt:lpstr>
      <vt:lpstr>'Prijzenblad V1.3'!Afdrukbereik</vt:lpstr>
      <vt:lpstr>'Prijzenblad V1.3'!Afdruktitels</vt:lpstr>
    </vt:vector>
  </TitlesOfParts>
  <Company>Provincie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 Lunshof</dc:creator>
  <cp:lastModifiedBy>Bak, Wendy</cp:lastModifiedBy>
  <cp:lastPrinted>2024-03-05T07:46:46Z</cp:lastPrinted>
  <dcterms:created xsi:type="dcterms:W3CDTF">2022-10-21T12:08:36Z</dcterms:created>
  <dcterms:modified xsi:type="dcterms:W3CDTF">2024-03-06T09:05:04Z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2023-07-10T07:25:03Z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4ff2fb2e-53bd-4631-9edd-7fae3f463eb7</vt:lpwstr>
  </property>
  <property fmtid="{D5CDD505-2E9C-101B-9397-08002B2CF9AE}" pid="8" name="MSIP_Label_809b38bc-0ed8-48ce-ab09-5250aa17f0d6_ContentBits">
    <vt:lpwstr>0</vt:lpwstr>
  </property>
  <property fmtid="{D5CDD505-2E9C-101B-9397-08002B2CF9AE}" pid="9" name="ContentTypeId">
    <vt:lpwstr>0x010100D42FFBF05130EF46A22317FF2C805C0A</vt:lpwstr>
  </property>
</Properties>
</file>