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11005 Gemeente Rheden/Bestek/Bijlagen/"/>
    </mc:Choice>
  </mc:AlternateContent>
  <xr:revisionPtr revIDLastSave="88" documentId="8_{A03B495D-00F6-4049-B385-3D48FFCBE627}" xr6:coauthVersionLast="47" xr6:coauthVersionMax="47" xr10:uidLastSave="{CFF09FFF-04D3-4619-B2C7-C4AB1F1F8A61}"/>
  <workbookProtection workbookAlgorithmName="SHA-512" workbookHashValue="LoSwzoOyPMKTFIBPoPp0viNFNLi5N+VB/uKdJslBfIHUsZEtfUUaF1qoB6RgzCkghXqXchy2CLrO3mFuDtEUyQ==" workbookSaltValue="mWFkyfkOzUqd7qusxcSnuA==" workbookSpinCount="100000" lockStructure="1"/>
  <bookViews>
    <workbookView xWindow="-96" yWindow="-96" windowWidth="23232" windowHeight="12552" activeTab="1" xr2:uid="{00000000-000D-0000-FFFF-FFFF00000000}"/>
  </bookViews>
  <sheets>
    <sheet name="Tabblad A - Totaal" sheetId="2" r:id="rId1"/>
    <sheet name="Tabblad B - Uurtarieven " sheetId="3" r:id="rId2"/>
    <sheet name="Tabblad C - AV Raadzaal" sheetId="1" r:id="rId3"/>
    <sheet name="Tabblad D - AV Trouwzaal" sheetId="5" r:id="rId4"/>
    <sheet name="Tabblad E - AV Commissiezaal" sheetId="6" r:id="rId5"/>
    <sheet name="Tabblad F - Nadere overeenkomst" sheetId="7" r:id="rId6"/>
    <sheet name="Tabblad G - Exploitatiekosten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4" l="1"/>
  <c r="F15" i="7"/>
  <c r="F15" i="6"/>
  <c r="F15" i="5"/>
  <c r="F15" i="1"/>
  <c r="F16" i="1"/>
  <c r="G16" i="1" s="1"/>
  <c r="G18" i="1"/>
  <c r="F17" i="1"/>
  <c r="G17" i="1" s="1"/>
  <c r="G8" i="6"/>
  <c r="G14" i="4"/>
  <c r="G13" i="4"/>
  <c r="G12" i="4"/>
  <c r="I7" i="7"/>
  <c r="E14" i="4" s="1"/>
  <c r="F9" i="7"/>
  <c r="I9" i="7" s="1"/>
  <c r="F10" i="7"/>
  <c r="I10" i="7" s="1"/>
  <c r="F11" i="7"/>
  <c r="I11" i="7" s="1"/>
  <c r="F12" i="7"/>
  <c r="I12" i="7" s="1"/>
  <c r="F13" i="7"/>
  <c r="I13" i="7" s="1"/>
  <c r="F14" i="7"/>
  <c r="I14" i="7" s="1"/>
  <c r="I15" i="7"/>
  <c r="F8" i="7"/>
  <c r="I8" i="7" s="1"/>
  <c r="B2" i="7"/>
  <c r="B1" i="7"/>
  <c r="H14" i="4" l="1"/>
  <c r="I17" i="7"/>
  <c r="F11" i="2" s="1"/>
  <c r="G18" i="6" l="1"/>
  <c r="G17" i="6"/>
  <c r="G16" i="6"/>
  <c r="G15" i="6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G7" i="6"/>
  <c r="E13" i="4" s="1"/>
  <c r="H13" i="4" s="1"/>
  <c r="J13" i="4" s="1"/>
  <c r="B2" i="6"/>
  <c r="B1" i="6"/>
  <c r="G18" i="5"/>
  <c r="G17" i="5"/>
  <c r="G16" i="5"/>
  <c r="G15" i="5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G8" i="5"/>
  <c r="G7" i="5"/>
  <c r="E12" i="4" s="1"/>
  <c r="H12" i="4" s="1"/>
  <c r="J12" i="4" s="1"/>
  <c r="B2" i="5"/>
  <c r="B1" i="5"/>
  <c r="H8" i="4"/>
  <c r="J8" i="4" s="1"/>
  <c r="H9" i="4"/>
  <c r="J9" i="4" s="1"/>
  <c r="H10" i="4"/>
  <c r="J10" i="4" s="1"/>
  <c r="J14" i="4"/>
  <c r="H15" i="4"/>
  <c r="J15" i="4" s="1"/>
  <c r="H7" i="4"/>
  <c r="J7" i="4" s="1"/>
  <c r="B2" i="4"/>
  <c r="B2" i="1"/>
  <c r="B2" i="3"/>
  <c r="B1" i="4"/>
  <c r="B1" i="1"/>
  <c r="B1" i="3"/>
  <c r="F14" i="1"/>
  <c r="F13" i="1"/>
  <c r="F12" i="1"/>
  <c r="F11" i="1"/>
  <c r="F10" i="1"/>
  <c r="F9" i="1"/>
  <c r="G20" i="5" l="1"/>
  <c r="F8" i="2" s="1"/>
  <c r="G20" i="6"/>
  <c r="F9" i="2" s="1"/>
  <c r="G15" i="1"/>
  <c r="G10" i="1" l="1"/>
  <c r="G8" i="1" l="1"/>
  <c r="G20" i="1" l="1"/>
  <c r="G19" i="1"/>
  <c r="G14" i="1"/>
  <c r="G13" i="1"/>
  <c r="G12" i="1"/>
  <c r="G11" i="1"/>
  <c r="G9" i="1"/>
  <c r="G7" i="1"/>
  <c r="E11" i="4" s="1"/>
  <c r="H11" i="4" l="1"/>
  <c r="J11" i="4" s="1"/>
  <c r="J18" i="4" s="1"/>
  <c r="F12" i="2" s="1"/>
  <c r="G22" i="1"/>
  <c r="F7" i="2" l="1"/>
  <c r="F10" i="2" s="1"/>
  <c r="F14" i="2" s="1"/>
</calcChain>
</file>

<file path=xl/sharedStrings.xml><?xml version="1.0" encoding="utf-8"?>
<sst xmlns="http://schemas.openxmlformats.org/spreadsheetml/2006/main" count="217" uniqueCount="105">
  <si>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</si>
  <si>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</si>
  <si>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</si>
  <si>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</si>
  <si>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</si>
  <si>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</si>
  <si>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</si>
  <si>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</si>
  <si>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</si>
  <si>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Naam ondertekenaar:</t>
  </si>
  <si>
    <t>Plaats:</t>
  </si>
  <si>
    <t>Datum:</t>
  </si>
  <si>
    <t>Handtekening: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</si>
  <si>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</si>
  <si>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</si>
  <si>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</si>
  <si>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</si>
  <si>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</si>
  <si>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</si>
  <si>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</si>
  <si>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</si>
  <si>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</si>
  <si>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</si>
  <si>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</si>
  <si>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</si>
  <si>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</si>
  <si>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</si>
  <si>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</si>
  <si>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</si>
  <si>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</si>
  <si>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</si>
  <si>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</si>
  <si>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</si>
  <si>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</si>
  <si>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</si>
  <si>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</si>
  <si>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</si>
  <si>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</si>
  <si>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</si>
  <si>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</si>
  <si>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</si>
  <si>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</si>
  <si>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 xml:space="preserve">Totale inschrijfprijs </t>
  </si>
  <si>
    <t xml:space="preserve">Sub-totaal tabblad B - Uurtarieven </t>
  </si>
  <si>
    <t xml:space="preserve">Periodieke exploitatiekosten voor Licenties voor het gebruik van de Programmatuur voor het discussiesysteem in de raadzaal </t>
  </si>
  <si>
    <t>G1</t>
  </si>
  <si>
    <t xml:space="preserve">Periodieke exploitatiekosten voor Licenties voor het gebruik van de Programmatuur voor het vergadermanagementsysteem in de raadzaal </t>
  </si>
  <si>
    <t>G2</t>
  </si>
  <si>
    <t>G3</t>
  </si>
  <si>
    <t>G4</t>
  </si>
  <si>
    <t>Kosten voor Onderhoud en beheer voor de Producten (excl. Programmatuur en Licenties) van de raadzaal</t>
  </si>
  <si>
    <t>Kosten voor Onderhoud en beheer voor de onder de Nadere overeenkomsten af te nemen Producten, Programmatuur en Licenties</t>
  </si>
  <si>
    <t>G5</t>
  </si>
  <si>
    <t>G6</t>
  </si>
  <si>
    <t>G7</t>
  </si>
  <si>
    <t>G8</t>
  </si>
  <si>
    <t>G9</t>
  </si>
  <si>
    <t>Sub-totaal AV middelen</t>
  </si>
  <si>
    <t>Prijsonderdeel optionele exploitatiekosten na afloop van de Garantieperiode</t>
  </si>
  <si>
    <t>Prijsonderdeel Nadere overeenkomsten</t>
  </si>
  <si>
    <t>Aantal</t>
  </si>
  <si>
    <t>Uurtarief</t>
  </si>
  <si>
    <t>Opslagpercentage</t>
  </si>
  <si>
    <t>Producten, Programmatuur en Licenties nadere overeenkomsten</t>
  </si>
  <si>
    <t xml:space="preserve">Sub-totaal tabblad G - Optionele exploitatiekosten </t>
  </si>
  <si>
    <t xml:space="preserve">Sub-totaal tabblad F - Nadere overeenkomsten </t>
  </si>
  <si>
    <t>F1</t>
  </si>
  <si>
    <t>Aantal / Percentage</t>
  </si>
  <si>
    <t>Sub-totaal tabblad D - AV middelen trouwzaal</t>
  </si>
  <si>
    <t>Sub-totaal tabblad E - AV middelen commissiezaal</t>
  </si>
  <si>
    <t>Sub-totaal tabblad C - AV middelen raadzaal</t>
  </si>
  <si>
    <t>Engineer (systeem / software)</t>
  </si>
  <si>
    <t>Projectleider (incl. Regievoering)</t>
  </si>
  <si>
    <t>Prijsonderdeel Audiovisuele middelen Raadzaal</t>
  </si>
  <si>
    <t>Prijsonderdeel Audiovisuele middelen Trouwzaal</t>
  </si>
  <si>
    <t>Prijsonderdeel Audiovisuele middelen Commissiezaal</t>
  </si>
  <si>
    <t>Sub-totaal tabblad D - Audiovisuele middelen Trouwzaal</t>
  </si>
  <si>
    <t>Sub-totaal tabblad C - Audiovisuele middelen Raadzaal</t>
  </si>
  <si>
    <t>Sub-totaal tabblad E - Audiovisuele middelen Commissiezaal</t>
  </si>
  <si>
    <t>Sub-totaal tabblad F - Nadere overeenkomsten</t>
  </si>
  <si>
    <t xml:space="preserve">Sub-totaal tabblad G - exploitatiekosten  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</si>
  <si>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</si>
  <si>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</si>
  <si>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</si>
  <si>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</si>
  <si>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</si>
  <si>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</si>
  <si>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</si>
  <si>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</si>
  <si>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</si>
  <si>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</si>
  <si>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Audiovisuele middelen “AV Specials” – Gemeentehuis Rheden (zaaknummer: 3968213)</t>
  </si>
  <si>
    <t>Periodieke exploitatiekosten voor Licenties voor het gebruik van de Programmatuur voor het discussiesysteem in de commissiezaal</t>
  </si>
  <si>
    <t>Periodieke exploitatiekosten voor Licenties voor het gebruik van de Programmatuur voor het vergadermanagementsysteem in de commissiezaal</t>
  </si>
  <si>
    <t>Prijzenblad, Bijlage I</t>
  </si>
  <si>
    <t>Kosten voor Onderhoud en beheer voor de Producten (excl. Programmatuur en Licenties) van de trouwzaal</t>
  </si>
  <si>
    <t>Kosten voor Onderhoud en beheer voor de Producten (excl. Programmatuur en Licenties) van de commissiezaal</t>
  </si>
  <si>
    <t>C6</t>
  </si>
  <si>
    <t>Verhoogd serviceniveau support raadsvergaderingen buiten de tijden van het standaard supportvenster op dinsdagen (raadsvergadering) van 19.00 tot 23.00 uur tijdens de Garantieperiode (zie bijlage H4).</t>
  </si>
  <si>
    <t>B9</t>
  </si>
  <si>
    <t>Event support</t>
  </si>
  <si>
    <t>Optioneel: strippenkaart verhoogd serviceniveau op afroep voor planbare events (DC Events) met een hoog afbreukrisico bij verstoring.  tijdens de Garantieperiode (zie bijlage H4).</t>
  </si>
  <si>
    <t>C7</t>
  </si>
  <si>
    <t>Kosten Incidentenafhandeling (zie bijlage H4)</t>
  </si>
  <si>
    <t>Prijs Producent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</si>
</sst>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9" fontId="0" fillId="4" borderId="3" xfId="0" applyNumberForma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0" borderId="6" xfId="0" applyBorder="1"/>
    <xf numFmtId="0" fontId="0" fillId="0" borderId="8" xfId="0" applyBorder="1"/>
    <xf numFmtId="0" fontId="0" fillId="2" borderId="3" xfId="0" applyFill="1" applyBorder="1"/>
    <xf numFmtId="0" fontId="0" fillId="0" borderId="7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3" xfId="0" applyFill="1" applyBorder="1" applyAlignment="1">
      <alignment wrapText="1"/>
    </xf>
    <xf numFmtId="0" fontId="0" fillId="0" borderId="7" xfId="0" applyBorder="1" applyAlignment="1">
      <alignment wrapText="1"/>
    </xf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  <xf numFmtId="0" fontId="0" fillId="2" borderId="7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33"/>
  <sheetViews>
    <sheetView zoomScale="130" zoomScaleNormal="130" workbookViewId="0">
      <selection activeCell="C19" sqref="C19"/>
    </sheetView>
  </sheetViews>
  <sheetFormatPr defaultColWidth="9.15625" defaultRowHeight="14.4" x14ac:dyDescent="0.55000000000000004"/>
  <cols>
    <col min="1" max="1" width="2.68359375" customWidth="1"/>
    <col min="2" max="2" width="17.68359375" customWidth="1"/>
    <col min="3" max="3" width="64.47265625" customWidth="1"/>
    <col min="4" max="4" width="11.83984375" bestFit="1" customWidth="1"/>
    <col min="5" max="6" width="16.47265625" customWidth="1"/>
  </cols>
  <sheetData>
    <row r="1" spans="2:6" s="6" customFormat="1" ht="69" customHeight="1" x14ac:dyDescent="0.55000000000000004">
      <c r="B1" s="5" t="s">
        <v>94</v>
      </c>
    </row>
    <row r="2" spans="2:6" s="27" customFormat="1" ht="18.3" x14ac:dyDescent="0.7">
      <c r="B2" s="26" t="s">
        <v>91</v>
      </c>
    </row>
    <row r="3" spans="2:6" s="8" customFormat="1" ht="12.9" x14ac:dyDescent="0.5">
      <c r="B3" s="7"/>
    </row>
    <row r="4" spans="2:6" ht="14.7" thickBot="1" x14ac:dyDescent="0.6"/>
    <row r="5" spans="2:6" ht="21" thickTop="1" thickBot="1" x14ac:dyDescent="0.8">
      <c r="B5" s="35" t="s">
        <v>7</v>
      </c>
      <c r="C5" s="36"/>
      <c r="D5" s="36"/>
      <c r="E5" s="36"/>
      <c r="F5" s="37"/>
    </row>
    <row r="6" spans="2:6" ht="15" thickTop="1" thickBot="1" x14ac:dyDescent="0.6">
      <c r="B6" s="38" t="s">
        <v>43</v>
      </c>
      <c r="C6" s="39"/>
      <c r="D6" s="39"/>
      <c r="E6" s="40"/>
      <c r="F6" s="9" t="s">
        <v>20</v>
      </c>
    </row>
    <row r="7" spans="2:6" ht="15" thickTop="1" thickBot="1" x14ac:dyDescent="0.6">
      <c r="B7" s="38" t="s">
        <v>70</v>
      </c>
      <c r="C7" s="39"/>
      <c r="D7" s="39"/>
      <c r="E7" s="40"/>
      <c r="F7" s="9">
        <f>'Tabblad C - AV Raadzaal'!G22</f>
        <v>0</v>
      </c>
    </row>
    <row r="8" spans="2:6" ht="15" thickTop="1" thickBot="1" x14ac:dyDescent="0.6">
      <c r="B8" s="38" t="s">
        <v>68</v>
      </c>
      <c r="C8" s="39"/>
      <c r="D8" s="39"/>
      <c r="E8" s="40"/>
      <c r="F8" s="9">
        <f>'Tabblad D - AV Trouwzaal'!G20</f>
        <v>0</v>
      </c>
    </row>
    <row r="9" spans="2:6" ht="15" thickTop="1" thickBot="1" x14ac:dyDescent="0.6">
      <c r="B9" s="38" t="s">
        <v>69</v>
      </c>
      <c r="C9" s="39"/>
      <c r="D9" s="39"/>
      <c r="E9" s="40"/>
      <c r="F9" s="9">
        <f>'Tabblad E - AV Commissiezaal'!G20</f>
        <v>0</v>
      </c>
    </row>
    <row r="10" spans="2:6" ht="15" thickTop="1" thickBot="1" x14ac:dyDescent="0.6">
      <c r="B10" s="32" t="s">
        <v>57</v>
      </c>
      <c r="C10" s="33"/>
      <c r="D10" s="33"/>
      <c r="E10" s="34"/>
      <c r="F10" s="10">
        <f>SUM(F7:F9)</f>
        <v>0</v>
      </c>
    </row>
    <row r="11" spans="2:6" ht="15" thickTop="1" thickBot="1" x14ac:dyDescent="0.6">
      <c r="B11" s="38" t="s">
        <v>65</v>
      </c>
      <c r="C11" s="39"/>
      <c r="D11" s="39"/>
      <c r="E11" s="40"/>
      <c r="F11" s="9">
        <f>'Tabblad F - Nadere overeenkomst'!I17</f>
        <v>40000</v>
      </c>
    </row>
    <row r="12" spans="2:6" ht="15" thickTop="1" thickBot="1" x14ac:dyDescent="0.6">
      <c r="B12" s="38" t="s">
        <v>64</v>
      </c>
      <c r="C12" s="39"/>
      <c r="D12" s="39"/>
      <c r="E12" s="40"/>
      <c r="F12" s="9">
        <f>'Tabblad G - Exploitatiekosten'!J18</f>
        <v>0</v>
      </c>
    </row>
    <row r="13" spans="2:6" ht="15" thickTop="1" thickBot="1" x14ac:dyDescent="0.6"/>
    <row r="14" spans="2:6" ht="15" thickTop="1" thickBot="1" x14ac:dyDescent="0.6">
      <c r="B14" s="32" t="s">
        <v>42</v>
      </c>
      <c r="C14" s="33"/>
      <c r="D14" s="33"/>
      <c r="E14" s="34"/>
      <c r="F14" s="10">
        <f>SUM(F10:F12)</f>
        <v>40000</v>
      </c>
    </row>
    <row r="15" spans="2:6" ht="14.7" thickTop="1" x14ac:dyDescent="0.55000000000000004"/>
    <row r="19" spans="2:3" x14ac:dyDescent="0.55000000000000004">
      <c r="B19" t="s">
        <v>8</v>
      </c>
      <c r="C19" s="3"/>
    </row>
    <row r="21" spans="2:3" x14ac:dyDescent="0.55000000000000004">
      <c r="B21" t="s">
        <v>9</v>
      </c>
      <c r="C21" s="3"/>
    </row>
    <row r="23" spans="2:3" x14ac:dyDescent="0.55000000000000004">
      <c r="B23" t="s">
        <v>10</v>
      </c>
      <c r="C23" s="3"/>
    </row>
    <row r="25" spans="2:3" x14ac:dyDescent="0.55000000000000004">
      <c r="B25" t="s">
        <v>11</v>
      </c>
      <c r="C25" s="3"/>
    </row>
    <row r="27" spans="2:3" x14ac:dyDescent="0.55000000000000004">
      <c r="B27" t="s">
        <v>12</v>
      </c>
      <c r="C27" s="31"/>
    </row>
    <row r="28" spans="2:3" x14ac:dyDescent="0.55000000000000004">
      <c r="C28" s="31"/>
    </row>
    <row r="29" spans="2:3" x14ac:dyDescent="0.55000000000000004">
      <c r="C29" s="31"/>
    </row>
    <row r="30" spans="2:3" x14ac:dyDescent="0.55000000000000004">
      <c r="C30" s="31"/>
    </row>
    <row r="31" spans="2:3" x14ac:dyDescent="0.55000000000000004">
      <c r="C31" s="31"/>
    </row>
    <row r="32" spans="2:3" x14ac:dyDescent="0.55000000000000004">
      <c r="C32" s="31"/>
    </row>
    <row r="33" spans="3:3" x14ac:dyDescent="0.55000000000000004">
      <c r="C33" s="31"/>
    </row>
  </sheetData>
  <sheetProtection algorithmName="SHA-512" hashValue="nyl7BPPNIPAIEparVTIuKrld86jIp22zMwHOHaBnCwnG8ZzTdpt3auk3cih0QlbkhOR7n40RlSuZQq8tOfg8gg==" saltValue="fMW/53f20S9GdfTPBLtv3w==" spinCount="100000" sheet="1" selectLockedCells="1"/>
  <mergeCells count="10">
    <mergeCell ref="C27:C33"/>
    <mergeCell ref="B14:E14"/>
    <mergeCell ref="B5:F5"/>
    <mergeCell ref="B6:E6"/>
    <mergeCell ref="B7:E7"/>
    <mergeCell ref="B12:E12"/>
    <mergeCell ref="B8:E8"/>
    <mergeCell ref="B9:E9"/>
    <mergeCell ref="B10:E10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5"/>
  <sheetViews>
    <sheetView tabSelected="1" zoomScale="130" zoomScaleNormal="130" workbookViewId="0">
      <selection activeCell="D15" sqref="D15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64.47265625" customWidth="1"/>
    <col min="4" max="4" width="16.47265625" customWidth="1"/>
  </cols>
  <sheetData>
    <row r="1" spans="2:4" s="6" customFormat="1" ht="69" customHeight="1" x14ac:dyDescent="0.55000000000000004">
      <c r="B1" s="5" t="str">
        <f>'Tabblad A - Totaal'!B1</f>
        <v>Prijzenblad, Bijlage I</v>
      </c>
    </row>
    <row r="2" spans="2:4" s="8" customFormat="1" ht="12.9" x14ac:dyDescent="0.5">
      <c r="B2" s="7" t="str">
        <f>'Tabblad A - Totaal'!B2</f>
        <v>Audiovisuele middelen “AV Specials” – Gemeentehuis Rheden (zaaknummer: 3968213)</v>
      </c>
    </row>
    <row r="3" spans="2:4" s="8" customFormat="1" ht="12.9" x14ac:dyDescent="0.5">
      <c r="B3" s="7"/>
    </row>
    <row r="4" spans="2:4" ht="14.7" thickBot="1" x14ac:dyDescent="0.6"/>
    <row r="5" spans="2:4" ht="21" thickTop="1" thickBot="1" x14ac:dyDescent="0.8">
      <c r="B5" s="35" t="s">
        <v>41</v>
      </c>
      <c r="C5" s="36"/>
      <c r="D5" s="37"/>
    </row>
    <row r="6" spans="2:4" ht="14.7" thickTop="1" x14ac:dyDescent="0.55000000000000004">
      <c r="B6" s="11" t="s">
        <v>1</v>
      </c>
      <c r="C6" s="12" t="s">
        <v>4</v>
      </c>
      <c r="D6" s="11" t="s">
        <v>3</v>
      </c>
    </row>
    <row r="7" spans="2:4" x14ac:dyDescent="0.55000000000000004">
      <c r="B7" s="13" t="s">
        <v>5</v>
      </c>
      <c r="C7" s="14" t="s">
        <v>13</v>
      </c>
      <c r="D7" s="1"/>
    </row>
    <row r="8" spans="2:4" x14ac:dyDescent="0.55000000000000004">
      <c r="B8" s="13" t="s">
        <v>21</v>
      </c>
      <c r="C8" s="14" t="s">
        <v>14</v>
      </c>
      <c r="D8" s="1"/>
    </row>
    <row r="9" spans="2:4" x14ac:dyDescent="0.55000000000000004">
      <c r="B9" s="13" t="s">
        <v>22</v>
      </c>
      <c r="C9" s="14" t="s">
        <v>71</v>
      </c>
      <c r="D9" s="1"/>
    </row>
    <row r="10" spans="2:4" x14ac:dyDescent="0.55000000000000004">
      <c r="B10" s="13" t="s">
        <v>23</v>
      </c>
      <c r="C10" s="14" t="s">
        <v>15</v>
      </c>
      <c r="D10" s="1"/>
    </row>
    <row r="11" spans="2:4" x14ac:dyDescent="0.55000000000000004">
      <c r="B11" s="13" t="s">
        <v>24</v>
      </c>
      <c r="C11" s="14" t="s">
        <v>17</v>
      </c>
      <c r="D11" s="1"/>
    </row>
    <row r="12" spans="2:4" x14ac:dyDescent="0.55000000000000004">
      <c r="B12" s="13" t="s">
        <v>25</v>
      </c>
      <c r="C12" s="14" t="s">
        <v>72</v>
      </c>
      <c r="D12" s="1"/>
    </row>
    <row r="13" spans="2:4" x14ac:dyDescent="0.55000000000000004">
      <c r="B13" s="13" t="s">
        <v>26</v>
      </c>
      <c r="C13" s="14" t="s">
        <v>19</v>
      </c>
      <c r="D13" s="1"/>
    </row>
    <row r="14" spans="2:4" x14ac:dyDescent="0.55000000000000004">
      <c r="B14" s="13" t="s">
        <v>33</v>
      </c>
      <c r="C14" s="14" t="s">
        <v>34</v>
      </c>
      <c r="D14" s="1"/>
    </row>
    <row r="15" spans="2:4" x14ac:dyDescent="0.55000000000000004">
      <c r="B15" s="13" t="s">
        <v>99</v>
      </c>
      <c r="C15" s="14" t="s">
        <v>100</v>
      </c>
      <c r="D15" s="1"/>
    </row>
  </sheetData>
  <sheetProtection algorithmName="SHA-512" hashValue="gvCSPAzT+CeWCzkfzcVkOE29WYyPH2NpYesAn7vhd/DgGTJ81uavqQOzC6DdwSlqrFiJKw1hSQdOiAyn+4lQFg==" saltValue="QFm2LeqZoVckRo3C2yIEjg==" spinCount="100000" sheet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3"/>
  <sheetViews>
    <sheetView topLeftCell="A5"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6" customFormat="1" ht="69" customHeight="1" x14ac:dyDescent="0.55000000000000004">
      <c r="B1" s="5" t="str">
        <f>'Tabblad A - Totaal'!B1</f>
        <v>Prijzenblad, Bijlage I</v>
      </c>
    </row>
    <row r="2" spans="2:7" s="8" customFormat="1" ht="12.9" x14ac:dyDescent="0.5">
      <c r="B2" s="7" t="str">
        <f>'Tabblad A - Totaal'!B2</f>
        <v>Audiovisuele middelen “AV Specials” – Gemeentehuis Rheden (zaaknummer: 3968213)</v>
      </c>
    </row>
    <row r="3" spans="2:7" s="8" customFormat="1" ht="12.9" x14ac:dyDescent="0.5">
      <c r="B3" s="7"/>
    </row>
    <row r="4" spans="2:7" ht="14.7" thickBot="1" x14ac:dyDescent="0.6"/>
    <row r="5" spans="2:7" ht="21" thickTop="1" thickBot="1" x14ac:dyDescent="0.8">
      <c r="B5" s="35" t="s">
        <v>73</v>
      </c>
      <c r="C5" s="49"/>
      <c r="D5" s="49"/>
      <c r="E5" s="49"/>
      <c r="F5" s="49"/>
      <c r="G5" s="50"/>
    </row>
    <row r="6" spans="2:7" ht="14.7" thickTop="1" x14ac:dyDescent="0.55000000000000004">
      <c r="B6" s="11" t="s">
        <v>1</v>
      </c>
      <c r="C6" s="51" t="s">
        <v>4</v>
      </c>
      <c r="D6" s="52"/>
      <c r="E6" s="15" t="s">
        <v>0</v>
      </c>
      <c r="F6" s="11" t="s">
        <v>3</v>
      </c>
      <c r="G6" s="11" t="s">
        <v>2</v>
      </c>
    </row>
    <row r="7" spans="2:7" x14ac:dyDescent="0.55000000000000004">
      <c r="B7" s="13" t="s">
        <v>28</v>
      </c>
      <c r="C7" s="43" t="s">
        <v>27</v>
      </c>
      <c r="D7" s="44"/>
      <c r="E7" s="13">
        <v>1</v>
      </c>
      <c r="F7" s="1"/>
      <c r="G7" s="16">
        <f t="shared" ref="G7:G20" si="0">E7*F7</f>
        <v>0</v>
      </c>
    </row>
    <row r="8" spans="2:7" x14ac:dyDescent="0.55000000000000004">
      <c r="B8" s="13" t="s">
        <v>29</v>
      </c>
      <c r="C8" s="43" t="s">
        <v>38</v>
      </c>
      <c r="D8" s="44"/>
      <c r="E8" s="13">
        <v>1</v>
      </c>
      <c r="F8" s="1"/>
      <c r="G8" s="16">
        <f t="shared" si="0"/>
        <v>0</v>
      </c>
    </row>
    <row r="9" spans="2:7" x14ac:dyDescent="0.55000000000000004">
      <c r="B9" s="13" t="s">
        <v>5</v>
      </c>
      <c r="C9" s="43" t="s">
        <v>13</v>
      </c>
      <c r="D9" s="44"/>
      <c r="E9" s="2"/>
      <c r="F9" s="16">
        <f>'Tabblad B - Uurtarieven '!D7</f>
        <v>0</v>
      </c>
      <c r="G9" s="16">
        <f t="shared" si="0"/>
        <v>0</v>
      </c>
    </row>
    <row r="10" spans="2:7" x14ac:dyDescent="0.55000000000000004">
      <c r="B10" s="13" t="s">
        <v>22</v>
      </c>
      <c r="C10" s="43" t="s">
        <v>16</v>
      </c>
      <c r="D10" s="44"/>
      <c r="E10" s="2"/>
      <c r="F10" s="16">
        <f>'Tabblad B - Uurtarieven '!D9</f>
        <v>0</v>
      </c>
      <c r="G10" s="16">
        <f t="shared" si="0"/>
        <v>0</v>
      </c>
    </row>
    <row r="11" spans="2:7" x14ac:dyDescent="0.55000000000000004">
      <c r="B11" s="13" t="s">
        <v>23</v>
      </c>
      <c r="C11" s="43" t="s">
        <v>15</v>
      </c>
      <c r="D11" s="44"/>
      <c r="E11" s="2"/>
      <c r="F11" s="16">
        <f>'Tabblad B - Uurtarieven '!D10</f>
        <v>0</v>
      </c>
      <c r="G11" s="16">
        <f t="shared" si="0"/>
        <v>0</v>
      </c>
    </row>
    <row r="12" spans="2:7" x14ac:dyDescent="0.55000000000000004">
      <c r="B12" s="13" t="s">
        <v>24</v>
      </c>
      <c r="C12" s="43" t="s">
        <v>17</v>
      </c>
      <c r="D12" s="44"/>
      <c r="E12" s="2"/>
      <c r="F12" s="16">
        <f>'Tabblad B - Uurtarieven '!D11</f>
        <v>0</v>
      </c>
      <c r="G12" s="16">
        <f t="shared" si="0"/>
        <v>0</v>
      </c>
    </row>
    <row r="13" spans="2:7" x14ac:dyDescent="0.55000000000000004">
      <c r="B13" s="13" t="s">
        <v>25</v>
      </c>
      <c r="C13" s="43" t="s">
        <v>18</v>
      </c>
      <c r="D13" s="44"/>
      <c r="E13" s="2"/>
      <c r="F13" s="16">
        <f>'Tabblad B - Uurtarieven '!D12</f>
        <v>0</v>
      </c>
      <c r="G13" s="16">
        <f t="shared" si="0"/>
        <v>0</v>
      </c>
    </row>
    <row r="14" spans="2:7" x14ac:dyDescent="0.55000000000000004">
      <c r="B14" s="13" t="s">
        <v>26</v>
      </c>
      <c r="C14" s="43" t="s">
        <v>19</v>
      </c>
      <c r="D14" s="44"/>
      <c r="E14" s="2"/>
      <c r="F14" s="16">
        <f>'Tabblad B - Uurtarieven '!D13</f>
        <v>0</v>
      </c>
      <c r="G14" s="16">
        <f t="shared" si="0"/>
        <v>0</v>
      </c>
    </row>
    <row r="15" spans="2:7" x14ac:dyDescent="0.55000000000000004">
      <c r="B15" s="13" t="s">
        <v>33</v>
      </c>
      <c r="C15" s="43" t="s">
        <v>40</v>
      </c>
      <c r="D15" s="44"/>
      <c r="E15" s="2"/>
      <c r="F15" s="16">
        <f>'Tabblad B - Uurtarieven '!D14</f>
        <v>0</v>
      </c>
      <c r="G15" s="16">
        <f t="shared" ref="G15:G18" si="1">E15*F15</f>
        <v>0</v>
      </c>
    </row>
    <row r="16" spans="2:7" ht="42" customHeight="1" x14ac:dyDescent="0.55000000000000004">
      <c r="B16" s="13" t="s">
        <v>30</v>
      </c>
      <c r="C16" s="47" t="s">
        <v>98</v>
      </c>
      <c r="D16" s="48"/>
      <c r="E16" s="29">
        <v>320</v>
      </c>
      <c r="F16" s="16">
        <f>'Tabblad B - Uurtarieven '!D8</f>
        <v>0</v>
      </c>
      <c r="G16" s="16">
        <f t="shared" si="1"/>
        <v>0</v>
      </c>
    </row>
    <row r="17" spans="2:7" ht="41.4" customHeight="1" x14ac:dyDescent="0.55000000000000004">
      <c r="B17" s="13" t="s">
        <v>31</v>
      </c>
      <c r="C17" s="47" t="s">
        <v>101</v>
      </c>
      <c r="D17" s="48"/>
      <c r="E17" s="29">
        <v>60</v>
      </c>
      <c r="F17" s="16">
        <f>'Tabblad B - Uurtarieven '!D15</f>
        <v>0</v>
      </c>
      <c r="G17" s="16">
        <f t="shared" si="1"/>
        <v>0</v>
      </c>
    </row>
    <row r="18" spans="2:7" x14ac:dyDescent="0.55000000000000004">
      <c r="B18" s="13" t="s">
        <v>32</v>
      </c>
      <c r="C18" s="45" t="s">
        <v>6</v>
      </c>
      <c r="D18" s="46"/>
      <c r="E18" s="2"/>
      <c r="F18" s="1">
        <v>0</v>
      </c>
      <c r="G18" s="16">
        <f t="shared" si="1"/>
        <v>0</v>
      </c>
    </row>
    <row r="19" spans="2:7" x14ac:dyDescent="0.55000000000000004">
      <c r="B19" s="13" t="s">
        <v>97</v>
      </c>
      <c r="C19" s="45" t="s">
        <v>6</v>
      </c>
      <c r="D19" s="46"/>
      <c r="E19" s="2"/>
      <c r="F19" s="1">
        <v>0</v>
      </c>
      <c r="G19" s="16">
        <f t="shared" si="0"/>
        <v>0</v>
      </c>
    </row>
    <row r="20" spans="2:7" x14ac:dyDescent="0.55000000000000004">
      <c r="B20" s="13" t="s">
        <v>102</v>
      </c>
      <c r="C20" s="45" t="s">
        <v>6</v>
      </c>
      <c r="D20" s="46"/>
      <c r="E20" s="2"/>
      <c r="F20" s="1">
        <v>0</v>
      </c>
      <c r="G20" s="16">
        <f t="shared" si="0"/>
        <v>0</v>
      </c>
    </row>
    <row r="21" spans="2:7" ht="8.25" customHeight="1" thickBot="1" x14ac:dyDescent="0.6"/>
    <row r="22" spans="2:7" ht="15" thickTop="1" thickBot="1" x14ac:dyDescent="0.6">
      <c r="B22" s="32" t="s">
        <v>77</v>
      </c>
      <c r="C22" s="41"/>
      <c r="D22" s="41"/>
      <c r="E22" s="41"/>
      <c r="F22" s="42"/>
      <c r="G22" s="17">
        <f>SUM(G7:G20)</f>
        <v>0</v>
      </c>
    </row>
    <row r="23" spans="2:7" ht="14.7" thickTop="1" x14ac:dyDescent="0.55000000000000004"/>
  </sheetData>
  <sheetProtection algorithmName="SHA-512" hashValue="Arzso3Udb4+zzz6O+XpjAkX+6Xof6KVBJAE20oARtoC4VHWyuZSM11B3lzN3YWSbpZK1aQo0CmB5YEE6d2iEzQ==" saltValue="smR06+F3bQFxLyjqg3S6QA==" spinCount="100000" sheet="1" selectLockedCells="1"/>
  <mergeCells count="17">
    <mergeCell ref="C8:D8"/>
    <mergeCell ref="B5:G5"/>
    <mergeCell ref="C7:D7"/>
    <mergeCell ref="C6:D6"/>
    <mergeCell ref="C11:D11"/>
    <mergeCell ref="C9:D9"/>
    <mergeCell ref="B22:F22"/>
    <mergeCell ref="C15:D15"/>
    <mergeCell ref="C10:D10"/>
    <mergeCell ref="C19:D19"/>
    <mergeCell ref="C20:D20"/>
    <mergeCell ref="C17:D17"/>
    <mergeCell ref="C12:D12"/>
    <mergeCell ref="C13:D13"/>
    <mergeCell ref="C14:D14"/>
    <mergeCell ref="C16:D16"/>
    <mergeCell ref="C18:D18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ECB7-4575-4699-B8CF-3B827381C043}">
  <dimension ref="B1:G21"/>
  <sheetViews>
    <sheetView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6" customFormat="1" ht="69" customHeight="1" x14ac:dyDescent="0.55000000000000004">
      <c r="B1" s="5" t="str">
        <f>'Tabblad A - Totaal'!B1</f>
        <v>Prijzenblad, Bijlage I</v>
      </c>
    </row>
    <row r="2" spans="2:7" s="8" customFormat="1" ht="12.9" x14ac:dyDescent="0.5">
      <c r="B2" s="7" t="str">
        <f>'Tabblad A - Totaal'!B2</f>
        <v>Audiovisuele middelen “AV Specials” – Gemeentehuis Rheden (zaaknummer: 3968213)</v>
      </c>
    </row>
    <row r="3" spans="2:7" s="8" customFormat="1" ht="12.9" x14ac:dyDescent="0.5">
      <c r="B3" s="7"/>
    </row>
    <row r="4" spans="2:7" ht="14.7" thickBot="1" x14ac:dyDescent="0.6"/>
    <row r="5" spans="2:7" ht="21" thickTop="1" thickBot="1" x14ac:dyDescent="0.8">
      <c r="B5" s="35" t="s">
        <v>74</v>
      </c>
      <c r="C5" s="49"/>
      <c r="D5" s="49"/>
      <c r="E5" s="49"/>
      <c r="F5" s="49"/>
      <c r="G5" s="50"/>
    </row>
    <row r="6" spans="2:7" ht="14.7" thickTop="1" x14ac:dyDescent="0.55000000000000004">
      <c r="B6" s="11" t="s">
        <v>1</v>
      </c>
      <c r="C6" s="51" t="s">
        <v>4</v>
      </c>
      <c r="D6" s="52"/>
      <c r="E6" s="15" t="s">
        <v>0</v>
      </c>
      <c r="F6" s="11" t="s">
        <v>3</v>
      </c>
      <c r="G6" s="11" t="s">
        <v>2</v>
      </c>
    </row>
    <row r="7" spans="2:7" x14ac:dyDescent="0.55000000000000004">
      <c r="B7" s="13" t="s">
        <v>81</v>
      </c>
      <c r="C7" s="43" t="s">
        <v>27</v>
      </c>
      <c r="D7" s="44"/>
      <c r="E7" s="13">
        <v>1</v>
      </c>
      <c r="F7" s="1"/>
      <c r="G7" s="16">
        <f t="shared" ref="G7:G18" si="0">E7*F7</f>
        <v>0</v>
      </c>
    </row>
    <row r="8" spans="2:7" x14ac:dyDescent="0.55000000000000004">
      <c r="B8" s="13" t="s">
        <v>82</v>
      </c>
      <c r="C8" s="43" t="s">
        <v>38</v>
      </c>
      <c r="D8" s="44"/>
      <c r="E8" s="13">
        <v>1</v>
      </c>
      <c r="F8" s="1"/>
      <c r="G8" s="16">
        <f t="shared" si="0"/>
        <v>0</v>
      </c>
    </row>
    <row r="9" spans="2:7" x14ac:dyDescent="0.55000000000000004">
      <c r="B9" s="13" t="s">
        <v>5</v>
      </c>
      <c r="C9" s="43" t="s">
        <v>13</v>
      </c>
      <c r="D9" s="44"/>
      <c r="E9" s="2"/>
      <c r="F9" s="16">
        <f>'Tabblad B - Uurtarieven '!D7</f>
        <v>0</v>
      </c>
      <c r="G9" s="16">
        <f t="shared" si="0"/>
        <v>0</v>
      </c>
    </row>
    <row r="10" spans="2:7" x14ac:dyDescent="0.55000000000000004">
      <c r="B10" s="13" t="s">
        <v>22</v>
      </c>
      <c r="C10" s="43" t="s">
        <v>16</v>
      </c>
      <c r="D10" s="44"/>
      <c r="E10" s="2"/>
      <c r="F10" s="16">
        <f>'Tabblad B - Uurtarieven '!D9</f>
        <v>0</v>
      </c>
      <c r="G10" s="16">
        <f t="shared" si="0"/>
        <v>0</v>
      </c>
    </row>
    <row r="11" spans="2:7" x14ac:dyDescent="0.55000000000000004">
      <c r="B11" s="13" t="s">
        <v>23</v>
      </c>
      <c r="C11" s="43" t="s">
        <v>15</v>
      </c>
      <c r="D11" s="44"/>
      <c r="E11" s="2"/>
      <c r="F11" s="16">
        <f>'Tabblad B - Uurtarieven '!D10</f>
        <v>0</v>
      </c>
      <c r="G11" s="16">
        <f t="shared" si="0"/>
        <v>0</v>
      </c>
    </row>
    <row r="12" spans="2:7" x14ac:dyDescent="0.55000000000000004">
      <c r="B12" s="13" t="s">
        <v>24</v>
      </c>
      <c r="C12" s="43" t="s">
        <v>17</v>
      </c>
      <c r="D12" s="44"/>
      <c r="E12" s="2"/>
      <c r="F12" s="16">
        <f>'Tabblad B - Uurtarieven '!D11</f>
        <v>0</v>
      </c>
      <c r="G12" s="16">
        <f t="shared" si="0"/>
        <v>0</v>
      </c>
    </row>
    <row r="13" spans="2:7" x14ac:dyDescent="0.55000000000000004">
      <c r="B13" s="13" t="s">
        <v>25</v>
      </c>
      <c r="C13" s="43" t="s">
        <v>18</v>
      </c>
      <c r="D13" s="44"/>
      <c r="E13" s="2"/>
      <c r="F13" s="16">
        <f>'Tabblad B - Uurtarieven '!D12</f>
        <v>0</v>
      </c>
      <c r="G13" s="16">
        <f t="shared" si="0"/>
        <v>0</v>
      </c>
    </row>
    <row r="14" spans="2:7" x14ac:dyDescent="0.55000000000000004">
      <c r="B14" s="13" t="s">
        <v>26</v>
      </c>
      <c r="C14" s="43" t="s">
        <v>19</v>
      </c>
      <c r="D14" s="44"/>
      <c r="E14" s="2"/>
      <c r="F14" s="16">
        <f>'Tabblad B - Uurtarieven '!D13</f>
        <v>0</v>
      </c>
      <c r="G14" s="16">
        <f t="shared" si="0"/>
        <v>0</v>
      </c>
    </row>
    <row r="15" spans="2:7" x14ac:dyDescent="0.55000000000000004">
      <c r="B15" s="13" t="s">
        <v>33</v>
      </c>
      <c r="C15" s="43" t="s">
        <v>40</v>
      </c>
      <c r="D15" s="44"/>
      <c r="E15" s="2"/>
      <c r="F15" s="16">
        <f>'Tabblad B - Uurtarieven '!D14</f>
        <v>0</v>
      </c>
      <c r="G15" s="16">
        <f t="shared" si="0"/>
        <v>0</v>
      </c>
    </row>
    <row r="16" spans="2:7" x14ac:dyDescent="0.55000000000000004">
      <c r="B16" s="13" t="s">
        <v>83</v>
      </c>
      <c r="C16" s="45" t="s">
        <v>6</v>
      </c>
      <c r="D16" s="46"/>
      <c r="E16" s="2"/>
      <c r="F16" s="1">
        <v>0</v>
      </c>
      <c r="G16" s="16">
        <f t="shared" si="0"/>
        <v>0</v>
      </c>
    </row>
    <row r="17" spans="2:7" x14ac:dyDescent="0.55000000000000004">
      <c r="B17" s="13" t="s">
        <v>84</v>
      </c>
      <c r="C17" s="45" t="s">
        <v>6</v>
      </c>
      <c r="D17" s="46"/>
      <c r="E17" s="2"/>
      <c r="F17" s="1">
        <v>0</v>
      </c>
      <c r="G17" s="16">
        <f t="shared" si="0"/>
        <v>0</v>
      </c>
    </row>
    <row r="18" spans="2:7" x14ac:dyDescent="0.55000000000000004">
      <c r="B18" s="13" t="s">
        <v>85</v>
      </c>
      <c r="C18" s="45" t="s">
        <v>6</v>
      </c>
      <c r="D18" s="46"/>
      <c r="E18" s="2"/>
      <c r="F18" s="1">
        <v>0</v>
      </c>
      <c r="G18" s="16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76</v>
      </c>
      <c r="C20" s="41"/>
      <c r="D20" s="41"/>
      <c r="E20" s="41"/>
      <c r="F20" s="42"/>
      <c r="G20" s="17">
        <f>SUM(G7:G18)</f>
        <v>0</v>
      </c>
    </row>
    <row r="21" spans="2:7" ht="14.7" thickTop="1" x14ac:dyDescent="0.55000000000000004"/>
  </sheetData>
  <sheetProtection algorithmName="SHA-512" hashValue="k3mNhu/0RYRMuccxnQrCtqiHCCJCtFK1U56rlF0hIh7a21N8YF69E9fWQdpq2d6XRsRzMbp0GOsrnMcHb96KLw==" saltValue="WIMKf1gDFV3ZlnhNC9sY0A==" spinCount="100000" sheet="1" selectLockedCells="1"/>
  <mergeCells count="15">
    <mergeCell ref="C16:D16"/>
    <mergeCell ref="C17:D17"/>
    <mergeCell ref="C18:D18"/>
    <mergeCell ref="B20:F20"/>
    <mergeCell ref="C11:D11"/>
    <mergeCell ref="C12:D12"/>
    <mergeCell ref="C13:D13"/>
    <mergeCell ref="C14:D14"/>
    <mergeCell ref="C15:D15"/>
    <mergeCell ref="C10:D10"/>
    <mergeCell ref="B5:G5"/>
    <mergeCell ref="C6:D6"/>
    <mergeCell ref="C7:D7"/>
    <mergeCell ref="C8:D8"/>
    <mergeCell ref="C9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831C-D880-424A-8A2D-C9038DF883BD}">
  <dimension ref="B1:G21"/>
  <sheetViews>
    <sheetView zoomScale="130" zoomScaleNormal="130" workbookViewId="0">
      <selection activeCell="F17" sqref="F1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6" customFormat="1" ht="69" customHeight="1" x14ac:dyDescent="0.55000000000000004">
      <c r="B1" s="5" t="str">
        <f>'Tabblad A - Totaal'!B1</f>
        <v>Prijzenblad, Bijlage I</v>
      </c>
    </row>
    <row r="2" spans="2:7" s="8" customFormat="1" ht="12.9" x14ac:dyDescent="0.5">
      <c r="B2" s="7" t="str">
        <f>'Tabblad A - Totaal'!B2</f>
        <v>Audiovisuele middelen “AV Specials” – Gemeentehuis Rheden (zaaknummer: 3968213)</v>
      </c>
    </row>
    <row r="3" spans="2:7" s="8" customFormat="1" ht="12.9" x14ac:dyDescent="0.5">
      <c r="B3" s="7"/>
    </row>
    <row r="4" spans="2:7" ht="14.7" thickBot="1" x14ac:dyDescent="0.6"/>
    <row r="5" spans="2:7" ht="21" thickTop="1" thickBot="1" x14ac:dyDescent="0.8">
      <c r="B5" s="35" t="s">
        <v>75</v>
      </c>
      <c r="C5" s="49"/>
      <c r="D5" s="49"/>
      <c r="E5" s="49"/>
      <c r="F5" s="49"/>
      <c r="G5" s="50"/>
    </row>
    <row r="6" spans="2:7" ht="14.7" thickTop="1" x14ac:dyDescent="0.55000000000000004">
      <c r="B6" s="11" t="s">
        <v>1</v>
      </c>
      <c r="C6" s="51" t="s">
        <v>4</v>
      </c>
      <c r="D6" s="52"/>
      <c r="E6" s="15" t="s">
        <v>0</v>
      </c>
      <c r="F6" s="11" t="s">
        <v>3</v>
      </c>
      <c r="G6" s="11" t="s">
        <v>2</v>
      </c>
    </row>
    <row r="7" spans="2:7" x14ac:dyDescent="0.55000000000000004">
      <c r="B7" s="13" t="s">
        <v>86</v>
      </c>
      <c r="C7" s="43" t="s">
        <v>27</v>
      </c>
      <c r="D7" s="44"/>
      <c r="E7" s="13">
        <v>1</v>
      </c>
      <c r="F7" s="1"/>
      <c r="G7" s="16">
        <f t="shared" ref="G7:G18" si="0">E7*F7</f>
        <v>0</v>
      </c>
    </row>
    <row r="8" spans="2:7" x14ac:dyDescent="0.55000000000000004">
      <c r="B8" s="13" t="s">
        <v>87</v>
      </c>
      <c r="C8" s="43" t="s">
        <v>38</v>
      </c>
      <c r="D8" s="44"/>
      <c r="E8" s="13">
        <v>1</v>
      </c>
      <c r="F8" s="1"/>
      <c r="G8" s="16">
        <f t="shared" si="0"/>
        <v>0</v>
      </c>
    </row>
    <row r="9" spans="2:7" x14ac:dyDescent="0.55000000000000004">
      <c r="B9" s="13" t="s">
        <v>5</v>
      </c>
      <c r="C9" s="43" t="s">
        <v>13</v>
      </c>
      <c r="D9" s="44"/>
      <c r="E9" s="2"/>
      <c r="F9" s="16">
        <f>'Tabblad B - Uurtarieven '!D7</f>
        <v>0</v>
      </c>
      <c r="G9" s="16">
        <f t="shared" si="0"/>
        <v>0</v>
      </c>
    </row>
    <row r="10" spans="2:7" x14ac:dyDescent="0.55000000000000004">
      <c r="B10" s="13" t="s">
        <v>22</v>
      </c>
      <c r="C10" s="43" t="s">
        <v>16</v>
      </c>
      <c r="D10" s="44"/>
      <c r="E10" s="2"/>
      <c r="F10" s="16">
        <f>'Tabblad B - Uurtarieven '!D9</f>
        <v>0</v>
      </c>
      <c r="G10" s="16">
        <f t="shared" si="0"/>
        <v>0</v>
      </c>
    </row>
    <row r="11" spans="2:7" x14ac:dyDescent="0.55000000000000004">
      <c r="B11" s="13" t="s">
        <v>23</v>
      </c>
      <c r="C11" s="43" t="s">
        <v>15</v>
      </c>
      <c r="D11" s="44"/>
      <c r="E11" s="2"/>
      <c r="F11" s="16">
        <f>'Tabblad B - Uurtarieven '!D10</f>
        <v>0</v>
      </c>
      <c r="G11" s="16">
        <f t="shared" si="0"/>
        <v>0</v>
      </c>
    </row>
    <row r="12" spans="2:7" x14ac:dyDescent="0.55000000000000004">
      <c r="B12" s="13" t="s">
        <v>24</v>
      </c>
      <c r="C12" s="43" t="s">
        <v>17</v>
      </c>
      <c r="D12" s="44"/>
      <c r="E12" s="2"/>
      <c r="F12" s="16">
        <f>'Tabblad B - Uurtarieven '!D11</f>
        <v>0</v>
      </c>
      <c r="G12" s="16">
        <f t="shared" si="0"/>
        <v>0</v>
      </c>
    </row>
    <row r="13" spans="2:7" x14ac:dyDescent="0.55000000000000004">
      <c r="B13" s="13" t="s">
        <v>25</v>
      </c>
      <c r="C13" s="43" t="s">
        <v>18</v>
      </c>
      <c r="D13" s="44"/>
      <c r="E13" s="2"/>
      <c r="F13" s="16">
        <f>'Tabblad B - Uurtarieven '!D12</f>
        <v>0</v>
      </c>
      <c r="G13" s="16">
        <f t="shared" si="0"/>
        <v>0</v>
      </c>
    </row>
    <row r="14" spans="2:7" x14ac:dyDescent="0.55000000000000004">
      <c r="B14" s="13" t="s">
        <v>26</v>
      </c>
      <c r="C14" s="43" t="s">
        <v>19</v>
      </c>
      <c r="D14" s="44"/>
      <c r="E14" s="2"/>
      <c r="F14" s="16">
        <f>'Tabblad B - Uurtarieven '!D13</f>
        <v>0</v>
      </c>
      <c r="G14" s="16">
        <f t="shared" si="0"/>
        <v>0</v>
      </c>
    </row>
    <row r="15" spans="2:7" x14ac:dyDescent="0.55000000000000004">
      <c r="B15" s="13" t="s">
        <v>33</v>
      </c>
      <c r="C15" s="43" t="s">
        <v>40</v>
      </c>
      <c r="D15" s="44"/>
      <c r="E15" s="2"/>
      <c r="F15" s="16">
        <f>'Tabblad B - Uurtarieven '!D14</f>
        <v>0</v>
      </c>
      <c r="G15" s="16">
        <f t="shared" si="0"/>
        <v>0</v>
      </c>
    </row>
    <row r="16" spans="2:7" x14ac:dyDescent="0.55000000000000004">
      <c r="B16" s="13" t="s">
        <v>88</v>
      </c>
      <c r="C16" s="45" t="s">
        <v>6</v>
      </c>
      <c r="D16" s="46"/>
      <c r="E16" s="2"/>
      <c r="F16" s="1">
        <v>0</v>
      </c>
      <c r="G16" s="16">
        <f t="shared" si="0"/>
        <v>0</v>
      </c>
    </row>
    <row r="17" spans="2:7" x14ac:dyDescent="0.55000000000000004">
      <c r="B17" s="13" t="s">
        <v>89</v>
      </c>
      <c r="C17" s="45" t="s">
        <v>6</v>
      </c>
      <c r="D17" s="46"/>
      <c r="E17" s="2"/>
      <c r="F17" s="1">
        <v>0</v>
      </c>
      <c r="G17" s="16">
        <f t="shared" si="0"/>
        <v>0</v>
      </c>
    </row>
    <row r="18" spans="2:7" x14ac:dyDescent="0.55000000000000004">
      <c r="B18" s="13" t="s">
        <v>90</v>
      </c>
      <c r="C18" s="45" t="s">
        <v>6</v>
      </c>
      <c r="D18" s="46"/>
      <c r="E18" s="2"/>
      <c r="F18" s="1">
        <v>0</v>
      </c>
      <c r="G18" s="16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78</v>
      </c>
      <c r="C20" s="41"/>
      <c r="D20" s="41"/>
      <c r="E20" s="41"/>
      <c r="F20" s="42"/>
      <c r="G20" s="17">
        <f>SUM(G7:G18)</f>
        <v>0</v>
      </c>
    </row>
    <row r="21" spans="2:7" ht="14.7" thickTop="1" x14ac:dyDescent="0.55000000000000004"/>
  </sheetData>
  <sheetProtection algorithmName="SHA-512" hashValue="d0W411JcPixJUnw6XooNVNmKp+VodX6q5u3HhzV+DlRbnOkDFhjXpA0RQl1a8C+9Bc9htThj+y0kkK+0vJR2uQ==" saltValue="nVl4xa2cGdKDVnbn3WQjPQ==" spinCount="100000" sheet="1" selectLockedCells="1"/>
  <mergeCells count="15">
    <mergeCell ref="C16:D16"/>
    <mergeCell ref="C17:D17"/>
    <mergeCell ref="C18:D18"/>
    <mergeCell ref="B20:F20"/>
    <mergeCell ref="C11:D11"/>
    <mergeCell ref="C12:D12"/>
    <mergeCell ref="C13:D13"/>
    <mergeCell ref="C14:D14"/>
    <mergeCell ref="C15:D15"/>
    <mergeCell ref="C10:D10"/>
    <mergeCell ref="B5:G5"/>
    <mergeCell ref="C6:D6"/>
    <mergeCell ref="C7:D7"/>
    <mergeCell ref="C9:D9"/>
    <mergeCell ref="C8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A1:K19"/>
  <sheetViews>
    <sheetView zoomScale="130" zoomScaleNormal="130" workbookViewId="0">
      <selection activeCell="H7" sqref="H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47.15625" customWidth="1"/>
    <col min="4" max="4" width="11.83984375" bestFit="1" customWidth="1"/>
    <col min="5" max="6" width="11.83984375" customWidth="1"/>
    <col min="7" max="7" width="16.47265625" customWidth="1"/>
    <col min="8" max="8" width="18.15625" customWidth="1"/>
    <col min="9" max="9" width="16.47265625" customWidth="1"/>
    <col min="11" max="11" width="10.83984375" bestFit="1" customWidth="1"/>
  </cols>
  <sheetData>
    <row r="1" spans="1:11" s="6" customFormat="1" ht="69" customHeight="1" x14ac:dyDescent="0.55000000000000004">
      <c r="B1" s="5" t="str">
        <f>'Tabblad A - Totaal'!B1</f>
        <v>Prijzenblad, Bijlage I</v>
      </c>
    </row>
    <row r="2" spans="1:11" s="8" customFormat="1" ht="12.9" x14ac:dyDescent="0.5">
      <c r="A2" s="8">
        <v>40</v>
      </c>
      <c r="B2" s="7" t="str">
        <f>'Tabblad A - Totaal'!B2</f>
        <v>Audiovisuele middelen “AV Specials” – Gemeentehuis Rheden (zaaknummer: 3968213)</v>
      </c>
    </row>
    <row r="3" spans="1:11" s="8" customFormat="1" ht="12.9" x14ac:dyDescent="0.5">
      <c r="B3" s="7"/>
    </row>
    <row r="4" spans="1:11" ht="14.7" thickBot="1" x14ac:dyDescent="0.6"/>
    <row r="5" spans="1:11" ht="21" thickTop="1" thickBot="1" x14ac:dyDescent="0.8">
      <c r="B5" s="35" t="s">
        <v>59</v>
      </c>
      <c r="C5" s="36"/>
      <c r="D5" s="36"/>
      <c r="E5" s="36"/>
      <c r="F5" s="36"/>
      <c r="G5" s="36"/>
      <c r="H5" s="36"/>
      <c r="I5" s="37"/>
    </row>
    <row r="6" spans="1:11" ht="14.7" thickTop="1" x14ac:dyDescent="0.55000000000000004">
      <c r="B6" s="11" t="s">
        <v>1</v>
      </c>
      <c r="C6" s="51" t="s">
        <v>4</v>
      </c>
      <c r="D6" s="52"/>
      <c r="E6" s="18" t="s">
        <v>60</v>
      </c>
      <c r="F6" s="18" t="s">
        <v>61</v>
      </c>
      <c r="G6" s="15" t="s">
        <v>104</v>
      </c>
      <c r="H6" s="15" t="s">
        <v>62</v>
      </c>
      <c r="I6" s="15" t="s">
        <v>2</v>
      </c>
    </row>
    <row r="7" spans="1:11" x14ac:dyDescent="0.55000000000000004">
      <c r="B7" s="13" t="s">
        <v>66</v>
      </c>
      <c r="C7" s="43" t="s">
        <v>63</v>
      </c>
      <c r="D7" s="44"/>
      <c r="E7" s="28">
        <v>1</v>
      </c>
      <c r="F7" s="13" t="s">
        <v>20</v>
      </c>
      <c r="G7" s="20">
        <v>40000</v>
      </c>
      <c r="H7" s="4">
        <v>0</v>
      </c>
      <c r="I7" s="16">
        <f>E7*(1+H7)*G7</f>
        <v>40000</v>
      </c>
      <c r="K7" s="19"/>
    </row>
    <row r="8" spans="1:11" x14ac:dyDescent="0.55000000000000004">
      <c r="B8" s="13" t="s">
        <v>5</v>
      </c>
      <c r="C8" s="43" t="s">
        <v>13</v>
      </c>
      <c r="D8" s="44"/>
      <c r="E8" s="28">
        <v>100</v>
      </c>
      <c r="F8" s="20">
        <f>'Tabblad B - Uurtarieven '!D7</f>
        <v>0</v>
      </c>
      <c r="G8" s="13" t="s">
        <v>20</v>
      </c>
      <c r="H8" s="13" t="s">
        <v>20</v>
      </c>
      <c r="I8" s="16">
        <f>E8*F8</f>
        <v>0</v>
      </c>
    </row>
    <row r="9" spans="1:11" x14ac:dyDescent="0.55000000000000004">
      <c r="B9" s="13" t="s">
        <v>21</v>
      </c>
      <c r="C9" s="43" t="s">
        <v>14</v>
      </c>
      <c r="D9" s="44"/>
      <c r="E9" s="28">
        <v>0</v>
      </c>
      <c r="F9" s="20">
        <f>'Tabblad B - Uurtarieven '!D8</f>
        <v>0</v>
      </c>
      <c r="G9" s="13" t="s">
        <v>20</v>
      </c>
      <c r="H9" s="13" t="s">
        <v>20</v>
      </c>
      <c r="I9" s="16">
        <f t="shared" ref="I9:I15" si="0">E9*F9</f>
        <v>0</v>
      </c>
    </row>
    <row r="10" spans="1:11" x14ac:dyDescent="0.55000000000000004">
      <c r="B10" s="13" t="s">
        <v>22</v>
      </c>
      <c r="C10" s="43" t="s">
        <v>16</v>
      </c>
      <c r="D10" s="44"/>
      <c r="E10" s="28">
        <v>40</v>
      </c>
      <c r="F10" s="20">
        <f>'Tabblad B - Uurtarieven '!D9</f>
        <v>0</v>
      </c>
      <c r="G10" s="13" t="s">
        <v>20</v>
      </c>
      <c r="H10" s="13" t="s">
        <v>20</v>
      </c>
      <c r="I10" s="16">
        <f t="shared" si="0"/>
        <v>0</v>
      </c>
    </row>
    <row r="11" spans="1:11" x14ac:dyDescent="0.55000000000000004">
      <c r="B11" s="13" t="s">
        <v>23</v>
      </c>
      <c r="C11" s="43" t="s">
        <v>15</v>
      </c>
      <c r="D11" s="44"/>
      <c r="E11" s="28">
        <v>20</v>
      </c>
      <c r="F11" s="20">
        <f>'Tabblad B - Uurtarieven '!D10</f>
        <v>0</v>
      </c>
      <c r="G11" s="13" t="s">
        <v>20</v>
      </c>
      <c r="H11" s="13" t="s">
        <v>20</v>
      </c>
      <c r="I11" s="16">
        <f t="shared" si="0"/>
        <v>0</v>
      </c>
    </row>
    <row r="12" spans="1:11" x14ac:dyDescent="0.55000000000000004">
      <c r="B12" s="13" t="s">
        <v>24</v>
      </c>
      <c r="C12" s="43" t="s">
        <v>17</v>
      </c>
      <c r="D12" s="44"/>
      <c r="E12" s="28">
        <v>24</v>
      </c>
      <c r="F12" s="20">
        <f>'Tabblad B - Uurtarieven '!D11</f>
        <v>0</v>
      </c>
      <c r="G12" s="13" t="s">
        <v>20</v>
      </c>
      <c r="H12" s="13" t="s">
        <v>20</v>
      </c>
      <c r="I12" s="16">
        <f t="shared" si="0"/>
        <v>0</v>
      </c>
    </row>
    <row r="13" spans="1:11" x14ac:dyDescent="0.55000000000000004">
      <c r="B13" s="13" t="s">
        <v>25</v>
      </c>
      <c r="C13" s="43" t="s">
        <v>18</v>
      </c>
      <c r="D13" s="44"/>
      <c r="E13" s="28">
        <v>80</v>
      </c>
      <c r="F13" s="20">
        <f>'Tabblad B - Uurtarieven '!D12</f>
        <v>0</v>
      </c>
      <c r="G13" s="13" t="s">
        <v>20</v>
      </c>
      <c r="H13" s="13" t="s">
        <v>20</v>
      </c>
      <c r="I13" s="16">
        <f t="shared" si="0"/>
        <v>0</v>
      </c>
    </row>
    <row r="14" spans="1:11" x14ac:dyDescent="0.55000000000000004">
      <c r="B14" s="13" t="s">
        <v>26</v>
      </c>
      <c r="C14" s="43" t="s">
        <v>19</v>
      </c>
      <c r="D14" s="44"/>
      <c r="E14" s="28">
        <v>24</v>
      </c>
      <c r="F14" s="20">
        <f>'Tabblad B - Uurtarieven '!D13</f>
        <v>0</v>
      </c>
      <c r="G14" s="13" t="s">
        <v>20</v>
      </c>
      <c r="H14" s="13" t="s">
        <v>20</v>
      </c>
      <c r="I14" s="16">
        <f t="shared" si="0"/>
        <v>0</v>
      </c>
    </row>
    <row r="15" spans="1:11" x14ac:dyDescent="0.55000000000000004">
      <c r="B15" s="13" t="s">
        <v>33</v>
      </c>
      <c r="C15" s="43" t="s">
        <v>34</v>
      </c>
      <c r="D15" s="44"/>
      <c r="E15" s="28">
        <v>24</v>
      </c>
      <c r="F15" s="20">
        <f>'Tabblad B - Uurtarieven '!D14</f>
        <v>0</v>
      </c>
      <c r="G15" s="13" t="s">
        <v>20</v>
      </c>
      <c r="H15" s="13" t="s">
        <v>20</v>
      </c>
      <c r="I15" s="16">
        <f t="shared" si="0"/>
        <v>0</v>
      </c>
    </row>
    <row r="16" spans="1:11" ht="14.7" thickBot="1" x14ac:dyDescent="0.6"/>
    <row r="17" spans="2:9" ht="15" thickTop="1" thickBot="1" x14ac:dyDescent="0.6">
      <c r="B17" s="32" t="s">
        <v>79</v>
      </c>
      <c r="C17" s="41"/>
      <c r="D17" s="41"/>
      <c r="E17" s="41"/>
      <c r="F17" s="41"/>
      <c r="G17" s="41"/>
      <c r="H17" s="42"/>
      <c r="I17" s="17">
        <f>SUM(I7:I15)</f>
        <v>40000</v>
      </c>
    </row>
    <row r="18" spans="2:9" ht="14.7" thickTop="1" x14ac:dyDescent="0.55000000000000004"/>
    <row r="19" spans="2:9" x14ac:dyDescent="0.55000000000000004">
      <c r="B19" s="21"/>
    </row>
  </sheetData>
  <sheetProtection algorithmName="SHA-512" hashValue="rzHAwyd9lmizIy6PPUgIlMh8NEph1j1FF+mFz+5Cy94o/CVTB7DgUc4JBlaY5sy/ouxK/4YOIK+f/Zm6J18M+A==" saltValue="eZkQxpyhWlCYrJdzVyyrUw==" spinCount="100000" sheet="1" selectLockedCells="1"/>
  <mergeCells count="12">
    <mergeCell ref="B17:H17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19"/>
  <sheetViews>
    <sheetView zoomScaleNormal="10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64.47265625" customWidth="1"/>
    <col min="4" max="4" width="63" customWidth="1"/>
    <col min="5" max="5" width="16.47265625" customWidth="1"/>
    <col min="6" max="6" width="14.68359375" customWidth="1"/>
    <col min="7" max="7" width="14.47265625" customWidth="1"/>
    <col min="8" max="8" width="14.68359375" customWidth="1"/>
    <col min="9" max="9" width="18.3125" customWidth="1"/>
    <col min="10" max="10" width="14" customWidth="1"/>
  </cols>
  <sheetData>
    <row r="1" spans="2:10" s="6" customFormat="1" ht="69" customHeight="1" x14ac:dyDescent="0.55000000000000004">
      <c r="B1" s="5" t="str">
        <f>'Tabblad A - Totaal'!B1</f>
        <v>Prijzenblad, Bijlage I</v>
      </c>
    </row>
    <row r="2" spans="2:10" s="8" customFormat="1" ht="12.9" x14ac:dyDescent="0.5">
      <c r="B2" s="7" t="str">
        <f>'Tabblad A - Totaal'!B2</f>
        <v>Audiovisuele middelen “AV Specials” – Gemeentehuis Rheden (zaaknummer: 3968213)</v>
      </c>
    </row>
    <row r="3" spans="2:10" s="8" customFormat="1" ht="12.9" x14ac:dyDescent="0.5">
      <c r="B3" s="7"/>
    </row>
    <row r="4" spans="2:10" ht="14.7" thickBot="1" x14ac:dyDescent="0.6"/>
    <row r="5" spans="2:10" ht="21" thickTop="1" thickBot="1" x14ac:dyDescent="0.8">
      <c r="B5" s="35" t="s">
        <v>58</v>
      </c>
      <c r="C5" s="36"/>
      <c r="D5" s="36"/>
      <c r="E5" s="36"/>
      <c r="F5" s="36"/>
      <c r="G5" s="36"/>
      <c r="H5" s="36"/>
      <c r="I5" s="36"/>
      <c r="J5" s="37"/>
    </row>
    <row r="6" spans="2:10" ht="14.7" thickTop="1" x14ac:dyDescent="0.55000000000000004">
      <c r="B6" s="11" t="s">
        <v>1</v>
      </c>
      <c r="C6" s="51" t="s">
        <v>4</v>
      </c>
      <c r="D6" s="52"/>
      <c r="E6" s="22" t="s">
        <v>67</v>
      </c>
      <c r="F6" s="15" t="s">
        <v>39</v>
      </c>
      <c r="G6" s="15" t="s">
        <v>37</v>
      </c>
      <c r="H6" s="15" t="s">
        <v>36</v>
      </c>
      <c r="I6" s="15" t="s">
        <v>35</v>
      </c>
      <c r="J6" s="15" t="s">
        <v>2</v>
      </c>
    </row>
    <row r="7" spans="2:10" x14ac:dyDescent="0.55000000000000004">
      <c r="B7" s="13" t="s">
        <v>45</v>
      </c>
      <c r="C7" s="43" t="s">
        <v>44</v>
      </c>
      <c r="D7" s="44"/>
      <c r="E7" s="14">
        <v>1</v>
      </c>
      <c r="F7" s="30"/>
      <c r="G7" s="20" t="s">
        <v>20</v>
      </c>
      <c r="H7" s="23">
        <f>E7*F7</f>
        <v>0</v>
      </c>
      <c r="I7" s="24">
        <v>3</v>
      </c>
      <c r="J7" s="23">
        <f t="shared" ref="J7:J15" si="0">H7*I7</f>
        <v>0</v>
      </c>
    </row>
    <row r="8" spans="2:10" x14ac:dyDescent="0.55000000000000004">
      <c r="B8" s="13" t="s">
        <v>47</v>
      </c>
      <c r="C8" s="43" t="s">
        <v>46</v>
      </c>
      <c r="D8" s="44"/>
      <c r="E8" s="14">
        <v>1</v>
      </c>
      <c r="F8" s="30"/>
      <c r="G8" s="20" t="s">
        <v>20</v>
      </c>
      <c r="H8" s="23">
        <f t="shared" ref="H8:H9" si="1">E8*F8</f>
        <v>0</v>
      </c>
      <c r="I8" s="24">
        <v>3</v>
      </c>
      <c r="J8" s="23">
        <f t="shared" si="0"/>
        <v>0</v>
      </c>
    </row>
    <row r="9" spans="2:10" x14ac:dyDescent="0.55000000000000004">
      <c r="B9" s="13" t="s">
        <v>48</v>
      </c>
      <c r="C9" s="43" t="s">
        <v>92</v>
      </c>
      <c r="D9" s="44"/>
      <c r="E9" s="14">
        <v>1</v>
      </c>
      <c r="F9" s="30"/>
      <c r="G9" s="20" t="s">
        <v>20</v>
      </c>
      <c r="H9" s="23">
        <f t="shared" si="1"/>
        <v>0</v>
      </c>
      <c r="I9" s="24">
        <v>3</v>
      </c>
      <c r="J9" s="23">
        <f t="shared" si="0"/>
        <v>0</v>
      </c>
    </row>
    <row r="10" spans="2:10" x14ac:dyDescent="0.55000000000000004">
      <c r="B10" s="13" t="s">
        <v>49</v>
      </c>
      <c r="C10" s="43" t="s">
        <v>93</v>
      </c>
      <c r="D10" s="44"/>
      <c r="E10" s="14">
        <v>1</v>
      </c>
      <c r="F10" s="30"/>
      <c r="G10" s="20" t="s">
        <v>20</v>
      </c>
      <c r="H10" s="23">
        <f>E10*F10</f>
        <v>0</v>
      </c>
      <c r="I10" s="24">
        <v>3</v>
      </c>
      <c r="J10" s="23">
        <f t="shared" si="0"/>
        <v>0</v>
      </c>
    </row>
    <row r="11" spans="2:10" x14ac:dyDescent="0.55000000000000004">
      <c r="B11" s="13" t="s">
        <v>52</v>
      </c>
      <c r="C11" s="43" t="s">
        <v>50</v>
      </c>
      <c r="D11" s="44"/>
      <c r="E11" s="23">
        <f>'Tabblad C - AV Raadzaal'!G7</f>
        <v>0</v>
      </c>
      <c r="F11" s="20" t="s">
        <v>20</v>
      </c>
      <c r="G11" s="4">
        <v>0</v>
      </c>
      <c r="H11" s="23">
        <f>E11*G11</f>
        <v>0</v>
      </c>
      <c r="I11" s="24">
        <v>3</v>
      </c>
      <c r="J11" s="23">
        <f t="shared" si="0"/>
        <v>0</v>
      </c>
    </row>
    <row r="12" spans="2:10" x14ac:dyDescent="0.55000000000000004">
      <c r="B12" s="13" t="s">
        <v>53</v>
      </c>
      <c r="C12" s="43" t="s">
        <v>95</v>
      </c>
      <c r="D12" s="44"/>
      <c r="E12" s="23">
        <f>'Tabblad D - AV Trouwzaal'!G7</f>
        <v>0</v>
      </c>
      <c r="F12" s="20" t="s">
        <v>20</v>
      </c>
      <c r="G12" s="25">
        <f>G11</f>
        <v>0</v>
      </c>
      <c r="H12" s="23">
        <f t="shared" ref="H12:H14" si="2">E12*G12</f>
        <v>0</v>
      </c>
      <c r="I12" s="24">
        <v>3</v>
      </c>
      <c r="J12" s="23">
        <f t="shared" si="0"/>
        <v>0</v>
      </c>
    </row>
    <row r="13" spans="2:10" x14ac:dyDescent="0.55000000000000004">
      <c r="B13" s="13" t="s">
        <v>54</v>
      </c>
      <c r="C13" s="43" t="s">
        <v>96</v>
      </c>
      <c r="D13" s="44"/>
      <c r="E13" s="23">
        <f>'Tabblad E - AV Commissiezaal'!G7</f>
        <v>0</v>
      </c>
      <c r="F13" s="20" t="s">
        <v>20</v>
      </c>
      <c r="G13" s="25">
        <f>G11</f>
        <v>0</v>
      </c>
      <c r="H13" s="23">
        <f t="shared" si="2"/>
        <v>0</v>
      </c>
      <c r="I13" s="24">
        <v>3</v>
      </c>
      <c r="J13" s="23">
        <f t="shared" si="0"/>
        <v>0</v>
      </c>
    </row>
    <row r="14" spans="2:10" x14ac:dyDescent="0.55000000000000004">
      <c r="B14" s="13" t="s">
        <v>55</v>
      </c>
      <c r="C14" s="43" t="s">
        <v>51</v>
      </c>
      <c r="D14" s="44"/>
      <c r="E14" s="23">
        <f>'Tabblad F - Nadere overeenkomst'!I7</f>
        <v>40000</v>
      </c>
      <c r="F14" s="20" t="s">
        <v>20</v>
      </c>
      <c r="G14" s="25">
        <f>G11</f>
        <v>0</v>
      </c>
      <c r="H14" s="23">
        <f t="shared" si="2"/>
        <v>0</v>
      </c>
      <c r="I14" s="24">
        <v>3</v>
      </c>
      <c r="J14" s="23">
        <f t="shared" si="0"/>
        <v>0</v>
      </c>
    </row>
    <row r="15" spans="2:10" x14ac:dyDescent="0.55000000000000004">
      <c r="B15" s="13" t="s">
        <v>56</v>
      </c>
      <c r="C15" s="43" t="s">
        <v>103</v>
      </c>
      <c r="D15" s="53"/>
      <c r="E15" s="24">
        <v>15</v>
      </c>
      <c r="F15" s="20">
        <f>'Tabblad B - Uurtarieven '!D8</f>
        <v>0</v>
      </c>
      <c r="G15" s="20" t="s">
        <v>20</v>
      </c>
      <c r="H15" s="23">
        <f>E15*F15</f>
        <v>0</v>
      </c>
      <c r="I15" s="24">
        <v>3</v>
      </c>
      <c r="J15" s="23">
        <f t="shared" si="0"/>
        <v>0</v>
      </c>
    </row>
    <row r="17" spans="2:10" ht="8.25" customHeight="1" thickBot="1" x14ac:dyDescent="0.6"/>
    <row r="18" spans="2:10" ht="15" thickTop="1" thickBot="1" x14ac:dyDescent="0.6">
      <c r="B18" s="32" t="s">
        <v>80</v>
      </c>
      <c r="C18" s="41"/>
      <c r="D18" s="41"/>
      <c r="E18" s="41"/>
      <c r="F18" s="41"/>
      <c r="G18" s="41"/>
      <c r="H18" s="41"/>
      <c r="I18" s="42"/>
      <c r="J18" s="17">
        <f>SUM(J7:J15)</f>
        <v>0</v>
      </c>
    </row>
    <row r="19" spans="2:10" ht="14.7" thickTop="1" x14ac:dyDescent="0.55000000000000004"/>
  </sheetData>
  <sheetProtection algorithmName="SHA-512" hashValue="N6C4yLQ86tdYohczrj/vLBCBrlcGPJMSplj89nJricAVDO9/THqrdWGPOQWCjkSnpdzL9emc8Yu0r0GgUz/s3w==" saltValue="Krz3J+9ZSoYFaDFSntxG3g==" spinCount="100000" sheet="1" selectLockedCells="1"/>
  <mergeCells count="12">
    <mergeCell ref="C15:D15"/>
    <mergeCell ref="B18:I18"/>
    <mergeCell ref="B5:J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  <ds:schemaRef ds:uri="9025bfce-7644-41ff-9242-4316a8af9377"/>
    <ds:schemaRef ds:uri="ed98f67c-1919-4074-973e-72d958f5fb31"/>
  </ds:schemaRefs>
</ds:datastoreItem>
</file>

<file path=customXml/itemProps3.xml><?xml version="1.0" encoding="utf-8"?>
<ds:datastoreItem xmlns:ds="http://schemas.openxmlformats.org/officeDocument/2006/customXml" ds:itemID="{E1F9A964-3C74-4A9B-B5CF-9AAFF9B01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Tabblad A - Totaal</vt:lpstr>
      <vt:lpstr>Tabblad B - Uurtarieven </vt:lpstr>
      <vt:lpstr>Tabblad C - AV Raadzaal</vt:lpstr>
      <vt:lpstr>Tabblad D - AV Trouwzaal</vt:lpstr>
      <vt:lpstr>Tabblad E - AV Commissiezaal</vt:lpstr>
      <vt:lpstr>Tabblad F - Nadere overeenkomst</vt:lpstr>
      <vt:lpstr>Tabblad G - Exploitatiekosten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Christiaan@GoudAdvies.com</cp:lastModifiedBy>
  <cp:lastPrinted>2017-12-17T17:52:12Z</cp:lastPrinted>
  <dcterms:created xsi:type="dcterms:W3CDTF">2017-12-17T13:33:33Z</dcterms:created>
  <dcterms:modified xsi:type="dcterms:W3CDTF">2024-03-20T07:34:29Z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</Properties>
</file>