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Printservices Belastingen/1 - Aanbestedingsdocumenten/"/>
    </mc:Choice>
  </mc:AlternateContent>
  <xr:revisionPtr revIDLastSave="254" documentId="11_4D9477B40439BF9B17D7D933492C024D59C99C34" xr6:coauthVersionLast="47" xr6:coauthVersionMax="47" xr10:uidLastSave="{0937FAD5-8D58-4073-9181-297EF82C8D21}"/>
  <bookViews>
    <workbookView xWindow="-108" yWindow="-108" windowWidth="23256" windowHeight="12576" xr2:uid="{00000000-000D-0000-FFFF-FFFF00000000}"/>
  </bookViews>
  <sheets>
    <sheet name="Tarieven" sheetId="2" r:id="rId1"/>
    <sheet name="Fictieve totaalprijs" sheetId="1" r:id="rId2"/>
  </sheets>
  <definedNames>
    <definedName name="_xlnm._FilterDatabase" localSheetId="1" hidden="1">'Fictieve totaalprijs'!$A$5:$G$21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9" i="1"/>
  <c r="D21" i="1"/>
  <c r="D32" i="1"/>
  <c r="F32" i="1" s="1"/>
  <c r="D29" i="1"/>
  <c r="F29" i="1" s="1"/>
  <c r="D28" i="1"/>
  <c r="F28" i="1" s="1"/>
  <c r="D27" i="1"/>
  <c r="F27" i="1" s="1"/>
  <c r="D26" i="1"/>
  <c r="F26" i="1" s="1"/>
  <c r="D25" i="1"/>
  <c r="F25" i="1" s="1"/>
  <c r="D24" i="1"/>
  <c r="F24" i="1" s="1"/>
  <c r="D20" i="1"/>
  <c r="D19" i="1"/>
  <c r="D17" i="1"/>
  <c r="D14" i="1"/>
  <c r="D13" i="1"/>
  <c r="D12" i="1"/>
  <c r="D11" i="1"/>
  <c r="D10" i="1"/>
  <c r="D9" i="1"/>
  <c r="D8" i="1"/>
  <c r="D18" i="1"/>
  <c r="D16" i="1"/>
  <c r="D15" i="1"/>
  <c r="F37" i="1"/>
  <c r="F36" i="1"/>
  <c r="F33" i="1"/>
  <c r="F34" i="1"/>
  <c r="B3" i="1"/>
  <c r="E8" i="1"/>
  <c r="E9" i="1"/>
  <c r="E17" i="1"/>
  <c r="F9" i="1" l="1"/>
  <c r="F17" i="1"/>
  <c r="E20" i="1"/>
  <c r="F20" i="1" s="1"/>
  <c r="E19" i="1"/>
  <c r="F19" i="1" s="1"/>
  <c r="E18" i="1"/>
  <c r="F18" i="1" s="1"/>
  <c r="E16" i="1"/>
  <c r="F16" i="1" s="1"/>
  <c r="E15" i="1"/>
  <c r="F15" i="1" s="1"/>
  <c r="E14" i="1"/>
  <c r="F14" i="1" s="1"/>
  <c r="E13" i="1"/>
  <c r="F13" i="1" s="1"/>
  <c r="E21" i="1"/>
  <c r="F21" i="1" s="1"/>
  <c r="E12" i="1"/>
  <c r="F12" i="1" s="1"/>
  <c r="E11" i="1"/>
  <c r="F11" i="1" s="1"/>
  <c r="E10" i="1"/>
  <c r="F10" i="1" s="1"/>
  <c r="F8" i="1"/>
</calcChain>
</file>

<file path=xl/sharedStrings.xml><?xml version="1.0" encoding="utf-8"?>
<sst xmlns="http://schemas.openxmlformats.org/spreadsheetml/2006/main" count="108" uniqueCount="78">
  <si>
    <t>Heffing</t>
  </si>
  <si>
    <t>Parkeerbelasting (vergunningen)</t>
  </si>
  <si>
    <t>Parkeerbelastingen (naheffingsaanslagen)</t>
  </si>
  <si>
    <t>Inning</t>
  </si>
  <si>
    <t xml:space="preserve">Herinneringen </t>
  </si>
  <si>
    <t xml:space="preserve">Aanmaningen </t>
  </si>
  <si>
    <t xml:space="preserve">Reclamebelasting </t>
  </si>
  <si>
    <t xml:space="preserve">Precariobelasting </t>
  </si>
  <si>
    <t xml:space="preserve">Rioolheffing (meerverbruik) </t>
  </si>
  <si>
    <t xml:space="preserve">Marktgelden </t>
  </si>
  <si>
    <t>Vooraankondiging loonbelslag</t>
  </si>
  <si>
    <t>Gemeentelijke belastingen (gecombineerde aanslag WOZ, Afval, Riool, Hond)</t>
  </si>
  <si>
    <t>Overige documenten (betalingsregelingen, loonvorderingen, laatste waarschuwingen etc)</t>
  </si>
  <si>
    <t xml:space="preserve">ja </t>
  </si>
  <si>
    <t>ja</t>
  </si>
  <si>
    <t>nee</t>
  </si>
  <si>
    <t xml:space="preserve">Havengeld </t>
  </si>
  <si>
    <t xml:space="preserve">Automatische vermindering </t>
  </si>
  <si>
    <t xml:space="preserve">Begraafrechten </t>
  </si>
  <si>
    <t xml:space="preserve">Bezwaren diverse belastingen (uitspraak) </t>
  </si>
  <si>
    <t>Fictieve totaalprijs</t>
  </si>
  <si>
    <t>n.v.t.</t>
  </si>
  <si>
    <t>24 uur bezorging</t>
  </si>
  <si>
    <t>Prijs per envelop</t>
  </si>
  <si>
    <t>Toelichting:</t>
  </si>
  <si>
    <t>Prijs per document bij een productie die bestaat uit:</t>
  </si>
  <si>
    <t>Enkelzijdig</t>
  </si>
  <si>
    <t>Dubbelzijdig</t>
  </si>
  <si>
    <t>1 - 100 te publiceren documenten op MijnOverheid</t>
  </si>
  <si>
    <t>101 - 1.000 te publiceren documenten op MijnOverheid</t>
  </si>
  <si>
    <t>1001 - 10.000 te publiceren documenten op MijnOverheid</t>
  </si>
  <si>
    <t>10.001 - 50.000 te publiceren documenten op MijnOverheid</t>
  </si>
  <si>
    <t>vanaf 50.000 te publiceren documenten op MijnOverheid</t>
  </si>
  <si>
    <t>Productie</t>
  </si>
  <si>
    <t xml:space="preserve">Notamodule </t>
  </si>
  <si>
    <t>Overig</t>
  </si>
  <si>
    <t>Uw fictieve totaalprijs</t>
  </si>
  <si>
    <t>Enkele pagina</t>
  </si>
  <si>
    <t>Dubbele pagina's</t>
  </si>
  <si>
    <t>Inschrijver</t>
  </si>
  <si>
    <t>Dwangbevelen</t>
  </si>
  <si>
    <t>Kwijtschelding</t>
  </si>
  <si>
    <t>Storno</t>
  </si>
  <si>
    <t>Totaal prijs 
(excl. BTW)</t>
  </si>
  <si>
    <t>Tarieven</t>
  </si>
  <si>
    <t>Dubbelzijdig A4 / dubbele pagina's</t>
  </si>
  <si>
    <t>Onderdeel A: Fysieke Documenten</t>
  </si>
  <si>
    <t>Onderdeel B: Digtale Documenten</t>
  </si>
  <si>
    <t xml:space="preserve">U vult alleen de grijze velden in.  Maak verder geen aanpassingen in het formulier. 
Op basis van de door u ingevulde tarieven, wordt automatisch uw fictieve totaalprijs berekend. </t>
  </si>
  <si>
    <t>Servicekader "Vast"</t>
  </si>
  <si>
    <t>Onderdeel D: Enveloppen (formaat C5)</t>
  </si>
  <si>
    <t>Printen en couverteren van bijlages/specificaties
30.000 documenten</t>
  </si>
  <si>
    <t>Jaarlijkse kosten onderhouden en hosten van "printen op afstand"</t>
  </si>
  <si>
    <t>Jaarlijkse onderhoudskosten voor het betaalplatform</t>
  </si>
  <si>
    <t>Terugleveren van PDF bestanden</t>
  </si>
  <si>
    <t>Jaarlijkse onderhoudskosten voor de MijnOverheid Berichtenbox</t>
  </si>
  <si>
    <t>Uurtarief implementatie nieuwe overeenkomst</t>
  </si>
  <si>
    <t>Verhouding fysiek/digitale verzending (alleen indien verzending fysiek én digitaal)</t>
  </si>
  <si>
    <t>Indicatie aantallen vellen per productie</t>
  </si>
  <si>
    <r>
      <t xml:space="preserve">Fysieke verzending 
</t>
    </r>
    <r>
      <rPr>
        <sz val="10"/>
        <rFont val="Arial"/>
        <family val="2"/>
      </rPr>
      <t xml:space="preserve">(prijs per verstuurd vel)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(onderdeel A, C en D) </t>
    </r>
  </si>
  <si>
    <r>
      <t xml:space="preserve">Digitale publicatie op MijnOverheid
</t>
    </r>
    <r>
      <rPr>
        <sz val="10"/>
        <rFont val="Arial"/>
        <family val="2"/>
      </rPr>
      <t>(prijs per gepubliceerd vel)
(onderdeel B)</t>
    </r>
  </si>
  <si>
    <t>1 - 100 vellen, incl papier</t>
  </si>
  <si>
    <t>101 - 1.000 vellen, incl papier</t>
  </si>
  <si>
    <t>1001 - 10.000 vellen, incl papier</t>
  </si>
  <si>
    <t>10.001 - 50.000 vellen, incl papier</t>
  </si>
  <si>
    <t>vanaf 50.000 vellen, incl papier</t>
  </si>
  <si>
    <t>Prijs per vel bij een productie die bestaat uit:</t>
  </si>
  <si>
    <t>Onderdeel E: Overig</t>
  </si>
  <si>
    <t>Implementatiekosten (indicatie 1.000 uur)</t>
  </si>
  <si>
    <t>Onderdeel C: Portokosten per stuk</t>
  </si>
  <si>
    <t>0 - 20 gram (minder dan 250 stuks)</t>
  </si>
  <si>
    <t>21 - 50 gram (minder dan 250 stuks)</t>
  </si>
  <si>
    <t>51 of meer gram (minder dan 250 stuks)</t>
  </si>
  <si>
    <t>0 - 20 gram (meer dan 250 stuks)</t>
  </si>
  <si>
    <t>21 - 50 gram (meer dan 250 stuks)</t>
  </si>
  <si>
    <t>51 of meer gram (meer dan 250 stuks)</t>
  </si>
  <si>
    <t xml:space="preserve">Omgevingsvergunningen  </t>
  </si>
  <si>
    <t>Het toevoegen van een iDEAL QR code op fysieke aanslagen en/of een betaallink op digitale aanslagen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</si>
</sst>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273273"/>
      </left>
      <right style="thin">
        <color rgb="FF273273"/>
      </right>
      <top style="thin">
        <color rgb="FF273273"/>
      </top>
      <bottom style="thick">
        <color rgb="FF273273"/>
      </bottom>
      <diagonal/>
    </border>
    <border>
      <left style="thin">
        <color rgb="FF273273"/>
      </left>
      <right style="thick">
        <color rgb="FF273273"/>
      </right>
      <top style="thin">
        <color rgb="FF273273"/>
      </top>
      <bottom style="thick">
        <color rgb="FF273273"/>
      </bottom>
      <diagonal/>
    </border>
    <border>
      <left style="thin">
        <color rgb="FF273273"/>
      </left>
      <right/>
      <top style="thin">
        <color rgb="FF273273"/>
      </top>
      <bottom style="thin">
        <color rgb="FF273273"/>
      </bottom>
      <diagonal/>
    </border>
    <border>
      <left style="thin">
        <color rgb="FF273273"/>
      </left>
      <right style="thin">
        <color rgb="FF273273"/>
      </right>
      <top style="thin">
        <color rgb="FF273273"/>
      </top>
      <bottom/>
      <diagonal/>
    </border>
    <border>
      <left style="thick">
        <color rgb="FF273273"/>
      </left>
      <right/>
      <top/>
      <bottom style="thick">
        <color rgb="FF273273"/>
      </bottom>
      <diagonal/>
    </border>
    <border>
      <left/>
      <right style="thin">
        <color rgb="FF273273"/>
      </right>
      <top style="thick">
        <color rgb="FF273273"/>
      </top>
      <bottom style="thin">
        <color rgb="FF273273"/>
      </bottom>
      <diagonal/>
    </border>
    <border>
      <left/>
      <right style="thin">
        <color rgb="FF273273"/>
      </right>
      <top style="thin">
        <color rgb="FF273273"/>
      </top>
      <bottom style="thin">
        <color rgb="FF273273"/>
      </bottom>
      <diagonal/>
    </border>
    <border>
      <left style="thin">
        <color rgb="FF273273"/>
      </left>
      <right style="thick">
        <color rgb="FF273273"/>
      </right>
      <top style="thin">
        <color rgb="FF273273"/>
      </top>
      <bottom/>
      <diagonal/>
    </border>
    <border>
      <left style="thin">
        <color rgb="FF273273"/>
      </left>
      <right/>
      <top style="thick">
        <color rgb="FF273273"/>
      </top>
      <bottom style="thin">
        <color rgb="FF273273"/>
      </bottom>
      <diagonal/>
    </border>
    <border>
      <left style="thick">
        <color rgb="FF273273"/>
      </left>
      <right/>
      <top style="thick">
        <color rgb="FF273273"/>
      </top>
      <bottom/>
      <diagonal/>
    </border>
    <border>
      <left/>
      <right/>
      <top style="thick">
        <color rgb="FF273273"/>
      </top>
      <bottom/>
      <diagonal/>
    </border>
    <border>
      <left/>
      <right style="thick">
        <color rgb="FF273273"/>
      </right>
      <top style="thick">
        <color rgb="FF273273"/>
      </top>
      <bottom/>
      <diagonal/>
    </border>
    <border>
      <left style="thick">
        <color rgb="FF273273"/>
      </left>
      <right/>
      <top/>
      <bottom/>
      <diagonal/>
    </border>
    <border>
      <left/>
      <right style="thick">
        <color rgb="FF273273"/>
      </right>
      <top/>
      <bottom style="thick">
        <color rgb="FF273273"/>
      </bottom>
      <diagonal/>
    </border>
    <border>
      <left/>
      <right style="thick">
        <color rgb="FF27327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273273"/>
      </right>
      <top style="thin">
        <color rgb="FF273273"/>
      </top>
      <bottom/>
      <diagonal/>
    </border>
    <border>
      <left style="thin">
        <color rgb="FF273273"/>
      </left>
      <right style="thin">
        <color rgb="FF273273"/>
      </right>
      <top/>
      <bottom style="thick">
        <color rgb="FF27327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273273"/>
      </right>
      <top style="thin">
        <color rgb="FF273273"/>
      </top>
      <bottom/>
      <diagonal/>
    </border>
    <border>
      <left style="thin">
        <color rgb="FF273273"/>
      </left>
      <right/>
      <top style="thin">
        <color rgb="FF27327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273273"/>
      </bottom>
      <diagonal/>
    </border>
    <border>
      <left style="medium">
        <color indexed="64"/>
      </left>
      <right style="medium">
        <color indexed="64"/>
      </right>
      <top style="thin">
        <color rgb="FF273273"/>
      </top>
      <bottom style="thin">
        <color rgb="FF273273"/>
      </bottom>
      <diagonal/>
    </border>
    <border>
      <left style="medium">
        <color indexed="64"/>
      </left>
      <right style="medium">
        <color indexed="64"/>
      </right>
      <top style="thin">
        <color rgb="FF27327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273273"/>
      </left>
      <right/>
      <top style="thick">
        <color rgb="FF273273"/>
      </top>
      <bottom style="thin">
        <color rgb="FF273273"/>
      </bottom>
      <diagonal/>
    </border>
    <border>
      <left style="thick">
        <color rgb="FF273273"/>
      </left>
      <right/>
      <top style="thin">
        <color rgb="FF27327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273273"/>
      </right>
      <top style="medium">
        <color indexed="64"/>
      </top>
      <bottom style="thin">
        <color rgb="FF273273"/>
      </bottom>
      <diagonal/>
    </border>
    <border>
      <left style="thin">
        <color rgb="FF273273"/>
      </left>
      <right style="medium">
        <color indexed="64"/>
      </right>
      <top style="medium">
        <color indexed="64"/>
      </top>
      <bottom style="thin">
        <color rgb="FF273273"/>
      </bottom>
      <diagonal/>
    </border>
    <border>
      <left style="medium">
        <color indexed="64"/>
      </left>
      <right style="thin">
        <color rgb="FF273273"/>
      </right>
      <top style="thin">
        <color rgb="FF273273"/>
      </top>
      <bottom style="thin">
        <color rgb="FF273273"/>
      </bottom>
      <diagonal/>
    </border>
    <border>
      <left style="thin">
        <color rgb="FF273273"/>
      </left>
      <right style="medium">
        <color indexed="64"/>
      </right>
      <top style="thin">
        <color rgb="FF273273"/>
      </top>
      <bottom style="thin">
        <color rgb="FF273273"/>
      </bottom>
      <diagonal/>
    </border>
    <border>
      <left style="medium">
        <color indexed="64"/>
      </left>
      <right style="thin">
        <color rgb="FF273273"/>
      </right>
      <top style="thin">
        <color rgb="FF273273"/>
      </top>
      <bottom/>
      <diagonal/>
    </border>
    <border>
      <left style="thin">
        <color rgb="FF273273"/>
      </left>
      <right style="medium">
        <color indexed="64"/>
      </right>
      <top style="thin">
        <color rgb="FF27327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273273"/>
      </bottom>
      <diagonal/>
    </border>
    <border>
      <left/>
      <right style="thin">
        <color rgb="FF273273"/>
      </right>
      <top style="medium">
        <color indexed="64"/>
      </top>
      <bottom style="thin">
        <color rgb="FF273273"/>
      </bottom>
      <diagonal/>
    </border>
    <border>
      <left style="thin">
        <color rgb="FF273273"/>
      </left>
      <right/>
      <top style="medium">
        <color indexed="64"/>
      </top>
      <bottom style="thin">
        <color rgb="FF273273"/>
      </bottom>
      <diagonal/>
    </border>
    <border>
      <left style="medium">
        <color indexed="64"/>
      </left>
      <right/>
      <top style="thin">
        <color rgb="FF273273"/>
      </top>
      <bottom style="thin">
        <color rgb="FF273273"/>
      </bottom>
      <diagonal/>
    </border>
    <border>
      <left style="medium">
        <color indexed="64"/>
      </left>
      <right/>
      <top style="thin">
        <color rgb="FF27327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44" fontId="3" fillId="0" borderId="0" xfId="0" applyNumberFormat="1" applyFont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44" fontId="9" fillId="0" borderId="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/>
    <xf numFmtId="44" fontId="3" fillId="0" borderId="0" xfId="1" applyFont="1" applyFill="1" applyBorder="1"/>
    <xf numFmtId="0" fontId="4" fillId="2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3" fillId="2" borderId="21" xfId="1" applyNumberFormat="1" applyFont="1" applyFill="1" applyBorder="1" applyAlignment="1">
      <alignment horizontal="center"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0" xfId="1" applyNumberFormat="1" applyFont="1" applyFill="1" applyBorder="1" applyAlignment="1">
      <alignment horizontal="center" vertical="center"/>
    </xf>
    <xf numFmtId="164" fontId="3" fillId="2" borderId="20" xfId="1" applyNumberFormat="1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left" vertical="center"/>
    </xf>
    <xf numFmtId="3" fontId="7" fillId="0" borderId="27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44" fontId="7" fillId="0" borderId="7" xfId="1" applyFont="1" applyFill="1" applyBorder="1" applyAlignment="1">
      <alignment horizontal="center" vertical="center"/>
    </xf>
    <xf numFmtId="44" fontId="3" fillId="0" borderId="7" xfId="1" applyFont="1" applyFill="1" applyBorder="1" applyAlignment="1">
      <alignment vertical="center"/>
    </xf>
    <xf numFmtId="44" fontId="7" fillId="0" borderId="7" xfId="1" quotePrefix="1" applyFont="1" applyFill="1" applyBorder="1" applyAlignment="1">
      <alignment horizontal="center" vertical="center"/>
    </xf>
    <xf numFmtId="44" fontId="7" fillId="0" borderId="36" xfId="1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44" fontId="7" fillId="0" borderId="38" xfId="0" applyNumberFormat="1" applyFont="1" applyBorder="1" applyAlignment="1">
      <alignment horizontal="center" vertical="center"/>
    </xf>
    <xf numFmtId="3" fontId="7" fillId="0" borderId="38" xfId="0" applyNumberFormat="1" applyFont="1" applyBorder="1" applyAlignment="1">
      <alignment vertical="center"/>
    </xf>
    <xf numFmtId="3" fontId="7" fillId="0" borderId="39" xfId="0" applyNumberFormat="1" applyFont="1" applyBorder="1" applyAlignment="1">
      <alignment vertical="center"/>
    </xf>
    <xf numFmtId="44" fontId="7" fillId="0" borderId="40" xfId="0" applyNumberFormat="1" applyFont="1" applyBorder="1" applyAlignment="1">
      <alignment horizontal="center" vertical="center"/>
    </xf>
    <xf numFmtId="44" fontId="7" fillId="0" borderId="41" xfId="0" applyNumberFormat="1" applyFont="1" applyBorder="1" applyAlignment="1">
      <alignment horizontal="center" vertical="center"/>
    </xf>
    <xf numFmtId="0" fontId="6" fillId="3" borderId="42" xfId="0" applyFont="1" applyFill="1" applyBorder="1" applyAlignment="1">
      <alignment vertical="center" wrapText="1"/>
    </xf>
    <xf numFmtId="44" fontId="7" fillId="0" borderId="11" xfId="1" applyFont="1" applyFill="1" applyBorder="1" applyAlignment="1">
      <alignment vertical="center"/>
    </xf>
    <xf numFmtId="44" fontId="3" fillId="0" borderId="11" xfId="1" applyFont="1" applyFill="1" applyBorder="1" applyAlignment="1">
      <alignment vertical="center"/>
    </xf>
    <xf numFmtId="44" fontId="7" fillId="0" borderId="44" xfId="1" applyFont="1" applyFill="1" applyBorder="1" applyAlignment="1">
      <alignment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/>
    </xf>
    <xf numFmtId="14" fontId="7" fillId="0" borderId="48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vertical="center"/>
    </xf>
    <xf numFmtId="3" fontId="7" fillId="0" borderId="48" xfId="0" applyNumberFormat="1" applyFont="1" applyBorder="1" applyAlignment="1">
      <alignment vertical="center"/>
    </xf>
    <xf numFmtId="3" fontId="7" fillId="0" borderId="49" xfId="0" applyNumberFormat="1" applyFont="1" applyBorder="1" applyAlignment="1">
      <alignment vertical="center"/>
    </xf>
    <xf numFmtId="3" fontId="7" fillId="0" borderId="50" xfId="0" applyNumberFormat="1" applyFont="1" applyBorder="1" applyAlignment="1">
      <alignment vertical="center"/>
    </xf>
    <xf numFmtId="3" fontId="7" fillId="0" borderId="51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3" fontId="7" fillId="0" borderId="53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3" borderId="43" xfId="0" applyFont="1" applyFill="1" applyBorder="1" applyAlignment="1">
      <alignment horizontal="left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9" fontId="6" fillId="3" borderId="27" xfId="0" applyNumberFormat="1" applyFont="1" applyFill="1" applyBorder="1" applyAlignment="1">
      <alignment horizontal="center" vertical="center" wrapText="1"/>
    </xf>
    <xf numFmtId="9" fontId="6" fillId="3" borderId="28" xfId="1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vertical="center"/>
    </xf>
    <xf numFmtId="3" fontId="8" fillId="0" borderId="45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vertical="center"/>
    </xf>
    <xf numFmtId="3" fontId="8" fillId="0" borderId="56" xfId="0" applyNumberFormat="1" applyFont="1" applyBorder="1" applyAlignment="1">
      <alignment vertical="center"/>
    </xf>
    <xf numFmtId="3" fontId="8" fillId="0" borderId="57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6" fillId="0" borderId="59" xfId="0" applyFont="1" applyBorder="1" applyAlignment="1">
      <alignment horizontal="left" vertical="center"/>
    </xf>
    <xf numFmtId="0" fontId="7" fillId="0" borderId="60" xfId="0" applyFont="1" applyBorder="1" applyAlignment="1">
      <alignment vertical="center"/>
    </xf>
    <xf numFmtId="0" fontId="7" fillId="0" borderId="60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44" fontId="7" fillId="0" borderId="62" xfId="1" applyFont="1" applyFill="1" applyBorder="1" applyAlignment="1">
      <alignment vertical="center"/>
    </xf>
    <xf numFmtId="44" fontId="7" fillId="0" borderId="63" xfId="1" applyFont="1" applyFill="1" applyBorder="1" applyAlignment="1">
      <alignment horizontal="center" vertical="center"/>
    </xf>
    <xf numFmtId="164" fontId="3" fillId="2" borderId="64" xfId="1" applyNumberFormat="1" applyFont="1" applyFill="1" applyBorder="1" applyAlignment="1">
      <alignment vertical="center"/>
    </xf>
    <xf numFmtId="164" fontId="3" fillId="2" borderId="44" xfId="1" applyNumberFormat="1" applyFont="1" applyFill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5" borderId="25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73273"/>
      <color rgb="FFFFCC00"/>
      <color rgb="FFFFC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5" zoomScaleNormal="85" workbookViewId="0">
      <selection activeCell="A41" sqref="A41"/>
    </sheetView>
  </sheetViews>
  <sheetFormatPr defaultColWidth="8.88671875" defaultRowHeight="13.8" x14ac:dyDescent="0.3"/>
  <cols>
    <col min="1" max="1" width="63.5546875" style="3" customWidth="1"/>
    <col min="2" max="3" width="47.109375" style="3" customWidth="1"/>
    <col min="4" max="4" width="15.6640625" style="3" bestFit="1" customWidth="1"/>
    <col min="5" max="16384" width="8.88671875" style="3"/>
  </cols>
  <sheetData>
    <row r="1" spans="1:8" ht="21" x14ac:dyDescent="0.3">
      <c r="A1" s="1" t="s">
        <v>44</v>
      </c>
      <c r="B1" s="1"/>
      <c r="C1" s="1"/>
      <c r="D1" s="1"/>
      <c r="E1" s="2"/>
      <c r="F1" s="1"/>
      <c r="G1" s="1"/>
    </row>
    <row r="2" spans="1:8" ht="14.4" thickBot="1" x14ac:dyDescent="0.35">
      <c r="A2" s="4"/>
      <c r="B2" s="4"/>
      <c r="C2" s="4"/>
      <c r="D2" s="4"/>
      <c r="E2" s="5"/>
      <c r="F2" s="4"/>
      <c r="G2" s="4"/>
    </row>
    <row r="3" spans="1:8" ht="19.8" thickBot="1" x14ac:dyDescent="0.35">
      <c r="A3" s="6" t="s">
        <v>39</v>
      </c>
      <c r="B3" s="34"/>
      <c r="C3" s="4"/>
      <c r="D3" s="4"/>
      <c r="E3" s="5"/>
      <c r="F3" s="4"/>
      <c r="G3" s="4"/>
    </row>
    <row r="4" spans="1:8" x14ac:dyDescent="0.3">
      <c r="A4" s="4"/>
      <c r="B4" s="4"/>
      <c r="C4" s="4"/>
      <c r="D4" s="4"/>
      <c r="E4" s="5"/>
      <c r="F4" s="4"/>
      <c r="G4" s="4"/>
    </row>
    <row r="5" spans="1:8" ht="28.95" customHeight="1" x14ac:dyDescent="0.3">
      <c r="A5" s="44" t="s">
        <v>24</v>
      </c>
      <c r="B5" s="43"/>
      <c r="C5" s="4"/>
    </row>
    <row r="6" spans="1:8" ht="41.4" customHeight="1" x14ac:dyDescent="0.3">
      <c r="A6" s="108" t="s">
        <v>48</v>
      </c>
      <c r="B6" s="109"/>
      <c r="C6" s="4"/>
      <c r="D6" s="7"/>
      <c r="E6" s="7"/>
      <c r="F6" s="7"/>
      <c r="G6" s="7"/>
    </row>
    <row r="7" spans="1:8" ht="14.4" thickBot="1" x14ac:dyDescent="0.35">
      <c r="A7" s="4"/>
      <c r="B7" s="4"/>
      <c r="C7" s="4"/>
      <c r="D7" s="4"/>
      <c r="E7" s="5"/>
      <c r="F7" s="4"/>
      <c r="G7" s="4"/>
    </row>
    <row r="8" spans="1:8" ht="28.95" customHeight="1" thickTop="1" x14ac:dyDescent="0.3">
      <c r="A8" s="42" t="s">
        <v>46</v>
      </c>
      <c r="B8" s="111" t="s">
        <v>26</v>
      </c>
      <c r="C8" s="113" t="s">
        <v>27</v>
      </c>
    </row>
    <row r="9" spans="1:8" ht="28.95" customHeight="1" x14ac:dyDescent="0.3">
      <c r="A9" s="10" t="s">
        <v>66</v>
      </c>
      <c r="B9" s="112"/>
      <c r="C9" s="114"/>
    </row>
    <row r="10" spans="1:8" ht="28.95" customHeight="1" x14ac:dyDescent="0.3">
      <c r="A10" s="10" t="s">
        <v>61</v>
      </c>
      <c r="B10" s="11">
        <v>0</v>
      </c>
      <c r="C10" s="12">
        <v>0</v>
      </c>
    </row>
    <row r="11" spans="1:8" ht="28.95" customHeight="1" x14ac:dyDescent="0.3">
      <c r="A11" s="10" t="s">
        <v>62</v>
      </c>
      <c r="B11" s="11">
        <v>0</v>
      </c>
      <c r="C11" s="12">
        <v>0</v>
      </c>
    </row>
    <row r="12" spans="1:8" ht="28.95" customHeight="1" x14ac:dyDescent="0.3">
      <c r="A12" s="10" t="s">
        <v>63</v>
      </c>
      <c r="B12" s="11">
        <v>0</v>
      </c>
      <c r="C12" s="12">
        <v>0</v>
      </c>
    </row>
    <row r="13" spans="1:8" ht="28.95" customHeight="1" x14ac:dyDescent="0.3">
      <c r="A13" s="10" t="s">
        <v>64</v>
      </c>
      <c r="B13" s="11">
        <v>0</v>
      </c>
      <c r="C13" s="12">
        <v>0</v>
      </c>
    </row>
    <row r="14" spans="1:8" ht="28.95" customHeight="1" thickBot="1" x14ac:dyDescent="0.35">
      <c r="A14" s="13" t="s">
        <v>65</v>
      </c>
      <c r="B14" s="14">
        <v>0</v>
      </c>
      <c r="C14" s="15">
        <v>0</v>
      </c>
    </row>
    <row r="15" spans="1:8" ht="15" thickTop="1" thickBot="1" x14ac:dyDescent="0.35">
      <c r="A15" s="4"/>
      <c r="B15" s="4"/>
      <c r="C15" s="4"/>
      <c r="D15" s="4"/>
      <c r="E15" s="5"/>
      <c r="F15" s="4"/>
      <c r="G15" s="4"/>
    </row>
    <row r="16" spans="1:8" ht="28.95" customHeight="1" thickTop="1" x14ac:dyDescent="0.3">
      <c r="A16" s="42" t="s">
        <v>47</v>
      </c>
      <c r="B16" s="111" t="s">
        <v>37</v>
      </c>
      <c r="C16" s="113" t="s">
        <v>38</v>
      </c>
      <c r="F16" s="110"/>
      <c r="G16" s="110"/>
      <c r="H16" s="110"/>
    </row>
    <row r="17" spans="1:7" ht="28.95" customHeight="1" x14ac:dyDescent="0.3">
      <c r="A17" s="10" t="s">
        <v>25</v>
      </c>
      <c r="B17" s="112"/>
      <c r="C17" s="114"/>
    </row>
    <row r="18" spans="1:7" ht="28.95" customHeight="1" x14ac:dyDescent="0.3">
      <c r="A18" s="10" t="s">
        <v>28</v>
      </c>
      <c r="B18" s="11">
        <v>0</v>
      </c>
      <c r="C18" s="12">
        <v>0</v>
      </c>
    </row>
    <row r="19" spans="1:7" ht="28.95" customHeight="1" x14ac:dyDescent="0.3">
      <c r="A19" s="10" t="s">
        <v>29</v>
      </c>
      <c r="B19" s="11">
        <v>0</v>
      </c>
      <c r="C19" s="12">
        <v>0</v>
      </c>
    </row>
    <row r="20" spans="1:7" ht="28.95" customHeight="1" x14ac:dyDescent="0.3">
      <c r="A20" s="10" t="s">
        <v>30</v>
      </c>
      <c r="B20" s="11">
        <v>0</v>
      </c>
      <c r="C20" s="12">
        <v>0</v>
      </c>
    </row>
    <row r="21" spans="1:7" ht="28.95" customHeight="1" x14ac:dyDescent="0.3">
      <c r="A21" s="10" t="s">
        <v>31</v>
      </c>
      <c r="B21" s="11">
        <v>0</v>
      </c>
      <c r="C21" s="12">
        <v>0</v>
      </c>
    </row>
    <row r="22" spans="1:7" ht="28.95" customHeight="1" thickBot="1" x14ac:dyDescent="0.35">
      <c r="A22" s="13" t="s">
        <v>32</v>
      </c>
      <c r="B22" s="14">
        <v>0</v>
      </c>
      <c r="C22" s="15">
        <v>0</v>
      </c>
    </row>
    <row r="23" spans="1:7" ht="15" thickTop="1" thickBot="1" x14ac:dyDescent="0.35">
      <c r="A23" s="4"/>
      <c r="B23" s="4"/>
      <c r="C23" s="4"/>
      <c r="D23" s="4"/>
      <c r="E23" s="5"/>
      <c r="F23" s="4"/>
      <c r="G23" s="4"/>
    </row>
    <row r="24" spans="1:7" ht="28.95" customHeight="1" thickTop="1" x14ac:dyDescent="0.3">
      <c r="A24" s="42" t="s">
        <v>69</v>
      </c>
      <c r="B24" s="8" t="s">
        <v>22</v>
      </c>
      <c r="C24" s="9" t="s">
        <v>49</v>
      </c>
    </row>
    <row r="25" spans="1:7" ht="28.95" customHeight="1" x14ac:dyDescent="0.3">
      <c r="A25" s="10" t="s">
        <v>70</v>
      </c>
      <c r="B25" s="40">
        <v>0</v>
      </c>
      <c r="C25" s="37">
        <v>0</v>
      </c>
    </row>
    <row r="26" spans="1:7" ht="28.95" customHeight="1" x14ac:dyDescent="0.3">
      <c r="A26" s="10" t="s">
        <v>73</v>
      </c>
      <c r="B26" s="41">
        <v>0</v>
      </c>
      <c r="C26" s="38">
        <v>0</v>
      </c>
    </row>
    <row r="27" spans="1:7" ht="28.95" customHeight="1" x14ac:dyDescent="0.3">
      <c r="A27" s="10" t="s">
        <v>71</v>
      </c>
      <c r="B27" s="41">
        <v>0</v>
      </c>
      <c r="C27" s="38">
        <v>0</v>
      </c>
    </row>
    <row r="28" spans="1:7" ht="28.95" customHeight="1" x14ac:dyDescent="0.3">
      <c r="A28" s="10" t="s">
        <v>74</v>
      </c>
      <c r="B28" s="41">
        <v>0</v>
      </c>
      <c r="C28" s="38">
        <v>0</v>
      </c>
    </row>
    <row r="29" spans="1:7" ht="28.95" customHeight="1" x14ac:dyDescent="0.3">
      <c r="A29" s="107" t="s">
        <v>72</v>
      </c>
      <c r="B29" s="106">
        <v>0</v>
      </c>
      <c r="C29" s="38">
        <v>0</v>
      </c>
    </row>
    <row r="30" spans="1:7" ht="28.95" customHeight="1" thickBot="1" x14ac:dyDescent="0.35">
      <c r="A30" s="13" t="s">
        <v>75</v>
      </c>
      <c r="B30" s="39">
        <v>0</v>
      </c>
      <c r="C30" s="17">
        <v>0</v>
      </c>
    </row>
    <row r="31" spans="1:7" ht="15" thickTop="1" thickBot="1" x14ac:dyDescent="0.35">
      <c r="A31" s="4"/>
      <c r="B31" s="4"/>
      <c r="C31" s="4"/>
      <c r="D31" s="4"/>
      <c r="E31" s="5"/>
      <c r="F31" s="4"/>
      <c r="G31" s="4"/>
    </row>
    <row r="32" spans="1:7" ht="28.95" customHeight="1" thickTop="1" x14ac:dyDescent="0.3">
      <c r="A32" s="42" t="s">
        <v>50</v>
      </c>
      <c r="B32" s="18"/>
      <c r="C32" s="19"/>
    </row>
    <row r="33" spans="1:7" ht="28.95" customHeight="1" thickBot="1" x14ac:dyDescent="0.35">
      <c r="A33" s="13" t="s">
        <v>23</v>
      </c>
      <c r="B33" s="16">
        <v>0</v>
      </c>
      <c r="C33" s="20"/>
    </row>
    <row r="34" spans="1:7" ht="15" thickTop="1" thickBot="1" x14ac:dyDescent="0.35">
      <c r="A34" s="4"/>
      <c r="B34" s="4"/>
      <c r="C34" s="4"/>
      <c r="D34" s="4"/>
      <c r="E34" s="5"/>
      <c r="F34" s="4"/>
      <c r="G34" s="4"/>
    </row>
    <row r="35" spans="1:7" ht="28.95" customHeight="1" x14ac:dyDescent="0.3">
      <c r="A35" s="47" t="s">
        <v>67</v>
      </c>
      <c r="B35" s="48"/>
      <c r="C35" s="49"/>
    </row>
    <row r="36" spans="1:7" ht="28.95" customHeight="1" x14ac:dyDescent="0.3">
      <c r="A36" s="50" t="s">
        <v>51</v>
      </c>
      <c r="B36" s="41">
        <v>0</v>
      </c>
      <c r="C36" s="51"/>
    </row>
    <row r="37" spans="1:7" ht="28.95" customHeight="1" x14ac:dyDescent="0.3">
      <c r="A37" s="50" t="s">
        <v>53</v>
      </c>
      <c r="B37" s="41">
        <v>0</v>
      </c>
      <c r="C37" s="51"/>
    </row>
    <row r="38" spans="1:7" ht="28.95" customHeight="1" x14ac:dyDescent="0.3">
      <c r="A38" s="52" t="s">
        <v>52</v>
      </c>
      <c r="B38" s="41">
        <v>0</v>
      </c>
      <c r="C38" s="51"/>
    </row>
    <row r="39" spans="1:7" ht="28.95" customHeight="1" x14ac:dyDescent="0.3">
      <c r="A39" s="52" t="s">
        <v>55</v>
      </c>
      <c r="B39" s="41">
        <v>0</v>
      </c>
      <c r="C39" s="51"/>
    </row>
    <row r="40" spans="1:7" ht="28.95" customHeight="1" x14ac:dyDescent="0.3">
      <c r="A40" s="50" t="s">
        <v>77</v>
      </c>
      <c r="B40" s="41">
        <v>0</v>
      </c>
      <c r="C40" s="51"/>
    </row>
    <row r="41" spans="1:7" ht="28.95" customHeight="1" x14ac:dyDescent="0.3">
      <c r="A41" s="52" t="s">
        <v>54</v>
      </c>
      <c r="B41" s="41">
        <v>0</v>
      </c>
      <c r="C41" s="51"/>
    </row>
    <row r="42" spans="1:7" ht="28.95" customHeight="1" thickBot="1" x14ac:dyDescent="0.35">
      <c r="A42" s="53" t="s">
        <v>56</v>
      </c>
      <c r="B42" s="105">
        <v>0</v>
      </c>
      <c r="C42" s="54"/>
    </row>
    <row r="43" spans="1:7" ht="28.95" customHeight="1" x14ac:dyDescent="0.3"/>
    <row r="44" spans="1:7" ht="28.95" customHeight="1" x14ac:dyDescent="0.3"/>
    <row r="45" spans="1:7" ht="28.95" customHeight="1" x14ac:dyDescent="0.3"/>
    <row r="46" spans="1:7" ht="28.95" customHeight="1" x14ac:dyDescent="0.3"/>
    <row r="47" spans="1:7" ht="28.95" customHeight="1" x14ac:dyDescent="0.3"/>
    <row r="48" spans="1:7" ht="28.95" customHeight="1" x14ac:dyDescent="0.3"/>
    <row r="49" ht="28.95" customHeight="1" x14ac:dyDescent="0.3"/>
    <row r="50" ht="28.95" customHeight="1" x14ac:dyDescent="0.3"/>
  </sheetData>
  <mergeCells count="6">
    <mergeCell ref="A6:B6"/>
    <mergeCell ref="F16:H16"/>
    <mergeCell ref="B16:B17"/>
    <mergeCell ref="C16:C17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&amp;LBijlage Prijs&amp;CUw tarieven&amp;RPrintservices gemeentelijke belastingen</oddFooter>
  </headerFooter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topLeftCell="A12" zoomScaleNormal="100" zoomScaleSheetLayoutView="145" workbookViewId="0">
      <selection activeCell="F37" sqref="F37"/>
    </sheetView>
  </sheetViews>
  <sheetFormatPr defaultColWidth="8.88671875" defaultRowHeight="13.8" x14ac:dyDescent="0.25"/>
  <cols>
    <col min="1" max="1" width="81.5546875" style="23" customWidth="1"/>
    <col min="2" max="2" width="17.88671875" style="32" customWidth="1"/>
    <col min="3" max="3" width="15" style="23" customWidth="1"/>
    <col min="4" max="4" width="25.6640625" style="23" customWidth="1"/>
    <col min="5" max="5" width="32.6640625" style="23" customWidth="1"/>
    <col min="6" max="6" width="19.5546875" style="23" bestFit="1" customWidth="1"/>
    <col min="7" max="7" width="7.6640625" style="23" bestFit="1" customWidth="1"/>
    <col min="8" max="8" width="8.88671875" style="23"/>
    <col min="9" max="9" width="15.33203125" style="23" bestFit="1" customWidth="1"/>
    <col min="10" max="10" width="8.88671875" style="23"/>
    <col min="11" max="11" width="14" style="23" bestFit="1" customWidth="1"/>
    <col min="12" max="12" width="15.33203125" style="23" bestFit="1" customWidth="1"/>
    <col min="13" max="16384" width="8.88671875" style="23"/>
  </cols>
  <sheetData>
    <row r="1" spans="1:12" ht="21" x14ac:dyDescent="0.25">
      <c r="A1" s="21" t="s">
        <v>36</v>
      </c>
      <c r="B1" s="21"/>
      <c r="C1" s="21"/>
      <c r="D1" s="22"/>
      <c r="E1" s="21"/>
      <c r="F1" s="21"/>
    </row>
    <row r="2" spans="1:12" ht="21.6" thickBot="1" x14ac:dyDescent="0.3">
      <c r="A2" s="21"/>
      <c r="B2" s="21"/>
      <c r="C2" s="21"/>
      <c r="D2" s="22"/>
      <c r="E2" s="21"/>
      <c r="F2" s="21"/>
    </row>
    <row r="3" spans="1:12" ht="19.8" thickBot="1" x14ac:dyDescent="0.4">
      <c r="A3" s="24" t="s">
        <v>39</v>
      </c>
      <c r="B3" s="118">
        <f>Tarieven!B3:C3</f>
        <v>0</v>
      </c>
      <c r="C3" s="119"/>
      <c r="D3" s="119"/>
      <c r="E3" s="119"/>
      <c r="F3" s="120"/>
    </row>
    <row r="4" spans="1:12" ht="14.4" thickBot="1" x14ac:dyDescent="0.3">
      <c r="A4" s="25"/>
      <c r="B4" s="25"/>
      <c r="C4" s="25"/>
      <c r="D4" s="26"/>
      <c r="E4" s="25"/>
      <c r="F4" s="25"/>
    </row>
    <row r="5" spans="1:12" s="3" customFormat="1" ht="40.200000000000003" thickTop="1" x14ac:dyDescent="0.3">
      <c r="A5" s="65" t="s">
        <v>33</v>
      </c>
      <c r="B5" s="69" t="s">
        <v>58</v>
      </c>
      <c r="C5" s="70" t="s">
        <v>45</v>
      </c>
      <c r="D5" s="35" t="s">
        <v>59</v>
      </c>
      <c r="E5" s="36" t="s">
        <v>60</v>
      </c>
      <c r="F5" s="59" t="s">
        <v>43</v>
      </c>
    </row>
    <row r="6" spans="1:12" s="3" customFormat="1" ht="14.4" thickBot="1" x14ac:dyDescent="0.35">
      <c r="A6" s="84" t="s">
        <v>57</v>
      </c>
      <c r="B6" s="85"/>
      <c r="C6" s="86"/>
      <c r="D6" s="87">
        <v>0.9</v>
      </c>
      <c r="E6" s="88">
        <v>0.1</v>
      </c>
      <c r="F6" s="89"/>
    </row>
    <row r="7" spans="1:12" s="3" customFormat="1" x14ac:dyDescent="0.3">
      <c r="A7" s="90" t="s">
        <v>0</v>
      </c>
      <c r="B7" s="91"/>
      <c r="C7" s="92"/>
      <c r="D7" s="93"/>
      <c r="E7" s="94"/>
      <c r="F7" s="95"/>
    </row>
    <row r="8" spans="1:12" s="3" customFormat="1" x14ac:dyDescent="0.3">
      <c r="A8" s="96" t="s">
        <v>11</v>
      </c>
      <c r="B8" s="71">
        <v>30000</v>
      </c>
      <c r="C8" s="72" t="s">
        <v>13</v>
      </c>
      <c r="D8" s="66">
        <f>Tarieven!$C$13+ Tarieven!$B$33+Tarieven!$C$26+Tarieven!B36+Tarieven!B40</f>
        <v>0</v>
      </c>
      <c r="E8" s="55">
        <f>Tarieven!$C$20</f>
        <v>0</v>
      </c>
      <c r="F8" s="60">
        <f>((B8*$D$6)*D8)+((B8*$E$6)*E8)</f>
        <v>0</v>
      </c>
      <c r="I8" s="27"/>
      <c r="K8" s="27"/>
      <c r="L8" s="27"/>
    </row>
    <row r="9" spans="1:12" s="3" customFormat="1" x14ac:dyDescent="0.3">
      <c r="A9" s="96" t="s">
        <v>11</v>
      </c>
      <c r="B9" s="71">
        <v>3600</v>
      </c>
      <c r="C9" s="72" t="s">
        <v>13</v>
      </c>
      <c r="D9" s="66">
        <f>Tarieven!$C$12+ Tarieven!$B$33+Tarieven!$C$26+Tarieven!B40</f>
        <v>0</v>
      </c>
      <c r="E9" s="55">
        <f>Tarieven!$C$19</f>
        <v>0</v>
      </c>
      <c r="F9" s="60">
        <f t="shared" ref="F9:F21" si="0">((B9*$D$6)*D9)+((B9*$E$6)*E9)</f>
        <v>0</v>
      </c>
    </row>
    <row r="10" spans="1:12" s="3" customFormat="1" x14ac:dyDescent="0.3">
      <c r="A10" s="96" t="s">
        <v>1</v>
      </c>
      <c r="B10" s="71">
        <v>5700</v>
      </c>
      <c r="C10" s="73" t="s">
        <v>14</v>
      </c>
      <c r="D10" s="66">
        <f>Tarieven!$C$12+ Tarieven!$B$33+Tarieven!$C$26+Tarieven!B40</f>
        <v>0</v>
      </c>
      <c r="E10" s="55">
        <f>Tarieven!$C$19</f>
        <v>0</v>
      </c>
      <c r="F10" s="60">
        <f t="shared" si="0"/>
        <v>0</v>
      </c>
    </row>
    <row r="11" spans="1:12" s="3" customFormat="1" x14ac:dyDescent="0.3">
      <c r="A11" s="96" t="s">
        <v>2</v>
      </c>
      <c r="B11" s="71">
        <v>5000</v>
      </c>
      <c r="C11" s="73" t="s">
        <v>14</v>
      </c>
      <c r="D11" s="66">
        <f>Tarieven!$C$12+ Tarieven!$B$33+Tarieven!$C$26+Tarieven!B40</f>
        <v>0</v>
      </c>
      <c r="E11" s="55">
        <f>Tarieven!$C$19</f>
        <v>0</v>
      </c>
      <c r="F11" s="60">
        <f t="shared" si="0"/>
        <v>0</v>
      </c>
    </row>
    <row r="12" spans="1:12" s="3" customFormat="1" x14ac:dyDescent="0.3">
      <c r="A12" s="96" t="s">
        <v>6</v>
      </c>
      <c r="B12" s="71">
        <v>1350</v>
      </c>
      <c r="C12" s="73" t="s">
        <v>14</v>
      </c>
      <c r="D12" s="66">
        <f>Tarieven!$C$12+ Tarieven!$B$33+Tarieven!$C$26+Tarieven!B40</f>
        <v>0</v>
      </c>
      <c r="E12" s="55">
        <f>Tarieven!$C$19</f>
        <v>0</v>
      </c>
      <c r="F12" s="60">
        <f t="shared" si="0"/>
        <v>0</v>
      </c>
    </row>
    <row r="13" spans="1:12" s="3" customFormat="1" x14ac:dyDescent="0.3">
      <c r="A13" s="96" t="s">
        <v>7</v>
      </c>
      <c r="B13" s="71">
        <v>600</v>
      </c>
      <c r="C13" s="73" t="s">
        <v>14</v>
      </c>
      <c r="D13" s="66">
        <f>Tarieven!$C$11+ Tarieven!$B$33+Tarieven!$C$26+Tarieven!B40</f>
        <v>0</v>
      </c>
      <c r="E13" s="55">
        <f>Tarieven!$C$18</f>
        <v>0</v>
      </c>
      <c r="F13" s="60">
        <f t="shared" si="0"/>
        <v>0</v>
      </c>
    </row>
    <row r="14" spans="1:12" s="3" customFormat="1" x14ac:dyDescent="0.3">
      <c r="A14" s="96" t="s">
        <v>9</v>
      </c>
      <c r="B14" s="71">
        <v>500</v>
      </c>
      <c r="C14" s="73" t="s">
        <v>14</v>
      </c>
      <c r="D14" s="66">
        <f>Tarieven!$C$11+ Tarieven!$B$33+Tarieven!$C$26+Tarieven!B40</f>
        <v>0</v>
      </c>
      <c r="E14" s="55">
        <f>Tarieven!$C$18</f>
        <v>0</v>
      </c>
      <c r="F14" s="60">
        <f t="shared" si="0"/>
        <v>0</v>
      </c>
    </row>
    <row r="15" spans="1:12" s="3" customFormat="1" x14ac:dyDescent="0.3">
      <c r="A15" s="96" t="s">
        <v>8</v>
      </c>
      <c r="B15" s="71">
        <v>100</v>
      </c>
      <c r="C15" s="73" t="s">
        <v>14</v>
      </c>
      <c r="D15" s="66">
        <f>Tarieven!$C$10+ Tarieven!$B$33+Tarieven!$C$25+Tarieven!B40</f>
        <v>0</v>
      </c>
      <c r="E15" s="55">
        <f>Tarieven!$C$18</f>
        <v>0</v>
      </c>
      <c r="F15" s="60">
        <f t="shared" si="0"/>
        <v>0</v>
      </c>
    </row>
    <row r="16" spans="1:12" s="3" customFormat="1" x14ac:dyDescent="0.3">
      <c r="A16" s="96" t="s">
        <v>16</v>
      </c>
      <c r="B16" s="71">
        <v>125</v>
      </c>
      <c r="C16" s="73" t="s">
        <v>14</v>
      </c>
      <c r="D16" s="66">
        <f>Tarieven!$C$11+ Tarieven!$B$33+Tarieven!$C$25+Tarieven!B40</f>
        <v>0</v>
      </c>
      <c r="E16" s="55">
        <f>Tarieven!$C$18</f>
        <v>0</v>
      </c>
      <c r="F16" s="60">
        <f t="shared" si="0"/>
        <v>0</v>
      </c>
    </row>
    <row r="17" spans="1:6" s="3" customFormat="1" x14ac:dyDescent="0.3">
      <c r="A17" s="96" t="s">
        <v>17</v>
      </c>
      <c r="B17" s="71">
        <v>1000</v>
      </c>
      <c r="C17" s="73" t="s">
        <v>15</v>
      </c>
      <c r="D17" s="66">
        <f>Tarieven!$B$11+ Tarieven!$B$33+Tarieven!$C$26+Tarieven!B40</f>
        <v>0</v>
      </c>
      <c r="E17" s="55">
        <f>Tarieven!$C$18</f>
        <v>0</v>
      </c>
      <c r="F17" s="60">
        <f t="shared" si="0"/>
        <v>0</v>
      </c>
    </row>
    <row r="18" spans="1:6" s="3" customFormat="1" x14ac:dyDescent="0.3">
      <c r="A18" s="96" t="s">
        <v>18</v>
      </c>
      <c r="B18" s="71">
        <v>200</v>
      </c>
      <c r="C18" s="73" t="s">
        <v>14</v>
      </c>
      <c r="D18" s="66">
        <f>Tarieven!$C$11+ Tarieven!$B$33+Tarieven!$C$25+Tarieven!B40</f>
        <v>0</v>
      </c>
      <c r="E18" s="55">
        <f>Tarieven!$C$18</f>
        <v>0</v>
      </c>
      <c r="F18" s="60">
        <f t="shared" si="0"/>
        <v>0</v>
      </c>
    </row>
    <row r="19" spans="1:6" s="3" customFormat="1" x14ac:dyDescent="0.3">
      <c r="A19" s="96" t="s">
        <v>76</v>
      </c>
      <c r="B19" s="71">
        <v>700</v>
      </c>
      <c r="C19" s="73" t="s">
        <v>14</v>
      </c>
      <c r="D19" s="66">
        <f>Tarieven!$C$11+ Tarieven!$B$33+Tarieven!$C$26+Tarieven!B40</f>
        <v>0</v>
      </c>
      <c r="E19" s="55">
        <f>Tarieven!$C$18</f>
        <v>0</v>
      </c>
      <c r="F19" s="60">
        <f t="shared" si="0"/>
        <v>0</v>
      </c>
    </row>
    <row r="20" spans="1:6" s="3" customFormat="1" x14ac:dyDescent="0.3">
      <c r="A20" s="96" t="s">
        <v>34</v>
      </c>
      <c r="B20" s="71">
        <v>500</v>
      </c>
      <c r="C20" s="73" t="s">
        <v>13</v>
      </c>
      <c r="D20" s="66">
        <f>Tarieven!$C$11+ Tarieven!$B$33+Tarieven!$C$26+Tarieven!B40</f>
        <v>0</v>
      </c>
      <c r="E20" s="55">
        <f>Tarieven!$C$18</f>
        <v>0</v>
      </c>
      <c r="F20" s="60">
        <f t="shared" si="0"/>
        <v>0</v>
      </c>
    </row>
    <row r="21" spans="1:6" s="3" customFormat="1" x14ac:dyDescent="0.3">
      <c r="A21" s="96" t="s">
        <v>19</v>
      </c>
      <c r="B21" s="71">
        <v>2700</v>
      </c>
      <c r="C21" s="73" t="s">
        <v>14</v>
      </c>
      <c r="D21" s="66">
        <f>Tarieven!$C$12+ Tarieven!$B$33+Tarieven!$C$28+Tarieven!B40</f>
        <v>0</v>
      </c>
      <c r="E21" s="55">
        <f>Tarieven!$C$19</f>
        <v>0</v>
      </c>
      <c r="F21" s="60">
        <f t="shared" si="0"/>
        <v>0</v>
      </c>
    </row>
    <row r="22" spans="1:6" s="3" customFormat="1" x14ac:dyDescent="0.3">
      <c r="A22" s="97"/>
      <c r="B22" s="74"/>
      <c r="C22" s="75"/>
      <c r="D22" s="66"/>
      <c r="E22" s="56"/>
      <c r="F22" s="60"/>
    </row>
    <row r="23" spans="1:6" s="3" customFormat="1" x14ac:dyDescent="0.3">
      <c r="A23" s="98" t="s">
        <v>3</v>
      </c>
      <c r="B23" s="76"/>
      <c r="C23" s="77"/>
      <c r="D23" s="66"/>
      <c r="E23" s="28"/>
      <c r="F23" s="61"/>
    </row>
    <row r="24" spans="1:6" s="3" customFormat="1" x14ac:dyDescent="0.3">
      <c r="A24" s="96" t="s">
        <v>4</v>
      </c>
      <c r="B24" s="71">
        <v>6700</v>
      </c>
      <c r="C24" s="73" t="s">
        <v>15</v>
      </c>
      <c r="D24" s="66">
        <f>Tarieven!$B$12+ Tarieven!$B$33+Tarieven!$C$26</f>
        <v>0</v>
      </c>
      <c r="E24" s="55" t="s">
        <v>21</v>
      </c>
      <c r="F24" s="60">
        <f>((B24*$D$6)*D24)</f>
        <v>0</v>
      </c>
    </row>
    <row r="25" spans="1:6" s="3" customFormat="1" x14ac:dyDescent="0.3">
      <c r="A25" s="96" t="s">
        <v>5</v>
      </c>
      <c r="B25" s="71">
        <v>3100</v>
      </c>
      <c r="C25" s="73" t="s">
        <v>15</v>
      </c>
      <c r="D25" s="66">
        <f>Tarieven!$B$12+ Tarieven!$B$33+Tarieven!$C$26</f>
        <v>0</v>
      </c>
      <c r="E25" s="55" t="s">
        <v>21</v>
      </c>
      <c r="F25" s="60">
        <f t="shared" ref="F25:F29" si="1">((B25*$D$6)*D25)</f>
        <v>0</v>
      </c>
    </row>
    <row r="26" spans="1:6" s="3" customFormat="1" x14ac:dyDescent="0.3">
      <c r="A26" s="96" t="s">
        <v>40</v>
      </c>
      <c r="B26" s="71">
        <v>2100</v>
      </c>
      <c r="C26" s="73" t="s">
        <v>14</v>
      </c>
      <c r="D26" s="66">
        <f>Tarieven!$C$12+ Tarieven!$B$33+Tarieven!$C$26</f>
        <v>0</v>
      </c>
      <c r="E26" s="57" t="s">
        <v>21</v>
      </c>
      <c r="F26" s="60">
        <f t="shared" si="1"/>
        <v>0</v>
      </c>
    </row>
    <row r="27" spans="1:6" s="3" customFormat="1" x14ac:dyDescent="0.3">
      <c r="A27" s="96" t="s">
        <v>10</v>
      </c>
      <c r="B27" s="71">
        <v>1500</v>
      </c>
      <c r="C27" s="73" t="s">
        <v>14</v>
      </c>
      <c r="D27" s="66">
        <f>Tarieven!$C$12+ Tarieven!$B$33+Tarieven!$C$26</f>
        <v>0</v>
      </c>
      <c r="E27" s="55" t="s">
        <v>21</v>
      </c>
      <c r="F27" s="60">
        <f t="shared" si="1"/>
        <v>0</v>
      </c>
    </row>
    <row r="28" spans="1:6" s="3" customFormat="1" x14ac:dyDescent="0.3">
      <c r="A28" s="96" t="s">
        <v>42</v>
      </c>
      <c r="B28" s="71">
        <v>3500</v>
      </c>
      <c r="C28" s="73" t="s">
        <v>15</v>
      </c>
      <c r="D28" s="66">
        <f>Tarieven!$B$12+ Tarieven!$B$33+Tarieven!$C$26</f>
        <v>0</v>
      </c>
      <c r="E28" s="57" t="s">
        <v>21</v>
      </c>
      <c r="F28" s="60">
        <f t="shared" si="1"/>
        <v>0</v>
      </c>
    </row>
    <row r="29" spans="1:6" s="3" customFormat="1" x14ac:dyDescent="0.3">
      <c r="A29" s="96" t="s">
        <v>41</v>
      </c>
      <c r="B29" s="71">
        <v>1600</v>
      </c>
      <c r="C29" s="73" t="s">
        <v>15</v>
      </c>
      <c r="D29" s="66">
        <f>Tarieven!$B$12+ Tarieven!$B$33+Tarieven!$C$26</f>
        <v>0</v>
      </c>
      <c r="E29" s="57" t="s">
        <v>21</v>
      </c>
      <c r="F29" s="60">
        <f t="shared" si="1"/>
        <v>0</v>
      </c>
    </row>
    <row r="30" spans="1:6" s="3" customFormat="1" x14ac:dyDescent="0.3">
      <c r="A30" s="97"/>
      <c r="B30" s="74"/>
      <c r="C30" s="75"/>
      <c r="D30" s="67"/>
      <c r="E30" s="56"/>
      <c r="F30" s="60"/>
    </row>
    <row r="31" spans="1:6" s="3" customFormat="1" x14ac:dyDescent="0.3">
      <c r="A31" s="99" t="s">
        <v>35</v>
      </c>
      <c r="B31" s="78"/>
      <c r="C31" s="79"/>
      <c r="D31" s="45"/>
      <c r="E31" s="46"/>
      <c r="F31" s="62"/>
    </row>
    <row r="32" spans="1:6" s="3" customFormat="1" x14ac:dyDescent="0.3">
      <c r="A32" s="100" t="s">
        <v>12</v>
      </c>
      <c r="B32" s="80">
        <v>2500</v>
      </c>
      <c r="C32" s="81" t="s">
        <v>14</v>
      </c>
      <c r="D32" s="68">
        <f>Tarieven!$C$12+ Tarieven!$B$33+Tarieven!$C$26</f>
        <v>0</v>
      </c>
      <c r="E32" s="58" t="s">
        <v>21</v>
      </c>
      <c r="F32" s="63">
        <f t="shared" ref="F32" si="2">((B32*$D$6)*D32)</f>
        <v>0</v>
      </c>
    </row>
    <row r="33" spans="1:6" s="3" customFormat="1" x14ac:dyDescent="0.3">
      <c r="A33" s="100" t="s">
        <v>53</v>
      </c>
      <c r="B33" s="80"/>
      <c r="C33" s="81"/>
      <c r="D33" s="68"/>
      <c r="E33" s="58"/>
      <c r="F33" s="63">
        <f>Tarieven!B37</f>
        <v>0</v>
      </c>
    </row>
    <row r="34" spans="1:6" s="3" customFormat="1" x14ac:dyDescent="0.3">
      <c r="A34" s="101" t="s">
        <v>52</v>
      </c>
      <c r="B34" s="80"/>
      <c r="C34" s="81"/>
      <c r="D34" s="68"/>
      <c r="E34" s="58"/>
      <c r="F34" s="63">
        <f>Tarieven!B38</f>
        <v>0</v>
      </c>
    </row>
    <row r="35" spans="1:6" s="3" customFormat="1" x14ac:dyDescent="0.3">
      <c r="A35" s="101" t="s">
        <v>55</v>
      </c>
      <c r="B35" s="80"/>
      <c r="C35" s="81"/>
      <c r="D35" s="68"/>
      <c r="E35" s="58"/>
      <c r="F35" s="63">
        <f>Tarieven!B39</f>
        <v>0</v>
      </c>
    </row>
    <row r="36" spans="1:6" s="3" customFormat="1" x14ac:dyDescent="0.3">
      <c r="A36" s="101" t="s">
        <v>54</v>
      </c>
      <c r="B36" s="80"/>
      <c r="C36" s="81"/>
      <c r="D36" s="68"/>
      <c r="E36" s="58"/>
      <c r="F36" s="63">
        <f>Tarieven!B41</f>
        <v>0</v>
      </c>
    </row>
    <row r="37" spans="1:6" s="3" customFormat="1" ht="14.4" thickBot="1" x14ac:dyDescent="0.35">
      <c r="A37" s="102" t="s">
        <v>68</v>
      </c>
      <c r="B37" s="82"/>
      <c r="C37" s="83"/>
      <c r="D37" s="103"/>
      <c r="E37" s="104"/>
      <c r="F37" s="64">
        <f>Tarieven!B42*1000</f>
        <v>0</v>
      </c>
    </row>
    <row r="38" spans="1:6" s="3" customFormat="1" ht="14.4" thickBot="1" x14ac:dyDescent="0.35">
      <c r="B38" s="29"/>
    </row>
    <row r="39" spans="1:6" s="31" customFormat="1" ht="17.399999999999999" thickBot="1" x14ac:dyDescent="0.35">
      <c r="A39" s="115" t="s">
        <v>20</v>
      </c>
      <c r="B39" s="116"/>
      <c r="C39" s="116"/>
      <c r="D39" s="116"/>
      <c r="E39" s="117"/>
      <c r="F39" s="30">
        <f>SUM(F8:F37)</f>
        <v>0</v>
      </c>
    </row>
    <row r="40" spans="1:6" x14ac:dyDescent="0.25">
      <c r="D40" s="33"/>
      <c r="E40" s="33"/>
    </row>
  </sheetData>
  <mergeCells count="2">
    <mergeCell ref="A39:E39"/>
    <mergeCell ref="B3:F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 xml:space="preserve">&amp;L&amp;"Meiryo,Standaard"&amp;9Bijlage Prijs&amp;C&amp;"Meiryo,Standaard"&amp;9Uw fictieve totaalprijs&amp;R&amp;"Meiryo,Standaard"&amp;9Printerservices gemeentelijke belastingen </oddFooter>
  </headerFooter>
  <ignoredErrors>
    <ignoredError sqref="D1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nddatumOvereenkomst xmlns="f0bb5118-79e8-48ab-b521-1e89951989f2" xsi:nil="true"/>
    <lcf76f155ced4ddcb4097134ff3c332f xmlns="f0bb5118-79e8-48ab-b521-1e89951989f2">
      <Terms xmlns="http://schemas.microsoft.com/office/infopath/2007/PartnerControls"/>
    </lcf76f155ced4ddcb4097134ff3c332f>
    <Opmerkingen xmlns="f0bb5118-79e8-48ab-b521-1e89951989f2" xsi:nil="true"/>
    <TaxCatchAll xmlns="0e5cf334-3afe-4c05-9f71-e2f98e53e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20" ma:contentTypeDescription="Een nieuw document maken." ma:contentTypeScope="" ma:versionID="6755b61498fec37ce906e6f8acfaf829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2d5536ca97179b377995470d0ad3f58e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1670F-DAC0-42A8-AE68-EBCA2BF49864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customXml/itemProps2.xml><?xml version="1.0" encoding="utf-8"?>
<ds:datastoreItem xmlns:ds="http://schemas.openxmlformats.org/officeDocument/2006/customXml" ds:itemID="{06590C50-1AAB-4414-BD56-AFDFB55079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40A250-0721-46A5-95B4-8D1253659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</vt:lpstr>
      <vt:lpstr>Fictieve totaalprijs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Griepink, Paul</dc:creator>
  <cp:lastModifiedBy>Vuurst, Ron van der</cp:lastModifiedBy>
  <cp:lastPrinted>2019-10-04T15:39:44Z</cp:lastPrinted>
  <dcterms:created xsi:type="dcterms:W3CDTF">2019-09-17T08:23:17Z</dcterms:created>
  <dcterms:modified xsi:type="dcterms:W3CDTF">2024-03-25T14:19:09Z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