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Accountantdiensten 2023/aanbestedingsdocumenten en bijlagen/concept documenten accountantsdiensten/"/>
    </mc:Choice>
  </mc:AlternateContent>
  <xr:revisionPtr revIDLastSave="0" documentId="13_ncr:1_{6499C117-5449-0248-B4EF-DE7866D391DE}" xr6:coauthVersionLast="47" xr6:coauthVersionMax="47" xr10:uidLastSave="{00000000-0000-0000-0000-000000000000}"/>
  <bookViews>
    <workbookView xWindow="30140" yWindow="940" windowWidth="39140" windowHeight="1926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B16" i="2"/>
  <c r="D7" i="2"/>
  <c r="C7" i="2"/>
  <c r="B7" i="2"/>
  <c r="E7" i="2"/>
  <c r="E13" i="2"/>
  <c r="E16" i="2"/>
  <c r="E15" i="2"/>
  <c r="B14" i="2"/>
  <c r="C14" i="2"/>
  <c r="D14" i="2"/>
  <c r="E14" i="2"/>
  <c r="E6" i="2"/>
  <c r="B5" i="2"/>
  <c r="C5" i="2"/>
  <c r="D5" i="2"/>
  <c r="E5" i="2"/>
  <c r="E4" i="2"/>
  <c r="B19" i="2"/>
  <c r="B12" i="2"/>
  <c r="D12" i="2"/>
  <c r="B3" i="2"/>
  <c r="D3" i="2"/>
  <c r="C3" i="2"/>
  <c r="C12" i="2"/>
  <c r="E12" i="2"/>
  <c r="E3" i="2"/>
  <c r="C24" i="2"/>
</calcChain>
</file>

<file path=xl/sharedStrings.xml><?xml version="1.0" encoding="utf-8"?>
<sst xmlns="http://schemas.openxmlformats.org/spreadsheetml/2006/main" count="49" uniqueCount="24">
  <si>
    <t>OPEN VRAGEN + bijbehorende waarde beoordeling</t>
  </si>
  <si>
    <t>1. Werkwijze jaarrekening</t>
  </si>
  <si>
    <t>2. Rapportagevorm</t>
  </si>
  <si>
    <t>3. Adviesrol/ kennis op aandachtsgebieden</t>
  </si>
  <si>
    <t>Totaal:</t>
  </si>
  <si>
    <t>Percentage</t>
  </si>
  <si>
    <t>5 uitmuntend</t>
  </si>
  <si>
    <t xml:space="preserve"> </t>
  </si>
  <si>
    <t>4 goed</t>
  </si>
  <si>
    <t>3 voldoende</t>
  </si>
  <si>
    <t>2 matig</t>
  </si>
  <si>
    <t>indien inschrijver tweemaal of meer matig scoort zal zij worden uitgesloten.</t>
  </si>
  <si>
    <t>1 onvoldoende</t>
  </si>
  <si>
    <t>KO</t>
  </si>
  <si>
    <t>K0= uitslutiing van verdere deelname</t>
  </si>
  <si>
    <t>INTERVIEW</t>
  </si>
  <si>
    <t>SCORE</t>
  </si>
  <si>
    <t>Strategische vraag 1</t>
  </si>
  <si>
    <t>Strategische vraag 2</t>
  </si>
  <si>
    <t>Strategische vraag 3</t>
  </si>
  <si>
    <t>Totaal kwaliteit</t>
  </si>
  <si>
    <t>geraamde waarde per jaar</t>
  </si>
  <si>
    <t>mogelijk prijsverschil (schatting)</t>
  </si>
  <si>
    <t>conclusie : kwaliteit is zeer dominant aanwezig ten opzichte van de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</si>
</sst>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8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10"/>
      <color rgb="FFFF000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5" borderId="1" xfId="0" applyFont="1" applyFill="1" applyBorder="1" applyAlignment="1">
      <alignment horizontal="justify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7" fillId="0" borderId="0" xfId="0" applyNumberFormat="1" applyFont="1"/>
    <xf numFmtId="44" fontId="7" fillId="6" borderId="0" xfId="2" applyFont="1" applyFill="1"/>
    <xf numFmtId="0" fontId="7" fillId="6" borderId="0" xfId="0" applyFont="1" applyFill="1"/>
    <xf numFmtId="0" fontId="0" fillId="6" borderId="0" xfId="0" applyFill="1"/>
    <xf numFmtId="164" fontId="1" fillId="0" borderId="0" xfId="0" applyNumberFormat="1" applyFont="1"/>
    <xf numFmtId="164" fontId="10" fillId="7" borderId="1" xfId="0" applyNumberFormat="1" applyFont="1" applyFill="1" applyBorder="1" applyAlignment="1">
      <alignment vertical="center"/>
    </xf>
    <xf numFmtId="0" fontId="9" fillId="0" borderId="0" xfId="0" applyFont="1"/>
    <xf numFmtId="44" fontId="11" fillId="2" borderId="4" xfId="2" applyFont="1" applyFill="1" applyBorder="1" applyAlignment="1">
      <alignment horizontal="justify" vertical="center" wrapText="1"/>
    </xf>
    <xf numFmtId="164" fontId="11" fillId="7" borderId="1" xfId="0" applyNumberFormat="1" applyFont="1" applyFill="1" applyBorder="1"/>
    <xf numFmtId="0" fontId="1" fillId="0" borderId="0" xfId="0" applyFont="1"/>
    <xf numFmtId="0" fontId="12" fillId="0" borderId="0" xfId="0" applyFont="1"/>
    <xf numFmtId="44" fontId="12" fillId="0" borderId="0" xfId="2" applyFont="1"/>
    <xf numFmtId="9" fontId="13" fillId="0" borderId="0" xfId="0" applyNumberFormat="1" applyFont="1"/>
    <xf numFmtId="164" fontId="12" fillId="0" borderId="0" xfId="0" applyNumberFormat="1" applyFont="1"/>
    <xf numFmtId="164" fontId="14" fillId="0" borderId="0" xfId="0" applyNumberFormat="1" applyFont="1"/>
    <xf numFmtId="44" fontId="12" fillId="6" borderId="0" xfId="2" applyFont="1" applyFill="1"/>
    <xf numFmtId="0" fontId="12" fillId="6" borderId="0" xfId="0" applyFont="1" applyFill="1"/>
    <xf numFmtId="0" fontId="1" fillId="0" borderId="1" xfId="0" applyFont="1" applyBorder="1" applyAlignment="1">
      <alignment horizontal="right" vertical="center"/>
    </xf>
    <xf numFmtId="9" fontId="1" fillId="0" borderId="1" xfId="1" applyFont="1" applyBorder="1"/>
    <xf numFmtId="164" fontId="1" fillId="7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5" fillId="0" borderId="0" xfId="0" applyFont="1"/>
    <xf numFmtId="0" fontId="16" fillId="0" borderId="0" xfId="0" applyFont="1"/>
    <xf numFmtId="44" fontId="17" fillId="0" borderId="0" xfId="2" applyFont="1"/>
    <xf numFmtId="0" fontId="8" fillId="3" borderId="3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6" xfId="0" applyFont="1" applyFill="1" applyBorder="1" applyAlignment="1">
      <alignment vertical="center" indent="30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1121835</xdr:colOff>
      <xdr:row>0</xdr:row>
      <xdr:rowOff>933434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509BFD3-A9F4-D449-81CC-B108466F0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801056" cy="9334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5"/>
  <sheetViews>
    <sheetView showGridLines="0" tabSelected="1" zoomScale="180" zoomScaleNormal="180" workbookViewId="0">
      <selection activeCell="A25" sqref="A25:XFD25"/>
    </sheetView>
  </sheetViews>
  <sheetFormatPr baseColWidth="10" defaultColWidth="11" defaultRowHeight="16" x14ac:dyDescent="0.2"/>
  <cols>
    <col min="1" max="1" width="22" customWidth="1"/>
    <col min="2" max="10" width="20.83203125" customWidth="1"/>
  </cols>
  <sheetData>
    <row r="1" spans="1:10" ht="75" customHeight="1" thickBot="1" x14ac:dyDescent="0.25">
      <c r="A1" s="36" t="s">
        <v>0</v>
      </c>
      <c r="B1" s="37"/>
      <c r="C1" s="37"/>
      <c r="D1" s="37"/>
      <c r="E1" s="37"/>
      <c r="F1" s="37"/>
      <c r="G1" s="37"/>
      <c r="H1" s="3"/>
      <c r="I1" s="3"/>
    </row>
    <row r="2" spans="1:10" ht="63" customHeight="1" thickBot="1" x14ac:dyDescent="0.25">
      <c r="A2" s="35"/>
      <c r="B2" s="9" t="s">
        <v>1</v>
      </c>
      <c r="C2" s="9" t="s">
        <v>2</v>
      </c>
      <c r="D2" s="9" t="s">
        <v>3</v>
      </c>
      <c r="E2" s="27" t="s">
        <v>4</v>
      </c>
      <c r="F2" s="3"/>
    </row>
    <row r="3" spans="1:10" ht="17" thickBot="1" x14ac:dyDescent="0.25">
      <c r="A3" s="4" t="s">
        <v>5</v>
      </c>
      <c r="B3" s="5">
        <f>B4/$E$4</f>
        <v>0.5</v>
      </c>
      <c r="C3" s="5">
        <f>C4/$E$4</f>
        <v>0.2</v>
      </c>
      <c r="D3" s="5">
        <f>D4/$E$4</f>
        <v>0.3</v>
      </c>
      <c r="E3" s="28">
        <f>SUM(B3:D3)</f>
        <v>1</v>
      </c>
      <c r="F3" s="3"/>
    </row>
    <row r="4" spans="1:10" x14ac:dyDescent="0.2">
      <c r="A4" s="6" t="s">
        <v>6</v>
      </c>
      <c r="B4" s="8">
        <v>45000</v>
      </c>
      <c r="C4" s="8">
        <v>18000</v>
      </c>
      <c r="D4" s="8">
        <v>27000</v>
      </c>
      <c r="E4" s="29">
        <f>SUM(B4:D4)</f>
        <v>90000</v>
      </c>
      <c r="F4" s="10" t="s">
        <v>7</v>
      </c>
      <c r="G4" s="16" t="s">
        <v>7</v>
      </c>
    </row>
    <row r="5" spans="1:10" ht="17" thickBot="1" x14ac:dyDescent="0.25">
      <c r="A5" s="6" t="s">
        <v>8</v>
      </c>
      <c r="B5" s="8">
        <f t="shared" ref="B5:D5" si="0">B4*0.9</f>
        <v>40500</v>
      </c>
      <c r="C5" s="8">
        <f t="shared" si="0"/>
        <v>16200</v>
      </c>
      <c r="D5" s="8">
        <f t="shared" si="0"/>
        <v>24300</v>
      </c>
      <c r="E5" s="29">
        <f>SUM(B5:D5)</f>
        <v>81000</v>
      </c>
      <c r="F5" s="3"/>
    </row>
    <row r="6" spans="1:10" ht="17" thickBot="1" x14ac:dyDescent="0.25">
      <c r="A6" s="6" t="s">
        <v>9</v>
      </c>
      <c r="B6" s="8">
        <v>0</v>
      </c>
      <c r="C6" s="8">
        <v>0</v>
      </c>
      <c r="D6" s="8">
        <v>0</v>
      </c>
      <c r="E6" s="29">
        <f>SUM(B6:D6)</f>
        <v>0</v>
      </c>
      <c r="F6" s="3"/>
    </row>
    <row r="7" spans="1:10" ht="17" customHeight="1" thickBot="1" x14ac:dyDescent="0.25">
      <c r="A7" s="6" t="s">
        <v>10</v>
      </c>
      <c r="B7" s="17">
        <f>0-B4</f>
        <v>-45000</v>
      </c>
      <c r="C7" s="17">
        <f t="shared" ref="C7:D7" si="1">0-C4</f>
        <v>-18000</v>
      </c>
      <c r="D7" s="17">
        <f t="shared" si="1"/>
        <v>-27000</v>
      </c>
      <c r="E7" s="18">
        <f>SUM(B7:D7)</f>
        <v>-90000</v>
      </c>
      <c r="F7" s="32" t="s">
        <v>11</v>
      </c>
    </row>
    <row r="8" spans="1:10" ht="17" customHeight="1" thickBot="1" x14ac:dyDescent="0.25">
      <c r="A8" s="6" t="s">
        <v>12</v>
      </c>
      <c r="B8" s="7" t="s">
        <v>13</v>
      </c>
      <c r="C8" s="7" t="s">
        <v>13</v>
      </c>
      <c r="D8" s="7" t="s">
        <v>13</v>
      </c>
      <c r="E8" s="30"/>
      <c r="F8" s="32" t="s">
        <v>14</v>
      </c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53.25" customHeight="1" x14ac:dyDescent="0.2">
      <c r="A10" s="38" t="s">
        <v>15</v>
      </c>
      <c r="B10" s="38"/>
      <c r="C10" s="38"/>
      <c r="D10" s="38"/>
      <c r="E10" s="38"/>
      <c r="F10" s="19"/>
      <c r="G10" s="19"/>
      <c r="H10" s="3"/>
      <c r="I10" s="3"/>
      <c r="J10" s="3"/>
    </row>
    <row r="11" spans="1:10" ht="42" customHeight="1" x14ac:dyDescent="0.2">
      <c r="A11" s="1" t="s">
        <v>16</v>
      </c>
      <c r="B11" s="9" t="s">
        <v>17</v>
      </c>
      <c r="C11" s="9" t="s">
        <v>18</v>
      </c>
      <c r="D11" s="9" t="s">
        <v>19</v>
      </c>
      <c r="E11" s="31" t="s">
        <v>4</v>
      </c>
      <c r="F11" s="19"/>
      <c r="G11" s="19"/>
      <c r="H11" t="s">
        <v>7</v>
      </c>
    </row>
    <row r="12" spans="1:10" ht="17" thickBot="1" x14ac:dyDescent="0.25">
      <c r="A12" s="2" t="s">
        <v>5</v>
      </c>
      <c r="B12" s="5">
        <f>(B13/$E$13)</f>
        <v>0.33333333333333331</v>
      </c>
      <c r="C12" s="5">
        <f>(C13/$E$13)</f>
        <v>0.33333333333333331</v>
      </c>
      <c r="D12" s="5">
        <f>(D13/$E$13)</f>
        <v>0.33333333333333331</v>
      </c>
      <c r="E12" s="28">
        <f>SUM(B12:D12)</f>
        <v>1</v>
      </c>
      <c r="F12" s="19"/>
      <c r="G12" s="19"/>
    </row>
    <row r="13" spans="1:10" x14ac:dyDescent="0.2">
      <c r="A13" s="1" t="s">
        <v>6</v>
      </c>
      <c r="B13" s="8">
        <v>15000</v>
      </c>
      <c r="C13" s="8">
        <v>15000</v>
      </c>
      <c r="D13" s="8">
        <v>15000</v>
      </c>
      <c r="E13" s="29">
        <f>SUM(B13:D13)</f>
        <v>45000</v>
      </c>
      <c r="F13" s="14" t="s">
        <v>7</v>
      </c>
      <c r="G13" s="19"/>
    </row>
    <row r="14" spans="1:10" ht="17" thickBot="1" x14ac:dyDescent="0.25">
      <c r="A14" s="1" t="s">
        <v>8</v>
      </c>
      <c r="B14" s="8">
        <f>B13*0.9</f>
        <v>13500</v>
      </c>
      <c r="C14" s="8">
        <f>C13*0.9</f>
        <v>13500</v>
      </c>
      <c r="D14" s="8">
        <f>D13*0.9</f>
        <v>13500</v>
      </c>
      <c r="E14" s="29">
        <f>SUM(A14:D14)</f>
        <v>40500</v>
      </c>
    </row>
    <row r="15" spans="1:10" ht="17" thickBot="1" x14ac:dyDescent="0.25">
      <c r="A15" s="1" t="s">
        <v>9</v>
      </c>
      <c r="B15" s="8">
        <v>0</v>
      </c>
      <c r="C15" s="8">
        <v>0</v>
      </c>
      <c r="D15" s="8">
        <v>0</v>
      </c>
      <c r="E15" s="29">
        <f>SUM(A15:D15)</f>
        <v>0</v>
      </c>
    </row>
    <row r="16" spans="1:10" x14ac:dyDescent="0.2">
      <c r="A16" s="1" t="s">
        <v>10</v>
      </c>
      <c r="B16" s="17">
        <f>0-B13</f>
        <v>-15000</v>
      </c>
      <c r="C16" s="17">
        <f t="shared" ref="C16:D16" si="2">0-C13</f>
        <v>-15000</v>
      </c>
      <c r="D16" s="17">
        <f t="shared" si="2"/>
        <v>-15000</v>
      </c>
      <c r="E16" s="18">
        <f>SUM(A16:D16)</f>
        <v>-45000</v>
      </c>
      <c r="F16" s="32" t="s">
        <v>11</v>
      </c>
    </row>
    <row r="17" spans="1:11" x14ac:dyDescent="0.2">
      <c r="A17" s="1" t="s">
        <v>12</v>
      </c>
      <c r="B17" s="7" t="s">
        <v>13</v>
      </c>
      <c r="C17" s="7" t="s">
        <v>13</v>
      </c>
      <c r="D17" s="7" t="s">
        <v>13</v>
      </c>
      <c r="E17" s="30"/>
      <c r="F17" s="32" t="s">
        <v>14</v>
      </c>
    </row>
    <row r="18" spans="1:11" ht="17" thickBo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1" ht="25" customHeight="1" thickBot="1" x14ac:dyDescent="0.25">
      <c r="A19" s="1" t="s">
        <v>20</v>
      </c>
      <c r="B19" s="15">
        <f>E4+E13</f>
        <v>135000</v>
      </c>
      <c r="C19" s="3"/>
      <c r="D19" s="3"/>
      <c r="E19" s="21" t="s">
        <v>7</v>
      </c>
      <c r="F19" s="21"/>
      <c r="G19" s="21" t="s">
        <v>7</v>
      </c>
      <c r="H19" s="24" t="s">
        <v>7</v>
      </c>
      <c r="I19" s="3"/>
      <c r="J19" s="3"/>
    </row>
    <row r="20" spans="1:11" x14ac:dyDescent="0.2">
      <c r="A20" s="3"/>
      <c r="B20" s="3"/>
      <c r="C20" s="3"/>
      <c r="D20" s="3"/>
      <c r="E20" s="25" t="s">
        <v>7</v>
      </c>
      <c r="F20" s="25"/>
      <c r="G20" s="25"/>
      <c r="H20" s="26"/>
      <c r="I20" s="11"/>
      <c r="J20" s="11"/>
      <c r="K20" s="13"/>
    </row>
    <row r="21" spans="1:11" x14ac:dyDescent="0.2">
      <c r="A21" s="20" t="s">
        <v>7</v>
      </c>
      <c r="B21" s="20" t="s">
        <v>7</v>
      </c>
      <c r="C21" s="20"/>
      <c r="D21" s="3"/>
      <c r="E21" s="26"/>
      <c r="F21" s="26"/>
      <c r="G21" s="26"/>
      <c r="H21" s="26"/>
      <c r="I21" s="12"/>
      <c r="J21" s="12"/>
      <c r="K21" s="13"/>
    </row>
    <row r="22" spans="1:11" x14ac:dyDescent="0.2">
      <c r="A22" s="20" t="s">
        <v>21</v>
      </c>
      <c r="B22" s="21">
        <v>210000</v>
      </c>
      <c r="C22" s="20"/>
      <c r="D22" s="12"/>
      <c r="E22" s="13"/>
    </row>
    <row r="23" spans="1:11" x14ac:dyDescent="0.2">
      <c r="A23" s="20" t="s">
        <v>22</v>
      </c>
      <c r="B23" s="22" t="s">
        <v>7</v>
      </c>
      <c r="C23" s="34">
        <v>50000</v>
      </c>
      <c r="D23" s="12"/>
      <c r="E23" s="13"/>
    </row>
    <row r="24" spans="1:11" x14ac:dyDescent="0.2">
      <c r="A24" s="20" t="s">
        <v>7</v>
      </c>
      <c r="B24" s="20"/>
      <c r="C24" s="23" t="str">
        <f>H19</f>
        <v xml:space="preserve"> </v>
      </c>
      <c r="D24" s="12"/>
      <c r="E24" s="13"/>
    </row>
    <row r="25" spans="1:11" x14ac:dyDescent="0.2">
      <c r="A25" s="33" t="s">
        <v>23</v>
      </c>
      <c r="D25" s="13"/>
      <c r="E25" s="13"/>
    </row>
  </sheetData>
  <sheetProtection algorithmName="SHA-512" hashValue="nEF+6DYthrUOAiotl2ebZ98hxIgafy7g0mXMj1B0YTUd+PTvULAlVYjAyqtyAdj2vGDE8EtfMo/zcQTZANRb/Q==" saltValue="Xv5iN6T3TCqhl+7DQUJ4gA==" spinCount="100000" sheet="1" objects="1" scenarios="1"/>
  <mergeCells count="3">
    <mergeCell ref="A2"/>
    <mergeCell ref="A1:G1"/>
    <mergeCell ref="A10:E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6A63ACD99924C8009FEC8E8CC3F8D" ma:contentTypeVersion="3" ma:contentTypeDescription="Een nieuw document maken." ma:contentTypeScope="" ma:versionID="f5fe27820a7299cbc263cfdd0d487cb3">
  <xsd:schema xmlns:xsd="http://www.w3.org/2001/XMLSchema" xmlns:xs="http://www.w3.org/2001/XMLSchema" xmlns:p="http://schemas.microsoft.com/office/2006/metadata/properties" xmlns:ns2="53d96597-5932-4ae0-af8a-3ddde52b19c3" targetNamespace="http://schemas.microsoft.com/office/2006/metadata/properties" ma:root="true" ma:fieldsID="3f882d9f827afe5f7d8ac29b1d87a845" ns2:_="">
    <xsd:import namespace="53d96597-5932-4ae0-af8a-3ddde52b1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96597-5932-4ae0-af8a-3ddde52b19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BF1C3C-649D-4F47-8A00-3A90CE8B3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96597-5932-4ae0-af8a-3ddde52b1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A9B63-F715-4102-A36B-05F7775B58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49E8F-5F04-4CB6-A1A1-AE37F0AF82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2023-12-19T12:02:37Z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0x010100D2C6A63ACD99924C8009FEC8E8CC3F8D</vt:lpwstr>
  </property>
</Properties>
</file>