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promereorbv.sharepoint.com/sites/prj-kerobeihrmsysteem/Gedeelde documenten/03. Nota van inlichtingen/Nota van inlichtingen/"/>
    </mc:Choice>
  </mc:AlternateContent>
  <xr:revisionPtr revIDLastSave="55" documentId="8_{1B5E32C6-5946-499B-89B1-3C6BA8A06613}" xr6:coauthVersionLast="47" xr6:coauthVersionMax="47" xr10:uidLastSave="{E6509A1C-12B6-4D16-AD3C-BB4B1C4FE931}"/>
  <bookViews>
    <workbookView xWindow="-98" yWindow="-98" windowWidth="24496" windowHeight="15675" activeTab="1" xr2:uid="{00000000-000D-0000-FFFF-FFFF00000000}"/>
  </bookViews>
  <sheets>
    <sheet name="Handleiding" sheetId="1" r:id="rId1"/>
    <sheet name="Prijswens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T36" i="2" l="1"/>
  <c r="T34" i="2"/>
  <c r="T32" i="2"/>
  <c r="T31" i="2"/>
  <c r="T29" i="2"/>
  <c r="T28" i="2"/>
  <c r="T27" i="2"/>
  <c r="T26" i="2"/>
  <c r="T25" i="2"/>
  <c r="T24" i="2"/>
  <c r="S28" i="2"/>
  <c r="R28" i="2"/>
  <c r="Q28" i="2"/>
  <c r="P28" i="2"/>
  <c r="O28" i="2"/>
  <c r="N28" i="2"/>
  <c r="M28" i="2"/>
  <c r="L28" i="2"/>
  <c r="K28" i="2"/>
  <c r="J28" i="2"/>
  <c r="I28" i="2"/>
  <c r="H28" i="2"/>
  <c r="G28" i="2"/>
  <c r="F28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S26" i="2"/>
  <c r="R26" i="2"/>
  <c r="Q26" i="2"/>
  <c r="P26" i="2"/>
  <c r="O26" i="2"/>
  <c r="N26" i="2"/>
  <c r="M26" i="2"/>
  <c r="L26" i="2"/>
  <c r="K26" i="2"/>
  <c r="J26" i="2"/>
  <c r="I26" i="2"/>
  <c r="H26" i="2"/>
  <c r="G26" i="2"/>
  <c r="F26" i="2"/>
  <c r="S25" i="2"/>
  <c r="R25" i="2"/>
  <c r="Q25" i="2"/>
  <c r="P25" i="2"/>
  <c r="O25" i="2"/>
  <c r="N25" i="2"/>
  <c r="M25" i="2"/>
  <c r="L25" i="2"/>
  <c r="K25" i="2"/>
  <c r="J25" i="2"/>
  <c r="I25" i="2"/>
  <c r="H25" i="2"/>
  <c r="G25" i="2"/>
  <c r="F25" i="2"/>
  <c r="S24" i="2"/>
  <c r="R24" i="2"/>
  <c r="Q24" i="2"/>
  <c r="P24" i="2"/>
  <c r="O24" i="2"/>
  <c r="N24" i="2"/>
  <c r="M24" i="2"/>
  <c r="L24" i="2"/>
  <c r="K24" i="2"/>
  <c r="J24" i="2"/>
  <c r="I24" i="2"/>
  <c r="H24" i="2"/>
  <c r="G24" i="2"/>
  <c r="F24" i="2"/>
  <c r="C24" i="2"/>
  <c r="D24" i="2" s="1"/>
  <c r="E24" i="2" s="1"/>
  <c r="T22" i="2"/>
  <c r="N20" i="2"/>
  <c r="C28" i="2"/>
  <c r="D28" i="2" s="1"/>
  <c r="C27" i="2"/>
  <c r="D27" i="2" s="1"/>
  <c r="E27" i="2" s="1"/>
  <c r="C26" i="2"/>
  <c r="D26" i="2" s="1"/>
  <c r="E26" i="2" s="1"/>
  <c r="C25" i="2"/>
  <c r="D25" i="2" s="1"/>
  <c r="E25" i="2" s="1"/>
  <c r="C21" i="2"/>
  <c r="D21" i="2" s="1"/>
  <c r="O21" i="2" s="1"/>
  <c r="C20" i="2"/>
  <c r="D20" i="2" s="1"/>
  <c r="M20" i="2" s="1"/>
  <c r="C19" i="2"/>
  <c r="D19" i="2" s="1"/>
  <c r="P21" i="2" l="1"/>
  <c r="H21" i="2"/>
  <c r="I21" i="2"/>
  <c r="Q21" i="2"/>
  <c r="F20" i="2"/>
  <c r="S19" i="2"/>
  <c r="K19" i="2"/>
  <c r="F19" i="2"/>
  <c r="E19" i="2"/>
  <c r="R19" i="2"/>
  <c r="J19" i="2"/>
  <c r="Q19" i="2"/>
  <c r="I19" i="2"/>
  <c r="M19" i="2"/>
  <c r="P19" i="2"/>
  <c r="H19" i="2"/>
  <c r="O19" i="2"/>
  <c r="G19" i="2"/>
  <c r="N19" i="2"/>
  <c r="L19" i="2"/>
  <c r="P20" i="2"/>
  <c r="R21" i="2"/>
  <c r="Q20" i="2"/>
  <c r="K21" i="2"/>
  <c r="S21" i="2"/>
  <c r="J20" i="2"/>
  <c r="R20" i="2"/>
  <c r="L21" i="2"/>
  <c r="E20" i="2"/>
  <c r="I20" i="2"/>
  <c r="K20" i="2"/>
  <c r="S20" i="2"/>
  <c r="M21" i="2"/>
  <c r="E21" i="2"/>
  <c r="L20" i="2"/>
  <c r="F21" i="2"/>
  <c r="N21" i="2"/>
  <c r="G20" i="2"/>
  <c r="O20" i="2"/>
  <c r="H20" i="2"/>
  <c r="J21" i="2"/>
  <c r="G21" i="2"/>
  <c r="E28" i="2"/>
  <c r="B14" i="2"/>
  <c r="T19" i="2" l="1"/>
  <c r="T20" i="2"/>
  <c r="T21" i="2"/>
  <c r="T37" i="2" l="1"/>
  <c r="T39" i="2" s="1"/>
</calcChain>
</file>

<file path=xl/sharedStrings.xml><?xml version="1.0" encoding="utf-8"?>
<sst xmlns="http://schemas.openxmlformats.org/spreadsheetml/2006/main" count="102" uniqueCount="55">
  <si>
    <t>Annex III Prijzenblad</t>
  </si>
  <si>
    <t>Algemeen</t>
  </si>
  <si>
    <t>1. De tabbladen van deze spreadsheet, corresponderen met de prijswensen zoals beschreven in de Uitnodiging tot Inschrijving. Inschrijver dient de geel gearceerde cellen van alle tabbladen te voorzien van de gevraagde informatie.</t>
  </si>
  <si>
    <t>2. Niet invullen van prijswensen, of onderdelen van een prijswens, leidt tot ongeldigheid en dus uitsluiting. Ingediende prijzen/opslagen worden afgerond en beoordeeld op de decimalen waarop de prijzen/opslagen worden afgerond in dit Prijzenblad.</t>
  </si>
  <si>
    <t>3. Het verkeerd interpreteren van dit Prijzenblad komt voor verantwoordelijkheid van de Inschrijver. Vragen omtrent dit Prijzenblad kunnen gesteld worden, conform de mogelijkheden die staan beschreven in de Uitnodiging tot Inschrijving.</t>
  </si>
  <si>
    <t xml:space="preserve">4. Wijzigen van het Prijzenblad leidt tot ongeldigverklaring van uw inschrijving en derhalve tot uitsluiting. </t>
  </si>
  <si>
    <t>Prijzen</t>
  </si>
  <si>
    <t>5. Strategisch inschrijven is toegestaan.</t>
  </si>
  <si>
    <t>Parameters t.b.v. berekeningen</t>
  </si>
  <si>
    <t xml:space="preserve"> </t>
  </si>
  <si>
    <t>Subtotaal</t>
  </si>
  <si>
    <t>X</t>
  </si>
  <si>
    <t>6. Het indienen van 0-prijzen is toegestaan op subonderdelen van de prijswens.</t>
  </si>
  <si>
    <t xml:space="preserve">  </t>
  </si>
  <si>
    <t>Aantal loonjournaalposten</t>
  </si>
  <si>
    <t>aantal</t>
  </si>
  <si>
    <t>12 + corr .periodes</t>
  </si>
  <si>
    <t>7. Het indienen van negatieve prijzen is op straffe van uitsluiting niet toegestaan.</t>
  </si>
  <si>
    <t>Totaal aantal dienstverhoudingen</t>
  </si>
  <si>
    <t>Dienstverhouding: medewerkers die een licentie gebruiken</t>
  </si>
  <si>
    <t>Dienstverhouding: HR specialisten die een licentie gebruiken</t>
  </si>
  <si>
    <t>Dienstverhouding: HR medewerkers die een licentie gebruiken</t>
  </si>
  <si>
    <t>Prijswens: Total Cost of Ownership (TCO):</t>
  </si>
  <si>
    <t>Inschrijfprijs</t>
  </si>
  <si>
    <t>* Inschrijver vermeldt haar in rekening te brengen BTW percentage  (en waar nodig onderverdeeld in verschillende BTW-tarieven).</t>
  </si>
  <si>
    <t>Dienstverhoudingen: medewerkers die een licentie gebruiken</t>
  </si>
  <si>
    <t>* Inschrijver biedt een specificatie van haar ingediende prijzen/tarieven</t>
  </si>
  <si>
    <t>Dienstverhouding:  leidinggevenden die een licentie gebruiken</t>
  </si>
  <si>
    <t>Dienstverhouding: leidinggevenden die een licentie gebruiken</t>
  </si>
  <si>
    <t>Aantal administraties</t>
  </si>
  <si>
    <t>F Systeem</t>
  </si>
  <si>
    <t>PSA-HRM systeem</t>
  </si>
  <si>
    <t>Jaarlijkse tarieven PSA-HRM systeem</t>
  </si>
  <si>
    <t>Jaarlijkse tarieven F systeem</t>
  </si>
  <si>
    <t xml:space="preserve">Dienstverhouding: personeel niet in loondienst incl. (g)mr leden : </t>
  </si>
  <si>
    <t>Dienstverhouding: IT specialisten die een licentie gebruiken</t>
  </si>
  <si>
    <t xml:space="preserve">Jaarlijkse inhuur: bouwen maatwerk 50 uren </t>
  </si>
  <si>
    <t>Aantal (financiële) mutaties(boekingsregels) (2022)</t>
  </si>
  <si>
    <t>Overige jaarlijkse tarieven: n.e.g.</t>
  </si>
  <si>
    <t xml:space="preserve">Dienstverlening deel B geautomatiseerd informatiesysteem </t>
  </si>
  <si>
    <t>Aantal licenties ; F specialisten</t>
  </si>
  <si>
    <t>Aantal licenties : budgethouders</t>
  </si>
  <si>
    <t>Extra diensten</t>
  </si>
  <si>
    <t>Extra kosten</t>
  </si>
  <si>
    <t>Extra jaarlijkse kosten; n.e.g.</t>
  </si>
  <si>
    <t>Deel B: eenmalige jaarkosten</t>
  </si>
  <si>
    <t>maand eenheidstarief</t>
  </si>
  <si>
    <t>eenheid jaartarief</t>
  </si>
  <si>
    <t>Projectkorting</t>
  </si>
  <si>
    <t>Netto inschrijfprijs</t>
  </si>
  <si>
    <t>Totaal
basis  jaartarief</t>
  </si>
  <si>
    <r>
      <t xml:space="preserve">* de geel gearceerde cellen zijn vooringevuld met </t>
    </r>
    <r>
      <rPr>
        <sz val="10"/>
        <color theme="1"/>
        <rFont val="Calibri"/>
        <family val="2"/>
      </rPr>
      <t>€ 1,00; dit moet u zonodig aanpassen</t>
    </r>
  </si>
  <si>
    <t>* Inschrijver dient kolom B of kolom C (geel gearceerde cellen)  te voorzien van tarieven</t>
  </si>
  <si>
    <t>Deel B: eenmalige kosten in jaar 2025 (bv: implementaie)</t>
  </si>
  <si>
    <t>Deel A: Geautomatiseerd informatiesysteem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</si>
</sst>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15" x14ac:knownFonts="1">
    <font>
      <sz val="11"/>
      <color theme="1"/>
      <name val="Calibri"/>
      <family val="2"/>
      <scheme val="minor"/>
    </font>
    <font>
      <b/>
      <sz val="24"/>
      <name val="Calibri"/>
      <family val="2"/>
      <scheme val="minor"/>
    </font>
    <font>
      <i/>
      <u/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u/>
      <sz val="9"/>
      <color theme="1"/>
      <name val="Calibri"/>
      <family val="2"/>
      <scheme val="minor"/>
    </font>
    <font>
      <sz val="10"/>
      <color theme="1"/>
      <name val="Calibri"/>
      <family val="2"/>
    </font>
    <font>
      <sz val="9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4ECF4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2" borderId="0" xfId="0" applyFill="1"/>
    <xf numFmtId="0" fontId="1" fillId="3" borderId="1" xfId="0" applyFont="1" applyFill="1" applyBorder="1"/>
    <xf numFmtId="0" fontId="2" fillId="2" borderId="0" xfId="0" applyFont="1" applyFill="1" applyAlignment="1">
      <alignment wrapText="1"/>
    </xf>
    <xf numFmtId="0" fontId="0" fillId="2" borderId="0" xfId="0" applyFill="1" applyAlignment="1">
      <alignment wrapText="1"/>
    </xf>
    <xf numFmtId="0" fontId="3" fillId="2" borderId="2" xfId="0" applyFont="1" applyFill="1" applyBorder="1" applyAlignment="1">
      <alignment vertical="top" wrapText="1"/>
    </xf>
    <xf numFmtId="0" fontId="4" fillId="2" borderId="2" xfId="0" applyFont="1" applyFill="1" applyBorder="1" applyAlignment="1">
      <alignment vertical="top" wrapText="1"/>
    </xf>
    <xf numFmtId="0" fontId="0" fillId="2" borderId="2" xfId="0" applyFill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0" fontId="0" fillId="0" borderId="0" xfId="0" applyAlignment="1">
      <alignment wrapText="1"/>
    </xf>
    <xf numFmtId="0" fontId="3" fillId="0" borderId="2" xfId="0" applyFont="1" applyBorder="1" applyAlignment="1">
      <alignment vertical="top" wrapText="1"/>
    </xf>
    <xf numFmtId="0" fontId="6" fillId="0" borderId="0" xfId="0" applyFont="1"/>
    <xf numFmtId="44" fontId="6" fillId="0" borderId="0" xfId="0" applyNumberFormat="1" applyFont="1"/>
    <xf numFmtId="49" fontId="6" fillId="0" borderId="0" xfId="0" applyNumberFormat="1" applyFont="1"/>
    <xf numFmtId="49" fontId="11" fillId="2" borderId="2" xfId="0" applyNumberFormat="1" applyFont="1" applyFill="1" applyBorder="1" applyAlignment="1">
      <alignment horizontal="left"/>
    </xf>
    <xf numFmtId="49" fontId="9" fillId="0" borderId="3" xfId="0" applyNumberFormat="1" applyFont="1" applyBorder="1"/>
    <xf numFmtId="0" fontId="9" fillId="0" borderId="4" xfId="0" applyFont="1" applyBorder="1" applyAlignment="1">
      <alignment horizontal="center" wrapText="1"/>
    </xf>
    <xf numFmtId="0" fontId="9" fillId="0" borderId="4" xfId="0" applyFont="1" applyBorder="1" applyAlignment="1">
      <alignment horizontal="center"/>
    </xf>
    <xf numFmtId="0" fontId="10" fillId="0" borderId="0" xfId="0" applyFont="1"/>
    <xf numFmtId="49" fontId="12" fillId="5" borderId="6" xfId="0" applyNumberFormat="1" applyFont="1" applyFill="1" applyBorder="1"/>
    <xf numFmtId="0" fontId="9" fillId="5" borderId="7" xfId="0" applyFont="1" applyFill="1" applyBorder="1" applyAlignment="1">
      <alignment wrapText="1"/>
    </xf>
    <xf numFmtId="0" fontId="9" fillId="5" borderId="7" xfId="0" applyFont="1" applyFill="1" applyBorder="1" applyAlignment="1">
      <alignment horizontal="center"/>
    </xf>
    <xf numFmtId="49" fontId="12" fillId="0" borderId="6" xfId="0" applyNumberFormat="1" applyFont="1" applyBorder="1"/>
    <xf numFmtId="49" fontId="10" fillId="0" borderId="5" xfId="0" applyNumberFormat="1" applyFont="1" applyBorder="1"/>
    <xf numFmtId="44" fontId="10" fillId="4" borderId="2" xfId="0" applyNumberFormat="1" applyFont="1" applyFill="1" applyBorder="1" applyProtection="1">
      <protection locked="0"/>
    </xf>
    <xf numFmtId="0" fontId="10" fillId="5" borderId="7" xfId="0" applyFont="1" applyFill="1" applyBorder="1" applyAlignment="1">
      <alignment horizontal="center"/>
    </xf>
    <xf numFmtId="44" fontId="10" fillId="5" borderId="7" xfId="0" applyNumberFormat="1" applyFont="1" applyFill="1" applyBorder="1"/>
    <xf numFmtId="44" fontId="10" fillId="2" borderId="2" xfId="0" applyNumberFormat="1" applyFont="1" applyFill="1" applyBorder="1" applyAlignment="1">
      <alignment horizontal="center"/>
    </xf>
    <xf numFmtId="0" fontId="10" fillId="0" borderId="7" xfId="0" applyFont="1" applyBorder="1"/>
    <xf numFmtId="44" fontId="10" fillId="2" borderId="11" xfId="0" applyNumberFormat="1" applyFont="1" applyFill="1" applyBorder="1" applyAlignment="1">
      <alignment horizontal="center"/>
    </xf>
    <xf numFmtId="44" fontId="10" fillId="4" borderId="11" xfId="0" applyNumberFormat="1" applyFont="1" applyFill="1" applyBorder="1" applyProtection="1">
      <protection locked="0"/>
    </xf>
    <xf numFmtId="49" fontId="9" fillId="0" borderId="13" xfId="0" applyNumberFormat="1" applyFont="1" applyBorder="1"/>
    <xf numFmtId="0" fontId="9" fillId="0" borderId="14" xfId="0" applyFont="1" applyBorder="1"/>
    <xf numFmtId="44" fontId="10" fillId="0" borderId="14" xfId="0" applyNumberFormat="1" applyFont="1" applyBorder="1"/>
    <xf numFmtId="44" fontId="10" fillId="2" borderId="15" xfId="0" applyNumberFormat="1" applyFont="1" applyFill="1" applyBorder="1" applyAlignment="1">
      <alignment horizontal="center"/>
    </xf>
    <xf numFmtId="44" fontId="10" fillId="0" borderId="16" xfId="0" applyNumberFormat="1" applyFont="1" applyBorder="1"/>
    <xf numFmtId="44" fontId="10" fillId="0" borderId="18" xfId="0" applyNumberFormat="1" applyFont="1" applyBorder="1"/>
    <xf numFmtId="44" fontId="10" fillId="5" borderId="19" xfId="0" applyNumberFormat="1" applyFont="1" applyFill="1" applyBorder="1"/>
    <xf numFmtId="0" fontId="9" fillId="5" borderId="20" xfId="0" applyFont="1" applyFill="1" applyBorder="1"/>
    <xf numFmtId="0" fontId="9" fillId="0" borderId="1" xfId="0" applyFont="1" applyBorder="1" applyAlignment="1">
      <alignment horizontal="center"/>
    </xf>
    <xf numFmtId="44" fontId="9" fillId="0" borderId="1" xfId="0" applyNumberFormat="1" applyFont="1" applyBorder="1"/>
    <xf numFmtId="49" fontId="11" fillId="0" borderId="12" xfId="0" applyNumberFormat="1" applyFont="1" applyBorder="1"/>
    <xf numFmtId="44" fontId="10" fillId="0" borderId="2" xfId="0" applyNumberFormat="1" applyFont="1" applyBorder="1" applyProtection="1">
      <protection locked="0"/>
    </xf>
    <xf numFmtId="49" fontId="8" fillId="0" borderId="9" xfId="0" applyNumberFormat="1" applyFont="1" applyBorder="1" applyAlignment="1">
      <alignment vertical="center" shrinkToFit="1"/>
    </xf>
    <xf numFmtId="0" fontId="8" fillId="0" borderId="10" xfId="0" applyFont="1" applyBorder="1" applyAlignment="1">
      <alignment vertical="center" shrinkToFit="1"/>
    </xf>
    <xf numFmtId="0" fontId="8" fillId="0" borderId="0" xfId="0" applyFont="1" applyAlignment="1">
      <alignment vertical="center" shrinkToFit="1"/>
    </xf>
    <xf numFmtId="0" fontId="7" fillId="0" borderId="0" xfId="0" applyFont="1"/>
    <xf numFmtId="49" fontId="9" fillId="0" borderId="8" xfId="0" applyNumberFormat="1" applyFont="1" applyBorder="1"/>
    <xf numFmtId="0" fontId="10" fillId="0" borderId="8" xfId="0" applyFont="1" applyBorder="1" applyAlignment="1">
      <alignment horizontal="center"/>
    </xf>
    <xf numFmtId="0" fontId="10" fillId="0" borderId="0" xfId="0" applyFont="1" applyAlignment="1">
      <alignment horizontal="center"/>
    </xf>
    <xf numFmtId="49" fontId="11" fillId="0" borderId="2" xfId="0" applyNumberFormat="1" applyFont="1" applyBorder="1" applyAlignment="1">
      <alignment horizontal="left"/>
    </xf>
    <xf numFmtId="0" fontId="14" fillId="0" borderId="2" xfId="0" applyFont="1" applyBorder="1"/>
    <xf numFmtId="3" fontId="11" fillId="0" borderId="2" xfId="0" applyNumberFormat="1" applyFont="1" applyBorder="1"/>
    <xf numFmtId="3" fontId="11" fillId="0" borderId="2" xfId="0" applyNumberFormat="1" applyFont="1" applyBorder="1" applyAlignment="1">
      <alignment horizontal="right"/>
    </xf>
    <xf numFmtId="0" fontId="10" fillId="0" borderId="2" xfId="0" applyFont="1" applyBorder="1"/>
    <xf numFmtId="0" fontId="12" fillId="0" borderId="7" xfId="0" applyFont="1" applyBorder="1"/>
    <xf numFmtId="0" fontId="10" fillId="0" borderId="7" xfId="0" applyFont="1" applyBorder="1"/>
    <xf numFmtId="0" fontId="10" fillId="0" borderId="21" xfId="0" applyFont="1" applyBorder="1"/>
    <xf numFmtId="0" fontId="10" fillId="0" borderId="17" xfId="0" applyFont="1" applyBorder="1"/>
    <xf numFmtId="44" fontId="10" fillId="5" borderId="2" xfId="0" applyNumberFormat="1" applyFont="1" applyFill="1" applyBorder="1" applyProtection="1">
      <protection locked="0"/>
    </xf>
  </cellXfs>
  <cellStyles count="1">
    <cellStyle name="Standaard" xfId="0" builtinId="0"/>
  </cellStyles>
  <dxfs count="0"/>
  <tableStyles count="0" defaultTableStyle="TableStyleMedium9" defaultPivotStyle="PivotStyleLight16"/>
  <colors>
    <mruColors>
      <color rgb="FFE4ECF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10"/>
  <sheetViews>
    <sheetView zoomScale="115" zoomScaleNormal="115" zoomScalePageLayoutView="85" workbookViewId="0">
      <selection activeCell="A20" sqref="A20"/>
    </sheetView>
  </sheetViews>
  <sheetFormatPr defaultColWidth="9" defaultRowHeight="14.25" x14ac:dyDescent="0.45"/>
  <cols>
    <col min="1" max="1" width="103.265625" style="1" customWidth="1"/>
    <col min="2" max="16384" width="9" style="1"/>
  </cols>
  <sheetData>
    <row r="1" spans="1:1" ht="31.15" thickBot="1" x14ac:dyDescent="0.95">
      <c r="A1" s="2" t="s">
        <v>0</v>
      </c>
    </row>
    <row r="2" spans="1:1" s="4" customFormat="1" x14ac:dyDescent="0.45">
      <c r="A2" s="3" t="s">
        <v>1</v>
      </c>
    </row>
    <row r="3" spans="1:1" s="4" customFormat="1" ht="28.5" x14ac:dyDescent="0.45">
      <c r="A3" s="5" t="s">
        <v>2</v>
      </c>
    </row>
    <row r="4" spans="1:1" s="4" customFormat="1" ht="42.75" x14ac:dyDescent="0.45">
      <c r="A4" s="5" t="s">
        <v>3</v>
      </c>
    </row>
    <row r="5" spans="1:1" s="4" customFormat="1" ht="28.5" x14ac:dyDescent="0.45">
      <c r="A5" s="6" t="s">
        <v>4</v>
      </c>
    </row>
    <row r="6" spans="1:1" s="4" customFormat="1" x14ac:dyDescent="0.45">
      <c r="A6" s="7" t="s">
        <v>5</v>
      </c>
    </row>
    <row r="7" spans="1:1" s="4" customFormat="1" x14ac:dyDescent="0.45">
      <c r="A7" s="3" t="s">
        <v>6</v>
      </c>
    </row>
    <row r="8" spans="1:1" s="9" customFormat="1" x14ac:dyDescent="0.45">
      <c r="A8" s="8" t="s">
        <v>7</v>
      </c>
    </row>
    <row r="9" spans="1:1" s="9" customFormat="1" x14ac:dyDescent="0.45">
      <c r="A9" s="10" t="s">
        <v>12</v>
      </c>
    </row>
    <row r="10" spans="1:1" x14ac:dyDescent="0.45">
      <c r="A10" s="10" t="s">
        <v>17</v>
      </c>
    </row>
  </sheetData>
  <sheetProtection algorithmName="SHA-512" hashValue="jdNlCxCOMnRLoezQHuq3Ghk8X5CZpyh7rx0ws8GPO/dBZxUhhQkYX4EUn3LDLlp7XeVEYBaJ0NnWRztP90b8/g==" saltValue="h3j/YfyJ9UceSBKCWyO4JA==" spinCount="100000" sheet="1" objects="1" scenarios="1"/>
  <pageMargins left="0.70866141732283472" right="0.70866141732283472" top="0.74803149606299213" bottom="0.74803149606299213" header="0.31496062992125984" footer="0.31496062992125984"/>
  <pageSetup paperSize="9" scale="80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54"/>
  <sheetViews>
    <sheetView showGridLines="0" tabSelected="1" topLeftCell="A14" zoomScaleNormal="100" workbookViewId="0">
      <selection activeCell="A43" sqref="A43"/>
    </sheetView>
  </sheetViews>
  <sheetFormatPr defaultColWidth="8.796875" defaultRowHeight="13.15" x14ac:dyDescent="0.4"/>
  <cols>
    <col min="1" max="1" width="47.796875" style="13" customWidth="1"/>
    <col min="2" max="3" width="15" style="11" customWidth="1"/>
    <col min="4" max="5" width="11" style="11" customWidth="1"/>
    <col min="6" max="7" width="10.796875" style="11" customWidth="1"/>
    <col min="8" max="8" width="10.19921875" style="11" customWidth="1"/>
    <col min="9" max="19" width="10" style="11" bestFit="1" customWidth="1"/>
    <col min="20" max="20" width="13.46484375" style="11" customWidth="1"/>
    <col min="21" max="21" width="9.53125" style="11" customWidth="1"/>
    <col min="22" max="16384" width="8.796875" style="11"/>
  </cols>
  <sheetData>
    <row r="1" spans="1:20" s="46" customFormat="1" ht="30" customHeight="1" thickBot="1" x14ac:dyDescent="0.55000000000000004">
      <c r="A1" s="43" t="s">
        <v>22</v>
      </c>
      <c r="B1" s="44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</row>
    <row r="2" spans="1:20" s="18" customFormat="1" ht="15" customHeight="1" x14ac:dyDescent="0.35">
      <c r="A2" s="47" t="s">
        <v>8</v>
      </c>
      <c r="B2" s="48" t="s">
        <v>15</v>
      </c>
      <c r="C2" s="49"/>
    </row>
    <row r="3" spans="1:20" s="18" customFormat="1" ht="11.65" x14ac:dyDescent="0.35">
      <c r="A3" s="50" t="s">
        <v>30</v>
      </c>
      <c r="B3" s="51" t="s">
        <v>9</v>
      </c>
    </row>
    <row r="4" spans="1:20" s="18" customFormat="1" ht="11.65" x14ac:dyDescent="0.35">
      <c r="A4" s="50" t="s">
        <v>29</v>
      </c>
      <c r="B4" s="52">
        <v>1</v>
      </c>
    </row>
    <row r="5" spans="1:20" s="18" customFormat="1" ht="11.65" x14ac:dyDescent="0.35">
      <c r="A5" s="50" t="s">
        <v>40</v>
      </c>
      <c r="B5" s="52">
        <v>5</v>
      </c>
    </row>
    <row r="6" spans="1:20" s="18" customFormat="1" ht="11.65" x14ac:dyDescent="0.35">
      <c r="A6" s="50" t="s">
        <v>41</v>
      </c>
      <c r="B6" s="52">
        <v>40</v>
      </c>
    </row>
    <row r="7" spans="1:20" s="18" customFormat="1" ht="11.65" x14ac:dyDescent="0.35">
      <c r="A7" s="50" t="s">
        <v>37</v>
      </c>
      <c r="B7" s="53">
        <v>115000</v>
      </c>
    </row>
    <row r="8" spans="1:20" s="18" customFormat="1" ht="11.65" x14ac:dyDescent="0.35">
      <c r="A8" s="50" t="s">
        <v>31</v>
      </c>
      <c r="B8" s="52" t="s">
        <v>9</v>
      </c>
    </row>
    <row r="9" spans="1:20" s="18" customFormat="1" ht="11.65" x14ac:dyDescent="0.35">
      <c r="A9" s="50" t="s">
        <v>25</v>
      </c>
      <c r="B9" s="52">
        <v>515</v>
      </c>
    </row>
    <row r="10" spans="1:20" s="18" customFormat="1" ht="11.65" x14ac:dyDescent="0.35">
      <c r="A10" s="50" t="s">
        <v>34</v>
      </c>
      <c r="B10" s="52">
        <v>31</v>
      </c>
    </row>
    <row r="11" spans="1:20" s="18" customFormat="1" ht="11.65" x14ac:dyDescent="0.35">
      <c r="A11" s="50" t="s">
        <v>28</v>
      </c>
      <c r="B11" s="52">
        <v>21</v>
      </c>
    </row>
    <row r="12" spans="1:20" s="18" customFormat="1" ht="11.65" x14ac:dyDescent="0.35">
      <c r="A12" s="50" t="s">
        <v>20</v>
      </c>
      <c r="B12" s="52">
        <v>5</v>
      </c>
    </row>
    <row r="13" spans="1:20" s="18" customFormat="1" ht="11.65" x14ac:dyDescent="0.35">
      <c r="A13" s="50" t="s">
        <v>35</v>
      </c>
      <c r="B13" s="52">
        <v>1</v>
      </c>
    </row>
    <row r="14" spans="1:20" s="18" customFormat="1" ht="11.65" x14ac:dyDescent="0.35">
      <c r="A14" s="50" t="s">
        <v>18</v>
      </c>
      <c r="B14" s="52">
        <f>SUM(B8:B13)</f>
        <v>573</v>
      </c>
      <c r="D14" s="18" t="s">
        <v>9</v>
      </c>
    </row>
    <row r="15" spans="1:20" s="18" customFormat="1" ht="12" thickBot="1" x14ac:dyDescent="0.4">
      <c r="A15" s="50" t="s">
        <v>14</v>
      </c>
      <c r="B15" s="54" t="s">
        <v>16</v>
      </c>
      <c r="D15" s="18" t="s">
        <v>9</v>
      </c>
    </row>
    <row r="16" spans="1:20" s="18" customFormat="1" ht="26.25" customHeight="1" thickBot="1" x14ac:dyDescent="0.4">
      <c r="A16" s="15"/>
      <c r="B16" s="16" t="s">
        <v>46</v>
      </c>
      <c r="C16" s="16" t="s">
        <v>47</v>
      </c>
      <c r="D16" s="16" t="s">
        <v>50</v>
      </c>
      <c r="E16" s="17">
        <v>2026</v>
      </c>
      <c r="F16" s="17">
        <v>2027</v>
      </c>
      <c r="G16" s="17">
        <v>2028</v>
      </c>
      <c r="H16" s="17">
        <v>2029</v>
      </c>
      <c r="I16" s="17">
        <v>2030</v>
      </c>
      <c r="J16" s="17">
        <v>2031</v>
      </c>
      <c r="K16" s="17">
        <v>2032</v>
      </c>
      <c r="L16" s="17">
        <v>2033</v>
      </c>
      <c r="M16" s="17">
        <v>2034</v>
      </c>
      <c r="N16" s="17">
        <v>2035</v>
      </c>
      <c r="O16" s="17">
        <v>2036</v>
      </c>
      <c r="P16" s="17">
        <v>2037</v>
      </c>
      <c r="Q16" s="17">
        <v>2038</v>
      </c>
      <c r="R16" s="17">
        <v>2039</v>
      </c>
      <c r="S16" s="17">
        <v>2040</v>
      </c>
      <c r="T16" s="39" t="s">
        <v>10</v>
      </c>
    </row>
    <row r="17" spans="1:20" s="18" customFormat="1" ht="15" customHeight="1" x14ac:dyDescent="0.35">
      <c r="A17" s="19" t="s">
        <v>54</v>
      </c>
      <c r="B17" s="20"/>
      <c r="C17" s="20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38"/>
    </row>
    <row r="18" spans="1:20" s="18" customFormat="1" ht="11.65" x14ac:dyDescent="0.35">
      <c r="A18" s="22" t="s">
        <v>33</v>
      </c>
      <c r="B18" s="55"/>
      <c r="C18" s="55"/>
      <c r="D18" s="56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7"/>
      <c r="T18" s="58"/>
    </row>
    <row r="19" spans="1:20" s="18" customFormat="1" ht="11.65" x14ac:dyDescent="0.35">
      <c r="A19" s="14" t="s">
        <v>29</v>
      </c>
      <c r="B19" s="24">
        <v>1</v>
      </c>
      <c r="C19" s="24">
        <f>+$B19*12</f>
        <v>12</v>
      </c>
      <c r="D19" s="59">
        <f>+C19*$B4</f>
        <v>12</v>
      </c>
      <c r="E19" s="42">
        <f>+$D19</f>
        <v>12</v>
      </c>
      <c r="F19" s="42">
        <f t="shared" ref="F19:S21" si="0">+$D19</f>
        <v>12</v>
      </c>
      <c r="G19" s="42">
        <f t="shared" si="0"/>
        <v>12</v>
      </c>
      <c r="H19" s="42">
        <f t="shared" si="0"/>
        <v>12</v>
      </c>
      <c r="I19" s="42">
        <f t="shared" si="0"/>
        <v>12</v>
      </c>
      <c r="J19" s="42">
        <f t="shared" si="0"/>
        <v>12</v>
      </c>
      <c r="K19" s="42">
        <f t="shared" si="0"/>
        <v>12</v>
      </c>
      <c r="L19" s="42">
        <f t="shared" si="0"/>
        <v>12</v>
      </c>
      <c r="M19" s="42">
        <f t="shared" si="0"/>
        <v>12</v>
      </c>
      <c r="N19" s="42">
        <f t="shared" si="0"/>
        <v>12</v>
      </c>
      <c r="O19" s="42">
        <f t="shared" si="0"/>
        <v>12</v>
      </c>
      <c r="P19" s="42">
        <f t="shared" si="0"/>
        <v>12</v>
      </c>
      <c r="Q19" s="42">
        <f t="shared" si="0"/>
        <v>12</v>
      </c>
      <c r="R19" s="42">
        <f t="shared" si="0"/>
        <v>12</v>
      </c>
      <c r="S19" s="42">
        <f t="shared" si="0"/>
        <v>12</v>
      </c>
      <c r="T19" s="36">
        <f>SUM(E19:S19)</f>
        <v>180</v>
      </c>
    </row>
    <row r="20" spans="1:20" s="18" customFormat="1" ht="11.65" x14ac:dyDescent="0.35">
      <c r="A20" s="14" t="s">
        <v>40</v>
      </c>
      <c r="B20" s="24">
        <v>1</v>
      </c>
      <c r="C20" s="24">
        <f t="shared" ref="C20:C21" si="1">+$B20*12</f>
        <v>12</v>
      </c>
      <c r="D20" s="59">
        <f t="shared" ref="D20:D21" si="2">+C20*$B5</f>
        <v>60</v>
      </c>
      <c r="E20" s="42">
        <f t="shared" ref="E20:E21" si="3">+$D20</f>
        <v>60</v>
      </c>
      <c r="F20" s="42">
        <f t="shared" si="0"/>
        <v>60</v>
      </c>
      <c r="G20" s="42">
        <f t="shared" si="0"/>
        <v>60</v>
      </c>
      <c r="H20" s="42">
        <f t="shared" si="0"/>
        <v>60</v>
      </c>
      <c r="I20" s="42">
        <f t="shared" si="0"/>
        <v>60</v>
      </c>
      <c r="J20" s="42">
        <f t="shared" si="0"/>
        <v>60</v>
      </c>
      <c r="K20" s="42">
        <f t="shared" si="0"/>
        <v>60</v>
      </c>
      <c r="L20" s="42">
        <f t="shared" si="0"/>
        <v>60</v>
      </c>
      <c r="M20" s="42">
        <f t="shared" si="0"/>
        <v>60</v>
      </c>
      <c r="N20" s="42">
        <f t="shared" si="0"/>
        <v>60</v>
      </c>
      <c r="O20" s="42">
        <f t="shared" si="0"/>
        <v>60</v>
      </c>
      <c r="P20" s="42">
        <f t="shared" si="0"/>
        <v>60</v>
      </c>
      <c r="Q20" s="42">
        <f t="shared" si="0"/>
        <v>60</v>
      </c>
      <c r="R20" s="42">
        <f t="shared" si="0"/>
        <v>60</v>
      </c>
      <c r="S20" s="42">
        <f t="shared" si="0"/>
        <v>60</v>
      </c>
      <c r="T20" s="36">
        <f t="shared" ref="T20:T21" si="4">SUM(E20:S20)</f>
        <v>900</v>
      </c>
    </row>
    <row r="21" spans="1:20" s="18" customFormat="1" ht="12" thickBot="1" x14ac:dyDescent="0.4">
      <c r="A21" s="14" t="s">
        <v>41</v>
      </c>
      <c r="B21" s="24">
        <v>1</v>
      </c>
      <c r="C21" s="24">
        <f t="shared" si="1"/>
        <v>12</v>
      </c>
      <c r="D21" s="59">
        <f t="shared" si="2"/>
        <v>480</v>
      </c>
      <c r="E21" s="42">
        <f t="shared" si="3"/>
        <v>480</v>
      </c>
      <c r="F21" s="42">
        <f t="shared" si="0"/>
        <v>480</v>
      </c>
      <c r="G21" s="42">
        <f t="shared" si="0"/>
        <v>480</v>
      </c>
      <c r="H21" s="42">
        <f t="shared" si="0"/>
        <v>480</v>
      </c>
      <c r="I21" s="42">
        <f t="shared" si="0"/>
        <v>480</v>
      </c>
      <c r="J21" s="42">
        <f t="shared" si="0"/>
        <v>480</v>
      </c>
      <c r="K21" s="42">
        <f t="shared" si="0"/>
        <v>480</v>
      </c>
      <c r="L21" s="42">
        <f t="shared" si="0"/>
        <v>480</v>
      </c>
      <c r="M21" s="42">
        <f t="shared" si="0"/>
        <v>480</v>
      </c>
      <c r="N21" s="42">
        <f t="shared" si="0"/>
        <v>480</v>
      </c>
      <c r="O21" s="42">
        <f t="shared" si="0"/>
        <v>480</v>
      </c>
      <c r="P21" s="42">
        <f t="shared" si="0"/>
        <v>480</v>
      </c>
      <c r="Q21" s="42">
        <f t="shared" si="0"/>
        <v>480</v>
      </c>
      <c r="R21" s="42">
        <f t="shared" si="0"/>
        <v>480</v>
      </c>
      <c r="S21" s="42">
        <f t="shared" si="0"/>
        <v>480</v>
      </c>
      <c r="T21" s="36">
        <f t="shared" si="4"/>
        <v>7200</v>
      </c>
    </row>
    <row r="22" spans="1:20" s="18" customFormat="1" ht="12" thickBot="1" x14ac:dyDescent="0.4">
      <c r="A22" s="14" t="s">
        <v>38</v>
      </c>
      <c r="B22" s="32"/>
      <c r="C22" s="32"/>
      <c r="D22" s="32"/>
      <c r="E22" s="24">
        <v>1</v>
      </c>
      <c r="F22" s="24">
        <v>1</v>
      </c>
      <c r="G22" s="24">
        <v>1</v>
      </c>
      <c r="H22" s="24">
        <v>1</v>
      </c>
      <c r="I22" s="24">
        <v>1</v>
      </c>
      <c r="J22" s="24">
        <v>1</v>
      </c>
      <c r="K22" s="24">
        <v>1</v>
      </c>
      <c r="L22" s="24">
        <v>1</v>
      </c>
      <c r="M22" s="24">
        <v>1</v>
      </c>
      <c r="N22" s="24">
        <v>1</v>
      </c>
      <c r="O22" s="24">
        <v>1</v>
      </c>
      <c r="P22" s="24">
        <v>1</v>
      </c>
      <c r="Q22" s="24">
        <v>1</v>
      </c>
      <c r="R22" s="24">
        <v>1</v>
      </c>
      <c r="S22" s="24">
        <v>1</v>
      </c>
      <c r="T22" s="36">
        <f>SUM(E22:S22)</f>
        <v>15</v>
      </c>
    </row>
    <row r="23" spans="1:20" s="18" customFormat="1" ht="11.65" x14ac:dyDescent="0.35">
      <c r="A23" s="22" t="s">
        <v>32</v>
      </c>
      <c r="B23" s="55"/>
      <c r="C23" s="55"/>
      <c r="D23" s="56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7"/>
      <c r="T23" s="58"/>
    </row>
    <row r="24" spans="1:20" s="18" customFormat="1" ht="11.65" x14ac:dyDescent="0.35">
      <c r="A24" s="14" t="s">
        <v>19</v>
      </c>
      <c r="B24" s="24">
        <v>1</v>
      </c>
      <c r="C24" s="24">
        <f t="shared" ref="C24:C28" si="5">+$B24*12</f>
        <v>12</v>
      </c>
      <c r="D24" s="59">
        <f t="shared" ref="D24:D28" si="6">+C24*$B9</f>
        <v>6180</v>
      </c>
      <c r="E24" s="42">
        <f>+$D24</f>
        <v>6180</v>
      </c>
      <c r="F24" s="42">
        <f t="shared" ref="F24:S28" si="7">+$D24</f>
        <v>6180</v>
      </c>
      <c r="G24" s="42">
        <f t="shared" si="7"/>
        <v>6180</v>
      </c>
      <c r="H24" s="42">
        <f t="shared" si="7"/>
        <v>6180</v>
      </c>
      <c r="I24" s="42">
        <f t="shared" si="7"/>
        <v>6180</v>
      </c>
      <c r="J24" s="42">
        <f t="shared" si="7"/>
        <v>6180</v>
      </c>
      <c r="K24" s="42">
        <f t="shared" si="7"/>
        <v>6180</v>
      </c>
      <c r="L24" s="42">
        <f t="shared" si="7"/>
        <v>6180</v>
      </c>
      <c r="M24" s="42">
        <f t="shared" si="7"/>
        <v>6180</v>
      </c>
      <c r="N24" s="42">
        <f t="shared" si="7"/>
        <v>6180</v>
      </c>
      <c r="O24" s="42">
        <f t="shared" si="7"/>
        <v>6180</v>
      </c>
      <c r="P24" s="42">
        <f t="shared" si="7"/>
        <v>6180</v>
      </c>
      <c r="Q24" s="42">
        <f t="shared" si="7"/>
        <v>6180</v>
      </c>
      <c r="R24" s="42">
        <f t="shared" si="7"/>
        <v>6180</v>
      </c>
      <c r="S24" s="42">
        <f t="shared" si="7"/>
        <v>6180</v>
      </c>
      <c r="T24" s="36">
        <f t="shared" ref="T24:T29" si="8">SUM(E24:S24)</f>
        <v>92700</v>
      </c>
    </row>
    <row r="25" spans="1:20" s="18" customFormat="1" ht="11.65" x14ac:dyDescent="0.35">
      <c r="A25" s="14" t="s">
        <v>34</v>
      </c>
      <c r="B25" s="24">
        <v>1</v>
      </c>
      <c r="C25" s="24">
        <f t="shared" si="5"/>
        <v>12</v>
      </c>
      <c r="D25" s="59">
        <f t="shared" si="6"/>
        <v>372</v>
      </c>
      <c r="E25" s="42">
        <f t="shared" ref="E25:E28" si="9">+$D25</f>
        <v>372</v>
      </c>
      <c r="F25" s="42">
        <f t="shared" si="7"/>
        <v>372</v>
      </c>
      <c r="G25" s="42">
        <f t="shared" si="7"/>
        <v>372</v>
      </c>
      <c r="H25" s="42">
        <f t="shared" si="7"/>
        <v>372</v>
      </c>
      <c r="I25" s="42">
        <f t="shared" si="7"/>
        <v>372</v>
      </c>
      <c r="J25" s="42">
        <f t="shared" si="7"/>
        <v>372</v>
      </c>
      <c r="K25" s="42">
        <f t="shared" si="7"/>
        <v>372</v>
      </c>
      <c r="L25" s="42">
        <f t="shared" si="7"/>
        <v>372</v>
      </c>
      <c r="M25" s="42">
        <f t="shared" si="7"/>
        <v>372</v>
      </c>
      <c r="N25" s="42">
        <f t="shared" si="7"/>
        <v>372</v>
      </c>
      <c r="O25" s="42">
        <f t="shared" si="7"/>
        <v>372</v>
      </c>
      <c r="P25" s="42">
        <f t="shared" si="7"/>
        <v>372</v>
      </c>
      <c r="Q25" s="42">
        <f t="shared" si="7"/>
        <v>372</v>
      </c>
      <c r="R25" s="42">
        <f t="shared" si="7"/>
        <v>372</v>
      </c>
      <c r="S25" s="42">
        <f t="shared" si="7"/>
        <v>372</v>
      </c>
      <c r="T25" s="36">
        <f t="shared" si="8"/>
        <v>5580</v>
      </c>
    </row>
    <row r="26" spans="1:20" s="18" customFormat="1" ht="11.65" x14ac:dyDescent="0.35">
      <c r="A26" s="14" t="s">
        <v>27</v>
      </c>
      <c r="B26" s="24">
        <v>1</v>
      </c>
      <c r="C26" s="24">
        <f t="shared" si="5"/>
        <v>12</v>
      </c>
      <c r="D26" s="59">
        <f t="shared" si="6"/>
        <v>252</v>
      </c>
      <c r="E26" s="42">
        <f t="shared" si="9"/>
        <v>252</v>
      </c>
      <c r="F26" s="42">
        <f t="shared" si="7"/>
        <v>252</v>
      </c>
      <c r="G26" s="42">
        <f t="shared" si="7"/>
        <v>252</v>
      </c>
      <c r="H26" s="42">
        <f t="shared" si="7"/>
        <v>252</v>
      </c>
      <c r="I26" s="42">
        <f t="shared" si="7"/>
        <v>252</v>
      </c>
      <c r="J26" s="42">
        <f t="shared" si="7"/>
        <v>252</v>
      </c>
      <c r="K26" s="42">
        <f t="shared" si="7"/>
        <v>252</v>
      </c>
      <c r="L26" s="42">
        <f t="shared" si="7"/>
        <v>252</v>
      </c>
      <c r="M26" s="42">
        <f t="shared" si="7"/>
        <v>252</v>
      </c>
      <c r="N26" s="42">
        <f t="shared" si="7"/>
        <v>252</v>
      </c>
      <c r="O26" s="42">
        <f t="shared" si="7"/>
        <v>252</v>
      </c>
      <c r="P26" s="42">
        <f t="shared" si="7"/>
        <v>252</v>
      </c>
      <c r="Q26" s="42">
        <f t="shared" si="7"/>
        <v>252</v>
      </c>
      <c r="R26" s="42">
        <f t="shared" si="7"/>
        <v>252</v>
      </c>
      <c r="S26" s="42">
        <f t="shared" si="7"/>
        <v>252</v>
      </c>
      <c r="T26" s="36">
        <f t="shared" si="8"/>
        <v>3780</v>
      </c>
    </row>
    <row r="27" spans="1:20" s="18" customFormat="1" ht="11.65" x14ac:dyDescent="0.35">
      <c r="A27" s="14" t="s">
        <v>21</v>
      </c>
      <c r="B27" s="24">
        <v>1</v>
      </c>
      <c r="C27" s="24">
        <f t="shared" si="5"/>
        <v>12</v>
      </c>
      <c r="D27" s="59">
        <f t="shared" si="6"/>
        <v>60</v>
      </c>
      <c r="E27" s="42">
        <f t="shared" si="9"/>
        <v>60</v>
      </c>
      <c r="F27" s="42">
        <f t="shared" si="7"/>
        <v>60</v>
      </c>
      <c r="G27" s="42">
        <f t="shared" si="7"/>
        <v>60</v>
      </c>
      <c r="H27" s="42">
        <f t="shared" si="7"/>
        <v>60</v>
      </c>
      <c r="I27" s="42">
        <f t="shared" si="7"/>
        <v>60</v>
      </c>
      <c r="J27" s="42">
        <f t="shared" si="7"/>
        <v>60</v>
      </c>
      <c r="K27" s="42">
        <f t="shared" si="7"/>
        <v>60</v>
      </c>
      <c r="L27" s="42">
        <f t="shared" si="7"/>
        <v>60</v>
      </c>
      <c r="M27" s="42">
        <f t="shared" si="7"/>
        <v>60</v>
      </c>
      <c r="N27" s="42">
        <f t="shared" si="7"/>
        <v>60</v>
      </c>
      <c r="O27" s="42">
        <f t="shared" si="7"/>
        <v>60</v>
      </c>
      <c r="P27" s="42">
        <f t="shared" si="7"/>
        <v>60</v>
      </c>
      <c r="Q27" s="42">
        <f t="shared" si="7"/>
        <v>60</v>
      </c>
      <c r="R27" s="42">
        <f t="shared" si="7"/>
        <v>60</v>
      </c>
      <c r="S27" s="42">
        <f t="shared" si="7"/>
        <v>60</v>
      </c>
      <c r="T27" s="36">
        <f t="shared" si="8"/>
        <v>900</v>
      </c>
    </row>
    <row r="28" spans="1:20" s="18" customFormat="1" ht="12" thickBot="1" x14ac:dyDescent="0.4">
      <c r="A28" s="14" t="s">
        <v>35</v>
      </c>
      <c r="B28" s="24">
        <v>1</v>
      </c>
      <c r="C28" s="24">
        <f t="shared" si="5"/>
        <v>12</v>
      </c>
      <c r="D28" s="59">
        <f t="shared" si="6"/>
        <v>12</v>
      </c>
      <c r="E28" s="42">
        <f t="shared" si="9"/>
        <v>12</v>
      </c>
      <c r="F28" s="42">
        <f t="shared" si="7"/>
        <v>12</v>
      </c>
      <c r="G28" s="42">
        <f t="shared" si="7"/>
        <v>12</v>
      </c>
      <c r="H28" s="42">
        <f t="shared" si="7"/>
        <v>12</v>
      </c>
      <c r="I28" s="42">
        <f t="shared" si="7"/>
        <v>12</v>
      </c>
      <c r="J28" s="42">
        <f t="shared" si="7"/>
        <v>12</v>
      </c>
      <c r="K28" s="42">
        <f t="shared" si="7"/>
        <v>12</v>
      </c>
      <c r="L28" s="42">
        <f t="shared" si="7"/>
        <v>12</v>
      </c>
      <c r="M28" s="42">
        <f t="shared" si="7"/>
        <v>12</v>
      </c>
      <c r="N28" s="42">
        <f t="shared" si="7"/>
        <v>12</v>
      </c>
      <c r="O28" s="42">
        <f t="shared" si="7"/>
        <v>12</v>
      </c>
      <c r="P28" s="42">
        <f t="shared" si="7"/>
        <v>12</v>
      </c>
      <c r="Q28" s="42">
        <f t="shared" si="7"/>
        <v>12</v>
      </c>
      <c r="R28" s="42">
        <f t="shared" si="7"/>
        <v>12</v>
      </c>
      <c r="S28" s="42">
        <f t="shared" si="7"/>
        <v>12</v>
      </c>
      <c r="T28" s="36">
        <f t="shared" si="8"/>
        <v>180</v>
      </c>
    </row>
    <row r="29" spans="1:20" s="18" customFormat="1" ht="12" thickBot="1" x14ac:dyDescent="0.4">
      <c r="A29" s="14" t="s">
        <v>38</v>
      </c>
      <c r="B29" s="32"/>
      <c r="C29" s="32"/>
      <c r="D29" s="32"/>
      <c r="E29" s="24">
        <v>1</v>
      </c>
      <c r="F29" s="24">
        <v>1</v>
      </c>
      <c r="G29" s="24">
        <v>1</v>
      </c>
      <c r="H29" s="24">
        <v>1</v>
      </c>
      <c r="I29" s="24">
        <v>1</v>
      </c>
      <c r="J29" s="24">
        <v>1</v>
      </c>
      <c r="K29" s="24">
        <v>1</v>
      </c>
      <c r="L29" s="24">
        <v>1</v>
      </c>
      <c r="M29" s="24">
        <v>1</v>
      </c>
      <c r="N29" s="24">
        <v>1</v>
      </c>
      <c r="O29" s="24">
        <v>1</v>
      </c>
      <c r="P29" s="24">
        <v>1</v>
      </c>
      <c r="Q29" s="24">
        <v>1</v>
      </c>
      <c r="R29" s="24">
        <v>1</v>
      </c>
      <c r="S29" s="24">
        <v>1</v>
      </c>
      <c r="T29" s="36">
        <f t="shared" si="8"/>
        <v>15</v>
      </c>
    </row>
    <row r="30" spans="1:20" s="18" customFormat="1" ht="15.75" customHeight="1" x14ac:dyDescent="0.35">
      <c r="A30" s="19" t="s">
        <v>39</v>
      </c>
      <c r="B30" s="25" t="s">
        <v>9</v>
      </c>
      <c r="C30" s="25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  <c r="R30" s="26"/>
      <c r="S30" s="26"/>
      <c r="T30" s="37"/>
    </row>
    <row r="31" spans="1:20" s="18" customFormat="1" ht="11.65" x14ac:dyDescent="0.35">
      <c r="A31" s="23" t="s">
        <v>53</v>
      </c>
      <c r="B31" s="27" t="s">
        <v>11</v>
      </c>
      <c r="C31" s="27" t="s">
        <v>11</v>
      </c>
      <c r="D31" s="24">
        <v>1</v>
      </c>
      <c r="E31" s="27" t="s">
        <v>11</v>
      </c>
      <c r="F31" s="27" t="s">
        <v>11</v>
      </c>
      <c r="G31" s="27" t="s">
        <v>11</v>
      </c>
      <c r="H31" s="27" t="s">
        <v>11</v>
      </c>
      <c r="I31" s="27" t="s">
        <v>11</v>
      </c>
      <c r="J31" s="27" t="s">
        <v>11</v>
      </c>
      <c r="K31" s="27" t="s">
        <v>11</v>
      </c>
      <c r="L31" s="27" t="s">
        <v>11</v>
      </c>
      <c r="M31" s="27" t="s">
        <v>11</v>
      </c>
      <c r="N31" s="27" t="s">
        <v>11</v>
      </c>
      <c r="O31" s="27" t="s">
        <v>11</v>
      </c>
      <c r="P31" s="27" t="s">
        <v>11</v>
      </c>
      <c r="Q31" s="27" t="s">
        <v>11</v>
      </c>
      <c r="R31" s="34" t="s">
        <v>11</v>
      </c>
      <c r="S31" s="34" t="s">
        <v>11</v>
      </c>
      <c r="T31" s="36">
        <f>+D31</f>
        <v>1</v>
      </c>
    </row>
    <row r="32" spans="1:20" s="18" customFormat="1" ht="11.65" x14ac:dyDescent="0.35">
      <c r="A32" s="23" t="s">
        <v>45</v>
      </c>
      <c r="B32" s="27" t="s">
        <v>11</v>
      </c>
      <c r="C32" s="27" t="s">
        <v>11</v>
      </c>
      <c r="D32" s="27" t="s">
        <v>11</v>
      </c>
      <c r="E32" s="24">
        <v>1</v>
      </c>
      <c r="F32" s="24">
        <v>1</v>
      </c>
      <c r="G32" s="24">
        <v>1</v>
      </c>
      <c r="H32" s="24">
        <v>1</v>
      </c>
      <c r="I32" s="24">
        <v>1</v>
      </c>
      <c r="J32" s="24">
        <v>1</v>
      </c>
      <c r="K32" s="24">
        <v>1</v>
      </c>
      <c r="L32" s="24">
        <v>1</v>
      </c>
      <c r="M32" s="24">
        <v>1</v>
      </c>
      <c r="N32" s="24">
        <v>1</v>
      </c>
      <c r="O32" s="24">
        <v>1</v>
      </c>
      <c r="P32" s="24">
        <v>1</v>
      </c>
      <c r="Q32" s="24">
        <v>1</v>
      </c>
      <c r="R32" s="24">
        <v>1</v>
      </c>
      <c r="S32" s="24">
        <v>1</v>
      </c>
      <c r="T32" s="36">
        <f t="shared" ref="T32" si="10">SUM(E32:S32)</f>
        <v>15</v>
      </c>
    </row>
    <row r="33" spans="1:20" s="18" customFormat="1" ht="15.75" customHeight="1" x14ac:dyDescent="0.35">
      <c r="A33" s="19" t="s">
        <v>42</v>
      </c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36" t="s">
        <v>9</v>
      </c>
    </row>
    <row r="34" spans="1:20" s="18" customFormat="1" ht="11.65" x14ac:dyDescent="0.35">
      <c r="A34" s="41" t="s">
        <v>36</v>
      </c>
      <c r="B34" s="29" t="s">
        <v>11</v>
      </c>
      <c r="C34" s="27" t="s">
        <v>11</v>
      </c>
      <c r="D34" s="29" t="s">
        <v>11</v>
      </c>
      <c r="E34" s="30">
        <v>1</v>
      </c>
      <c r="F34" s="30">
        <v>1</v>
      </c>
      <c r="G34" s="30">
        <v>1</v>
      </c>
      <c r="H34" s="30">
        <v>1</v>
      </c>
      <c r="I34" s="30">
        <v>1</v>
      </c>
      <c r="J34" s="30">
        <v>1</v>
      </c>
      <c r="K34" s="30">
        <v>1</v>
      </c>
      <c r="L34" s="30">
        <v>1</v>
      </c>
      <c r="M34" s="30">
        <v>1</v>
      </c>
      <c r="N34" s="30">
        <v>1</v>
      </c>
      <c r="O34" s="30">
        <v>1</v>
      </c>
      <c r="P34" s="30">
        <v>1</v>
      </c>
      <c r="Q34" s="30">
        <v>1</v>
      </c>
      <c r="R34" s="30">
        <v>1</v>
      </c>
      <c r="S34" s="30">
        <v>1</v>
      </c>
      <c r="T34" s="36">
        <f t="shared" ref="T34" si="11">SUM(E34:S34)</f>
        <v>15</v>
      </c>
    </row>
    <row r="35" spans="1:20" s="18" customFormat="1" ht="15.75" customHeight="1" x14ac:dyDescent="0.35">
      <c r="A35" s="19" t="s">
        <v>43</v>
      </c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36" t="s">
        <v>9</v>
      </c>
    </row>
    <row r="36" spans="1:20" s="18" customFormat="1" ht="12" thickBot="1" x14ac:dyDescent="0.4">
      <c r="A36" s="41" t="s">
        <v>44</v>
      </c>
      <c r="B36" s="29" t="s">
        <v>11</v>
      </c>
      <c r="C36" s="27" t="s">
        <v>11</v>
      </c>
      <c r="D36" s="29" t="s">
        <v>11</v>
      </c>
      <c r="E36" s="30">
        <v>1</v>
      </c>
      <c r="F36" s="30">
        <v>1</v>
      </c>
      <c r="G36" s="30">
        <v>1</v>
      </c>
      <c r="H36" s="30">
        <v>1</v>
      </c>
      <c r="I36" s="30">
        <v>1</v>
      </c>
      <c r="J36" s="30">
        <v>1</v>
      </c>
      <c r="K36" s="30">
        <v>1</v>
      </c>
      <c r="L36" s="30">
        <v>1</v>
      </c>
      <c r="M36" s="30">
        <v>1</v>
      </c>
      <c r="N36" s="30">
        <v>1</v>
      </c>
      <c r="O36" s="30">
        <v>1</v>
      </c>
      <c r="P36" s="30">
        <v>1</v>
      </c>
      <c r="Q36" s="30">
        <v>1</v>
      </c>
      <c r="R36" s="30">
        <v>1</v>
      </c>
      <c r="S36" s="30">
        <v>1</v>
      </c>
      <c r="T36" s="36">
        <f t="shared" ref="T36" si="12">SUM(E36:S36)</f>
        <v>15</v>
      </c>
    </row>
    <row r="37" spans="1:20" s="18" customFormat="1" ht="20.55" customHeight="1" thickBot="1" x14ac:dyDescent="0.4">
      <c r="A37" s="31" t="s">
        <v>23</v>
      </c>
      <c r="B37" s="32"/>
      <c r="C37" s="32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5"/>
      <c r="S37" s="35"/>
      <c r="T37" s="40">
        <f>SUM(T19:T34)</f>
        <v>111481</v>
      </c>
    </row>
    <row r="38" spans="1:20" s="18" customFormat="1" ht="20.55" customHeight="1" thickBot="1" x14ac:dyDescent="0.4">
      <c r="A38" s="31" t="s">
        <v>48</v>
      </c>
      <c r="B38" s="32"/>
      <c r="C38" s="32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5"/>
      <c r="S38" s="35"/>
      <c r="T38" s="30">
        <v>1</v>
      </c>
    </row>
    <row r="39" spans="1:20" s="18" customFormat="1" ht="20.55" customHeight="1" thickBot="1" x14ac:dyDescent="0.4">
      <c r="A39" s="31" t="s">
        <v>49</v>
      </c>
      <c r="B39" s="32"/>
      <c r="C39" s="32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5"/>
      <c r="S39" s="35"/>
      <c r="T39" s="40">
        <f>+T37-T38</f>
        <v>111480</v>
      </c>
    </row>
    <row r="40" spans="1:20" ht="15" customHeight="1" x14ac:dyDescent="0.4">
      <c r="A40" s="13" t="s">
        <v>51</v>
      </c>
      <c r="B40" s="13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3"/>
      <c r="R40" s="13"/>
      <c r="S40" s="13"/>
      <c r="T40" s="13"/>
    </row>
    <row r="41" spans="1:20" ht="15" customHeight="1" x14ac:dyDescent="0.4">
      <c r="A41" s="13" t="s">
        <v>52</v>
      </c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3"/>
      <c r="R41" s="13"/>
      <c r="S41" s="13"/>
      <c r="T41" s="13"/>
    </row>
    <row r="42" spans="1:20" ht="15" customHeight="1" x14ac:dyDescent="0.4">
      <c r="A42" s="13" t="s">
        <v>24</v>
      </c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3"/>
      <c r="R42" s="13"/>
      <c r="S42" s="13"/>
      <c r="T42" s="13"/>
    </row>
    <row r="43" spans="1:20" x14ac:dyDescent="0.4">
      <c r="A43" s="13" t="s">
        <v>26</v>
      </c>
      <c r="K43" s="12" t="s">
        <v>13</v>
      </c>
      <c r="L43" s="12" t="s">
        <v>13</v>
      </c>
      <c r="M43" s="12" t="s">
        <v>13</v>
      </c>
      <c r="N43" s="12" t="s">
        <v>13</v>
      </c>
      <c r="O43" s="12" t="s">
        <v>13</v>
      </c>
      <c r="P43" s="12" t="s">
        <v>13</v>
      </c>
      <c r="Q43" s="12" t="s">
        <v>13</v>
      </c>
      <c r="R43" s="12" t="s">
        <v>13</v>
      </c>
      <c r="S43" s="12" t="s">
        <v>13</v>
      </c>
      <c r="T43" s="12"/>
    </row>
    <row r="52" spans="1:1" x14ac:dyDescent="0.4">
      <c r="A52" s="13" t="s">
        <v>9</v>
      </c>
    </row>
    <row r="54" spans="1:1" x14ac:dyDescent="0.4">
      <c r="A54" s="13" t="s">
        <v>9</v>
      </c>
    </row>
  </sheetData>
  <mergeCells count="2">
    <mergeCell ref="B23:T23"/>
    <mergeCell ref="B18:T18"/>
  </mergeCells>
  <phoneticPr fontId="5" type="noConversion"/>
  <pageMargins left="0.7" right="0.7" top="0.75" bottom="0.75" header="0.3" footer="0.3"/>
  <pageSetup paperSize="9" orientation="portrait" r:id="rId1"/>
  <ignoredErrors>
    <ignoredError sqref="B19:D19 C25:C28 C21:D21 C20:D20 E19:S21 C24 D24 D25:D28 E24:S24 E25:S28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8C6D65978662D418A267D61B90C4404" ma:contentTypeVersion="4" ma:contentTypeDescription="Een nieuw document maken." ma:contentTypeScope="" ma:versionID="76c9d391fee12d920ad25d5dabf5cfbf">
  <xsd:schema xmlns:xsd="http://www.w3.org/2001/XMLSchema" xmlns:xs="http://www.w3.org/2001/XMLSchema" xmlns:p="http://schemas.microsoft.com/office/2006/metadata/properties" xmlns:ns2="189c1115-8f41-4dbe-8829-2a89dd71b975" targetNamespace="http://schemas.microsoft.com/office/2006/metadata/properties" ma:root="true" ma:fieldsID="b4c6fd78c415f73331a01496298a8c59" ns2:_="">
    <xsd:import namespace="189c1115-8f41-4dbe-8829-2a89dd71b97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9c1115-8f41-4dbe-8829-2a89dd71b97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LongProperties xmlns="http://schemas.microsoft.com/office/2006/metadata/longProperties">
  <LongProp xmlns="" name="MetaInfo"><![CDATA[72;#vti_contentversionisdirty:BW|false
vti_parserversion:SR|14.0.0.4762
vti_lmt:SW|Wed, 31 Oct 2012 10:36:55 GMT
vti_contenttag:SW|{A8FBCF68-8822-4557-9A47-A0D6475985BF},3,2
_Category:SW|
vti_author:SR|PRO-MEREOR\\aharbers
vti_winfileattribs:SW|00000000
vti_approvallevel:SR|
vti_categories:VW|
vti_foldersubfolderitemcount:IR|0
vti_assignedto:SR|
Keywords:SW|
_Status:SW|
vti_cachedcustomprops:VX|vti_approvallevel vti_categories Subject vti_assignedto Keywords _Status vti_title _Author _Category ContentType _Comments
vti_modifiedby:SR|PRO-MEREOR\\aharbers
vti_docstoreversion:IR|3
vti_metainfoversion:IW|3
ContentTypeId:SW|0x010100C80F7F3B55186049819B236ECA2C441C
vti_ct:SW|Wed, 31 Oct 2012 10:36:55 GMT
vti_lat:SW|Fri, 18 Jan 2013 14:04:04 GMT
ContentType:SW|Document
vti_cachedtitle:SR|Prijzenblad
vti_title:SR|Prijzenblad
_Author:SW|Pro Mereor BV
vti_sourcecontrolmultiuserchkoutby:VR|PRO-MEREOR\\\\aharbers
_Comments:SW|
Subject:SW|
vti_folderitemcount:IR|0
]]></LongProp>
</LongProperti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BA95D26-435C-4F63-88CA-A20F5064B09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F81784E-7AA4-42F0-AFA0-A66957643EC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89c1115-8f41-4dbe-8829-2a89dd71b97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0299664-FE9E-416A-B505-5FD2AA5C50D8}">
  <ds:schemaRefs>
    <ds:schemaRef ds:uri="http://schemas.microsoft.com/office/2006/metadata/longProperties"/>
    <ds:schemaRef ds:uri=""/>
  </ds:schemaRefs>
</ds:datastoreItem>
</file>

<file path=customXml/itemProps4.xml><?xml version="1.0" encoding="utf-8"?>
<ds:datastoreItem xmlns:ds="http://schemas.openxmlformats.org/officeDocument/2006/customXml" ds:itemID="{733E18D2-CC62-4CA9-BD92-4B90F2B4FD0A}">
  <ds:schemaRefs>
    <ds:schemaRef ds:uri="http://purl.org/dc/dcmitype/"/>
    <ds:schemaRef ds:uri="http://schemas.microsoft.com/office/2006/documentManagement/types"/>
    <ds:schemaRef ds:uri="http://www.w3.org/XML/1998/namespace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432fd1d3-bcf3-4ebd-a1bd-e2348730bd5f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Handleiding</vt:lpstr>
      <vt:lpstr>Prijswens</vt:lpstr>
    </vt:vector>
  </TitlesOfParts>
  <Manager/>
  <Company>Pro Mereor BV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Pro Mereor BV</dc:creator>
  <cp:keywords/>
  <dc:description/>
  <cp:lastModifiedBy>Jos Plattel</cp:lastModifiedBy>
  <cp:revision/>
  <dcterms:created xsi:type="dcterms:W3CDTF">2008-11-21T10:07:29Z</dcterms:created>
  <dcterms:modified xsi:type="dcterms:W3CDTF">2024-09-11T09:16:32Z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MetaInfo">
    <vt:lpwstr>72;#vti_contentversionisdirty:BW|false_x000d_
vti_parserversion:SR|14.0.0.4762_x000d_
vti_lmt:SW|Wed, 31 Oct 2012 10:36:55 GMT_x000d_
vti_contenttag:SW|{A8FBCF68-8822-4557-9A47-A0D6475985BF},3,2_x000d_
_Category:SW|_x000d_
vti_author:SR|PRO-MEREOR\\aharbers_x000d_
vti_winfileattribs:SW|0000</vt:lpwstr>
  </property>
  <property fmtid="{D5CDD505-2E9C-101B-9397-08002B2CF9AE}" pid="4" name="Order">
    <vt:lpwstr>7200.00000000000</vt:lpwstr>
  </property>
  <property fmtid="{D5CDD505-2E9C-101B-9397-08002B2CF9AE}" pid="5" name="FSObjType">
    <vt:lpwstr>0</vt:lpwstr>
  </property>
  <property fmtid="{D5CDD505-2E9C-101B-9397-08002B2CF9AE}" pid="6" name="FileDirRef">
    <vt:lpwstr>kennisbank/accountsite/Projectsite/Projectadministratie/Openbaar/02. Uitnodiging tot Inschrijving</vt:lpwstr>
  </property>
  <property fmtid="{D5CDD505-2E9C-101B-9397-08002B2CF9AE}" pid="7" name="FileLeafRef">
    <vt:lpwstr>Prijzenblad.xls</vt:lpwstr>
  </property>
  <property fmtid="{D5CDD505-2E9C-101B-9397-08002B2CF9AE}" pid="8" name="ContentTypeId">
    <vt:lpwstr>0x010100F8C6D65978662D418A267D61B90C4404</vt:lpwstr>
  </property>
</Properties>
</file>