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rnl.sharepoint.com/sites/Inkoop/Inkoop/02. Aanbestedingen/07. Inzameling/2024 - uitzetten, ledigen en opruimen van bladkorven gem. Nijmegen/01. Aanbestedingsdocumenten/"/>
    </mc:Choice>
  </mc:AlternateContent>
  <xr:revisionPtr revIDLastSave="52" documentId="8_{BB8D8FA5-C5C6-4A42-968A-18A87E0D35CA}" xr6:coauthVersionLast="47" xr6:coauthVersionMax="47" xr10:uidLastSave="{13A8E11D-F7CA-4B5D-B898-4B55C75C0B02}"/>
  <bookViews>
    <workbookView xWindow="-120" yWindow="-120" windowWidth="38640" windowHeight="15840" xr2:uid="{F2637BE0-41D1-42DC-BE57-10C8A6DA498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8" i="1" l="1"/>
  <c r="A46" i="1"/>
  <c r="A34" i="1"/>
  <c r="A22" i="1"/>
  <c r="B65" i="1"/>
  <c r="C64" i="1"/>
  <c r="C63" i="1"/>
  <c r="C62" i="1"/>
  <c r="B53" i="1"/>
  <c r="B41" i="1"/>
  <c r="B29" i="1"/>
  <c r="B17" i="1"/>
  <c r="B21" i="1"/>
  <c r="B33" i="1" s="1"/>
  <c r="B45" i="1" s="1"/>
  <c r="C52" i="1"/>
  <c r="C51" i="1"/>
  <c r="C50" i="1"/>
  <c r="C40" i="1"/>
  <c r="C39" i="1"/>
  <c r="C38" i="1"/>
  <c r="C28" i="1"/>
  <c r="C27" i="1"/>
  <c r="C26" i="1"/>
  <c r="C15" i="1"/>
  <c r="C14" i="1"/>
  <c r="C16" i="1"/>
  <c r="C65" i="1" l="1"/>
  <c r="B66" i="1" s="1"/>
  <c r="C53" i="1"/>
  <c r="B54" i="1" s="1"/>
  <c r="C41" i="1"/>
  <c r="B42" i="1" s="1"/>
  <c r="C29" i="1"/>
  <c r="B30" i="1" s="1"/>
  <c r="C17" i="1"/>
  <c r="B18" i="1" l="1"/>
  <c r="B6" i="1" s="1"/>
</calcChain>
</file>

<file path=xl/sharedStrings.xml><?xml version="1.0" encoding="utf-8"?>
<sst xmlns="http://schemas.openxmlformats.org/spreadsheetml/2006/main" count="62" uniqueCount="20">
  <si>
    <t>Emissiewaarden</t>
  </si>
  <si>
    <t>% inzet</t>
  </si>
  <si>
    <t>Score</t>
  </si>
  <si>
    <t>Totaalscore / categorie</t>
  </si>
  <si>
    <t>jaar</t>
  </si>
  <si>
    <t>Elektrisch / Waterstof</t>
  </si>
  <si>
    <t>Kwaliteitscriterium emissie</t>
  </si>
  <si>
    <t>Max. te behalen EMVI Korting:</t>
  </si>
  <si>
    <t>€</t>
  </si>
  <si>
    <t>Eenheid</t>
  </si>
  <si>
    <t>Behaalde EMVI korting:</t>
  </si>
  <si>
    <t>Max. looptijd overeenkomst (incl. verlengingsopties):</t>
  </si>
  <si>
    <t>Vul de onderdelen op de blauwe vlakken in. Jaarlijks wordt een verantwoording geëist van de ingezette voertuigen en werktuigen.</t>
  </si>
  <si>
    <t>(moet totaal 100% zijn)</t>
  </si>
  <si>
    <t>2028 (t/m 30-06)</t>
  </si>
  <si>
    <t>EuroV</t>
  </si>
  <si>
    <t>Euro VI</t>
  </si>
  <si>
    <t>Fase IIIB (geen score op EMVI)</t>
  </si>
  <si>
    <t>Euro IV (geen score op EMVI)</t>
  </si>
  <si>
    <t>Voertuig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</si>
</sst>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Dm sans"/>
    </font>
    <font>
      <b/>
      <sz val="10"/>
      <color theme="1"/>
      <name val="Dm sans"/>
    </font>
    <font>
      <sz val="10"/>
      <color rgb="FF000000"/>
      <name val="Dm sans"/>
    </font>
    <font>
      <b/>
      <sz val="18"/>
      <color theme="0"/>
      <name val="Dm sans"/>
    </font>
    <font>
      <i/>
      <sz val="10"/>
      <color theme="1"/>
      <name val="Dm sans"/>
    </font>
    <font>
      <b/>
      <sz val="10"/>
      <color theme="0"/>
      <name val="Dm sans"/>
    </font>
    <font>
      <sz val="10"/>
      <name val="Dm sans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3" xfId="0" applyFont="1" applyBorder="1"/>
    <xf numFmtId="0" fontId="2" fillId="0" borderId="5" xfId="0" applyFont="1" applyBorder="1"/>
    <xf numFmtId="0" fontId="2" fillId="0" borderId="3" xfId="0" applyFont="1" applyBorder="1"/>
    <xf numFmtId="0" fontId="4" fillId="0" borderId="3" xfId="0" applyFont="1" applyBorder="1"/>
    <xf numFmtId="9" fontId="3" fillId="0" borderId="1" xfId="2" applyFont="1" applyFill="1" applyBorder="1"/>
    <xf numFmtId="0" fontId="3" fillId="0" borderId="0" xfId="0" applyFont="1"/>
    <xf numFmtId="0" fontId="2" fillId="0" borderId="1" xfId="0" applyFont="1" applyBorder="1"/>
    <xf numFmtId="1" fontId="2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2" fontId="7" fillId="2" borderId="1" xfId="1" applyNumberFormat="1" applyFont="1" applyFill="1" applyBorder="1" applyAlignment="1">
      <alignment horizontal="center"/>
    </xf>
    <xf numFmtId="0" fontId="3" fillId="3" borderId="2" xfId="0" applyFont="1" applyFill="1" applyBorder="1"/>
    <xf numFmtId="2" fontId="2" fillId="0" borderId="4" xfId="1" applyNumberFormat="1" applyFont="1" applyBorder="1"/>
    <xf numFmtId="2" fontId="3" fillId="0" borderId="4" xfId="1" applyNumberFormat="1" applyFont="1" applyBorder="1"/>
    <xf numFmtId="0" fontId="3" fillId="0" borderId="7" xfId="0" applyFont="1" applyBorder="1" applyAlignment="1">
      <alignment horizontal="right"/>
    </xf>
    <xf numFmtId="0" fontId="6" fillId="0" borderId="3" xfId="0" applyFont="1" applyBorder="1" applyAlignment="1">
      <alignment horizontal="left"/>
    </xf>
    <xf numFmtId="0" fontId="3" fillId="0" borderId="6" xfId="0" applyFont="1" applyBorder="1"/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2" fontId="3" fillId="0" borderId="8" xfId="1" applyNumberFormat="1" applyFont="1" applyBorder="1" applyAlignment="1">
      <alignment horizontal="center"/>
    </xf>
    <xf numFmtId="2" fontId="3" fillId="0" borderId="9" xfId="1" applyNumberFormat="1" applyFont="1" applyBorder="1" applyAlignment="1">
      <alignment horizontal="center"/>
    </xf>
    <xf numFmtId="44" fontId="3" fillId="0" borderId="13" xfId="0" applyNumberFormat="1" applyFont="1" applyBorder="1" applyAlignment="1">
      <alignment horizontal="center"/>
    </xf>
    <xf numFmtId="44" fontId="3" fillId="0" borderId="10" xfId="1" applyFont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wrapText="1"/>
    </xf>
    <xf numFmtId="9" fontId="8" fillId="4" borderId="1" xfId="2" applyFont="1" applyFill="1" applyBorder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00753-58DD-4EC3-8F98-6E5FC8BBF34F}">
  <dimension ref="A1:D67"/>
  <sheetViews>
    <sheetView tabSelected="1" workbookViewId="0">
      <pane ySplit="1" topLeftCell="A19" activePane="bottomLeft" state="frozen"/>
      <selection pane="bottomLeft" activeCell="M23" sqref="M23"/>
    </sheetView>
  </sheetViews>
  <sheetFormatPr defaultRowHeight="13.5" x14ac:dyDescent="0.25"/>
  <cols>
    <col min="1" max="1" width="48.42578125" style="1" customWidth="1"/>
    <col min="2" max="2" width="26.5703125" style="1" customWidth="1"/>
    <col min="3" max="3" width="14.42578125" style="1" bestFit="1" customWidth="1"/>
    <col min="4" max="4" width="11.5703125" style="1" customWidth="1"/>
    <col min="5" max="5" width="9.140625" style="1"/>
    <col min="6" max="6" width="11.42578125" style="1" bestFit="1" customWidth="1"/>
    <col min="7" max="16384" width="9.140625" style="1"/>
  </cols>
  <sheetData>
    <row r="1" spans="1:4" ht="34.5" customHeight="1" x14ac:dyDescent="0.25">
      <c r="A1" s="30" t="s">
        <v>6</v>
      </c>
      <c r="B1" s="30"/>
      <c r="C1" s="30"/>
    </row>
    <row r="2" spans="1:4" x14ac:dyDescent="0.25">
      <c r="A2" s="31" t="s">
        <v>12</v>
      </c>
      <c r="B2" s="31"/>
      <c r="C2" s="31"/>
    </row>
    <row r="3" spans="1:4" x14ac:dyDescent="0.25">
      <c r="A3" s="31"/>
      <c r="B3" s="31"/>
      <c r="C3" s="31"/>
      <c r="D3" s="7"/>
    </row>
    <row r="4" spans="1:4" x14ac:dyDescent="0.25">
      <c r="B4" s="13" t="s">
        <v>8</v>
      </c>
      <c r="C4" s="14" t="s">
        <v>9</v>
      </c>
    </row>
    <row r="5" spans="1:4" x14ac:dyDescent="0.25">
      <c r="A5" s="8" t="s">
        <v>7</v>
      </c>
      <c r="B5" s="9">
        <v>2900</v>
      </c>
      <c r="C5" s="8" t="s">
        <v>8</v>
      </c>
    </row>
    <row r="6" spans="1:4" x14ac:dyDescent="0.25">
      <c r="A6" s="8" t="s">
        <v>10</v>
      </c>
      <c r="B6" s="15">
        <f>(B18+B30+B42+B54+B66)*4</f>
        <v>2900</v>
      </c>
      <c r="C6" s="8" t="s">
        <v>8</v>
      </c>
    </row>
    <row r="7" spans="1:4" x14ac:dyDescent="0.25">
      <c r="A7" s="10" t="s">
        <v>11</v>
      </c>
      <c r="B7" s="11">
        <v>5</v>
      </c>
      <c r="C7" s="8" t="s">
        <v>4</v>
      </c>
    </row>
    <row r="8" spans="1:4" ht="14.25" thickBot="1" x14ac:dyDescent="0.3"/>
    <row r="9" spans="1:4" ht="15" customHeight="1" x14ac:dyDescent="0.25">
      <c r="A9" s="16" t="s">
        <v>0</v>
      </c>
      <c r="B9" s="28">
        <v>2024</v>
      </c>
      <c r="C9" s="29"/>
    </row>
    <row r="10" spans="1:4" x14ac:dyDescent="0.25">
      <c r="A10" s="2" t="s">
        <v>19</v>
      </c>
      <c r="B10" s="22"/>
      <c r="C10" s="23"/>
    </row>
    <row r="11" spans="1:4" x14ac:dyDescent="0.25">
      <c r="A11" s="3"/>
      <c r="B11" s="12" t="s">
        <v>1</v>
      </c>
      <c r="C11" s="21" t="s">
        <v>2</v>
      </c>
    </row>
    <row r="12" spans="1:4" x14ac:dyDescent="0.25">
      <c r="A12" s="4" t="s">
        <v>17</v>
      </c>
      <c r="B12" s="32">
        <v>0</v>
      </c>
      <c r="C12" s="17">
        <v>0</v>
      </c>
    </row>
    <row r="13" spans="1:4" x14ac:dyDescent="0.25">
      <c r="A13" s="4" t="s">
        <v>18</v>
      </c>
      <c r="B13" s="32">
        <v>0</v>
      </c>
      <c r="C13" s="17">
        <v>0</v>
      </c>
    </row>
    <row r="14" spans="1:4" x14ac:dyDescent="0.25">
      <c r="A14" s="5" t="s">
        <v>15</v>
      </c>
      <c r="B14" s="32">
        <v>0</v>
      </c>
      <c r="C14" s="17">
        <f>B14*$B$5/$B$7/4*0.5</f>
        <v>0</v>
      </c>
    </row>
    <row r="15" spans="1:4" x14ac:dyDescent="0.25">
      <c r="A15" s="5" t="s">
        <v>16</v>
      </c>
      <c r="B15" s="32">
        <v>0</v>
      </c>
      <c r="C15" s="17">
        <f>B15*$B$5/$B$7/4*0.75</f>
        <v>0</v>
      </c>
    </row>
    <row r="16" spans="1:4" x14ac:dyDescent="0.25">
      <c r="A16" s="5" t="s">
        <v>5</v>
      </c>
      <c r="B16" s="32">
        <v>1</v>
      </c>
      <c r="C16" s="17">
        <f>B16*$B$5/$B$7/4</f>
        <v>145</v>
      </c>
    </row>
    <row r="17" spans="1:3" x14ac:dyDescent="0.25">
      <c r="A17" s="20" t="s">
        <v>13</v>
      </c>
      <c r="B17" s="6">
        <f>SUM(B12:B16)</f>
        <v>1</v>
      </c>
      <c r="C17" s="18">
        <f>SUM(C12:C16)</f>
        <v>145</v>
      </c>
    </row>
    <row r="18" spans="1:3" ht="14.25" thickBot="1" x14ac:dyDescent="0.3">
      <c r="A18" s="19" t="s">
        <v>3</v>
      </c>
      <c r="B18" s="24">
        <f>C17</f>
        <v>145</v>
      </c>
      <c r="C18" s="25"/>
    </row>
    <row r="19" spans="1:3" ht="14.25" thickBot="1" x14ac:dyDescent="0.3">
      <c r="A19" s="27"/>
      <c r="B19" s="27"/>
      <c r="C19" s="27"/>
    </row>
    <row r="20" spans="1:3" ht="14.25" thickBot="1" x14ac:dyDescent="0.3"/>
    <row r="21" spans="1:3" ht="15" customHeight="1" x14ac:dyDescent="0.25">
      <c r="A21" s="16" t="s">
        <v>0</v>
      </c>
      <c r="B21" s="28">
        <f>B9+1</f>
        <v>2025</v>
      </c>
      <c r="C21" s="29"/>
    </row>
    <row r="22" spans="1:3" x14ac:dyDescent="0.25">
      <c r="A22" s="2" t="str">
        <f>A10</f>
        <v>Voertuig</v>
      </c>
      <c r="B22" s="22"/>
      <c r="C22" s="23"/>
    </row>
    <row r="23" spans="1:3" x14ac:dyDescent="0.25">
      <c r="A23" s="3"/>
      <c r="B23" s="12" t="s">
        <v>1</v>
      </c>
      <c r="C23" s="21" t="s">
        <v>2</v>
      </c>
    </row>
    <row r="24" spans="1:3" x14ac:dyDescent="0.25">
      <c r="A24" s="4" t="s">
        <v>17</v>
      </c>
      <c r="B24" s="32">
        <v>0</v>
      </c>
      <c r="C24" s="17">
        <v>0</v>
      </c>
    </row>
    <row r="25" spans="1:3" x14ac:dyDescent="0.25">
      <c r="A25" s="4" t="s">
        <v>18</v>
      </c>
      <c r="B25" s="32">
        <v>0</v>
      </c>
      <c r="C25" s="17">
        <v>0</v>
      </c>
    </row>
    <row r="26" spans="1:3" x14ac:dyDescent="0.25">
      <c r="A26" s="5" t="s">
        <v>15</v>
      </c>
      <c r="B26" s="32">
        <v>0</v>
      </c>
      <c r="C26" s="17">
        <f>B26*$B$5/$B$7/4*0.5</f>
        <v>0</v>
      </c>
    </row>
    <row r="27" spans="1:3" x14ac:dyDescent="0.25">
      <c r="A27" s="5" t="s">
        <v>16</v>
      </c>
      <c r="B27" s="32">
        <v>0</v>
      </c>
      <c r="C27" s="17">
        <f>B27*$B$5/$B$7/4*0.75</f>
        <v>0</v>
      </c>
    </row>
    <row r="28" spans="1:3" x14ac:dyDescent="0.25">
      <c r="A28" s="5" t="s">
        <v>5</v>
      </c>
      <c r="B28" s="32">
        <v>1</v>
      </c>
      <c r="C28" s="17">
        <f>B28*$B$5/$B$7/4</f>
        <v>145</v>
      </c>
    </row>
    <row r="29" spans="1:3" x14ac:dyDescent="0.25">
      <c r="A29" s="20" t="s">
        <v>13</v>
      </c>
      <c r="B29" s="6">
        <f>SUM(B24:B28)</f>
        <v>1</v>
      </c>
      <c r="C29" s="18">
        <f>SUM(C24:C28)</f>
        <v>145</v>
      </c>
    </row>
    <row r="30" spans="1:3" ht="14.25" thickBot="1" x14ac:dyDescent="0.3">
      <c r="A30" s="19" t="s">
        <v>3</v>
      </c>
      <c r="B30" s="24">
        <f>C29</f>
        <v>145</v>
      </c>
      <c r="C30" s="25"/>
    </row>
    <row r="31" spans="1:3" x14ac:dyDescent="0.25">
      <c r="A31" s="26"/>
      <c r="B31" s="26"/>
      <c r="C31" s="26"/>
    </row>
    <row r="32" spans="1:3" ht="14.25" thickBot="1" x14ac:dyDescent="0.3"/>
    <row r="33" spans="1:3" x14ac:dyDescent="0.25">
      <c r="A33" s="16" t="s">
        <v>0</v>
      </c>
      <c r="B33" s="28">
        <f>B21+1</f>
        <v>2026</v>
      </c>
      <c r="C33" s="29"/>
    </row>
    <row r="34" spans="1:3" x14ac:dyDescent="0.25">
      <c r="A34" s="2" t="str">
        <f>A10</f>
        <v>Voertuig</v>
      </c>
      <c r="B34" s="22"/>
      <c r="C34" s="23"/>
    </row>
    <row r="35" spans="1:3" x14ac:dyDescent="0.25">
      <c r="A35" s="3"/>
      <c r="B35" s="12" t="s">
        <v>1</v>
      </c>
      <c r="C35" s="21" t="s">
        <v>2</v>
      </c>
    </row>
    <row r="36" spans="1:3" x14ac:dyDescent="0.25">
      <c r="A36" s="4" t="s">
        <v>17</v>
      </c>
      <c r="B36" s="32">
        <v>0</v>
      </c>
      <c r="C36" s="17">
        <v>0</v>
      </c>
    </row>
    <row r="37" spans="1:3" x14ac:dyDescent="0.25">
      <c r="A37" s="4" t="s">
        <v>18</v>
      </c>
      <c r="B37" s="32">
        <v>0</v>
      </c>
      <c r="C37" s="17">
        <v>0</v>
      </c>
    </row>
    <row r="38" spans="1:3" x14ac:dyDescent="0.25">
      <c r="A38" s="5" t="s">
        <v>15</v>
      </c>
      <c r="B38" s="32">
        <v>0</v>
      </c>
      <c r="C38" s="17">
        <f>B38*$B$5/$B$7/4*0.5</f>
        <v>0</v>
      </c>
    </row>
    <row r="39" spans="1:3" x14ac:dyDescent="0.25">
      <c r="A39" s="5" t="s">
        <v>16</v>
      </c>
      <c r="B39" s="32">
        <v>0</v>
      </c>
      <c r="C39" s="17">
        <f>B39*$B$5/$B$7/4*0.75</f>
        <v>0</v>
      </c>
    </row>
    <row r="40" spans="1:3" x14ac:dyDescent="0.25">
      <c r="A40" s="5" t="s">
        <v>5</v>
      </c>
      <c r="B40" s="32">
        <v>1</v>
      </c>
      <c r="C40" s="17">
        <f>B40*$B$5/$B$7/4</f>
        <v>145</v>
      </c>
    </row>
    <row r="41" spans="1:3" x14ac:dyDescent="0.25">
      <c r="A41" s="20" t="s">
        <v>13</v>
      </c>
      <c r="B41" s="6">
        <f>SUM(B36:B40)</f>
        <v>1</v>
      </c>
      <c r="C41" s="18">
        <f>SUM(C36:C40)</f>
        <v>145</v>
      </c>
    </row>
    <row r="42" spans="1:3" ht="14.25" thickBot="1" x14ac:dyDescent="0.3">
      <c r="A42" s="19" t="s">
        <v>3</v>
      </c>
      <c r="B42" s="24">
        <f>C41</f>
        <v>145</v>
      </c>
      <c r="C42" s="25"/>
    </row>
    <row r="43" spans="1:3" x14ac:dyDescent="0.25">
      <c r="A43" s="26"/>
      <c r="B43" s="26"/>
      <c r="C43" s="26"/>
    </row>
    <row r="44" spans="1:3" ht="14.25" thickBot="1" x14ac:dyDescent="0.3"/>
    <row r="45" spans="1:3" x14ac:dyDescent="0.25">
      <c r="A45" s="16" t="s">
        <v>0</v>
      </c>
      <c r="B45" s="28">
        <f>B33+1</f>
        <v>2027</v>
      </c>
      <c r="C45" s="29"/>
    </row>
    <row r="46" spans="1:3" x14ac:dyDescent="0.25">
      <c r="A46" s="2" t="str">
        <f>A10</f>
        <v>Voertuig</v>
      </c>
      <c r="B46" s="22"/>
      <c r="C46" s="23"/>
    </row>
    <row r="47" spans="1:3" x14ac:dyDescent="0.25">
      <c r="A47" s="3"/>
      <c r="B47" s="12" t="s">
        <v>1</v>
      </c>
      <c r="C47" s="21" t="s">
        <v>2</v>
      </c>
    </row>
    <row r="48" spans="1:3" x14ac:dyDescent="0.25">
      <c r="A48" s="4" t="s">
        <v>17</v>
      </c>
      <c r="B48" s="32">
        <v>0</v>
      </c>
      <c r="C48" s="17">
        <v>0</v>
      </c>
    </row>
    <row r="49" spans="1:3" x14ac:dyDescent="0.25">
      <c r="A49" s="4" t="s">
        <v>18</v>
      </c>
      <c r="B49" s="32">
        <v>0</v>
      </c>
      <c r="C49" s="17">
        <v>0</v>
      </c>
    </row>
    <row r="50" spans="1:3" x14ac:dyDescent="0.25">
      <c r="A50" s="5" t="s">
        <v>15</v>
      </c>
      <c r="B50" s="32">
        <v>0</v>
      </c>
      <c r="C50" s="17">
        <f>B50*$B$5/$B$7/4*0.5</f>
        <v>0</v>
      </c>
    </row>
    <row r="51" spans="1:3" x14ac:dyDescent="0.25">
      <c r="A51" s="5" t="s">
        <v>16</v>
      </c>
      <c r="B51" s="32">
        <v>0</v>
      </c>
      <c r="C51" s="17">
        <f>B51*$B$5/$B$7/4*0.75</f>
        <v>0</v>
      </c>
    </row>
    <row r="52" spans="1:3" x14ac:dyDescent="0.25">
      <c r="A52" s="5" t="s">
        <v>5</v>
      </c>
      <c r="B52" s="32">
        <v>1</v>
      </c>
      <c r="C52" s="17">
        <f>B52*$B$5/$B$7/4</f>
        <v>145</v>
      </c>
    </row>
    <row r="53" spans="1:3" x14ac:dyDescent="0.25">
      <c r="A53" s="20" t="s">
        <v>13</v>
      </c>
      <c r="B53" s="6">
        <f>SUM(B48:B52)</f>
        <v>1</v>
      </c>
      <c r="C53" s="18">
        <f>SUM(C48:C52)</f>
        <v>145</v>
      </c>
    </row>
    <row r="54" spans="1:3" ht="14.25" thickBot="1" x14ac:dyDescent="0.3">
      <c r="A54" s="19" t="s">
        <v>3</v>
      </c>
      <c r="B54" s="24">
        <f>C53</f>
        <v>145</v>
      </c>
      <c r="C54" s="25"/>
    </row>
    <row r="55" spans="1:3" x14ac:dyDescent="0.25">
      <c r="A55" s="26"/>
      <c r="B55" s="26"/>
      <c r="C55" s="26"/>
    </row>
    <row r="56" spans="1:3" ht="14.25" thickBot="1" x14ac:dyDescent="0.3"/>
    <row r="57" spans="1:3" x14ac:dyDescent="0.25">
      <c r="A57" s="16" t="s">
        <v>0</v>
      </c>
      <c r="B57" s="28" t="s">
        <v>14</v>
      </c>
      <c r="C57" s="29"/>
    </row>
    <row r="58" spans="1:3" ht="13.5" customHeight="1" x14ac:dyDescent="0.25">
      <c r="A58" s="2" t="str">
        <f>A10</f>
        <v>Voertuig</v>
      </c>
      <c r="B58" s="22"/>
      <c r="C58" s="23"/>
    </row>
    <row r="59" spans="1:3" x14ac:dyDescent="0.25">
      <c r="A59" s="3"/>
      <c r="B59" s="12" t="s">
        <v>1</v>
      </c>
      <c r="C59" s="21" t="s">
        <v>2</v>
      </c>
    </row>
    <row r="60" spans="1:3" x14ac:dyDescent="0.25">
      <c r="A60" s="4" t="s">
        <v>17</v>
      </c>
      <c r="B60" s="32">
        <v>0</v>
      </c>
      <c r="C60" s="17">
        <v>0</v>
      </c>
    </row>
    <row r="61" spans="1:3" x14ac:dyDescent="0.25">
      <c r="A61" s="4" t="s">
        <v>18</v>
      </c>
      <c r="B61" s="32">
        <v>0</v>
      </c>
      <c r="C61" s="17">
        <v>0</v>
      </c>
    </row>
    <row r="62" spans="1:3" x14ac:dyDescent="0.25">
      <c r="A62" s="5" t="s">
        <v>15</v>
      </c>
      <c r="B62" s="32">
        <v>0</v>
      </c>
      <c r="C62" s="17">
        <f>B62*$B$5/$B$7/4*0.5</f>
        <v>0</v>
      </c>
    </row>
    <row r="63" spans="1:3" x14ac:dyDescent="0.25">
      <c r="A63" s="5" t="s">
        <v>16</v>
      </c>
      <c r="B63" s="32">
        <v>0</v>
      </c>
      <c r="C63" s="17">
        <f>B63*$B$5/$B$7/4*0.75</f>
        <v>0</v>
      </c>
    </row>
    <row r="64" spans="1:3" x14ac:dyDescent="0.25">
      <c r="A64" s="5" t="s">
        <v>5</v>
      </c>
      <c r="B64" s="32">
        <v>1</v>
      </c>
      <c r="C64" s="17">
        <f>B64*$B$5/$B$7/4</f>
        <v>145</v>
      </c>
    </row>
    <row r="65" spans="1:3" x14ac:dyDescent="0.25">
      <c r="A65" s="20" t="s">
        <v>13</v>
      </c>
      <c r="B65" s="6">
        <f>SUM(B60:B64)</f>
        <v>1</v>
      </c>
      <c r="C65" s="18">
        <f>SUM(C60:C64)</f>
        <v>145</v>
      </c>
    </row>
    <row r="66" spans="1:3" ht="14.25" thickBot="1" x14ac:dyDescent="0.3">
      <c r="A66" s="19" t="s">
        <v>3</v>
      </c>
      <c r="B66" s="24">
        <f>C65</f>
        <v>145</v>
      </c>
      <c r="C66" s="25"/>
    </row>
    <row r="67" spans="1:3" x14ac:dyDescent="0.25">
      <c r="A67" s="26"/>
      <c r="B67" s="26"/>
      <c r="C67" s="26"/>
    </row>
  </sheetData>
  <sheetProtection algorithmName="SHA-512" hashValue="4li8oF2Ekw8+4o+az503ppG65nifxI2hAnQzqurmnYn/yo9hbHQK8XQ2ervq7AQWELhLzS4Dru8rH3nbpvAdkQ==" saltValue="MPjSG6pBOtYjEPKJ8eIpRg==" spinCount="100000" sheet="1" objects="1" scenarios="1"/>
  <mergeCells count="22">
    <mergeCell ref="A1:C1"/>
    <mergeCell ref="A2:C3"/>
    <mergeCell ref="B9:C9"/>
    <mergeCell ref="B21:C21"/>
    <mergeCell ref="B33:C33"/>
    <mergeCell ref="B10:C10"/>
    <mergeCell ref="B18:C18"/>
    <mergeCell ref="B58:C58"/>
    <mergeCell ref="B66:C66"/>
    <mergeCell ref="A67:C67"/>
    <mergeCell ref="A19:C19"/>
    <mergeCell ref="A31:C31"/>
    <mergeCell ref="A43:C43"/>
    <mergeCell ref="A55:C55"/>
    <mergeCell ref="B42:C42"/>
    <mergeCell ref="B54:C54"/>
    <mergeCell ref="B46:C46"/>
    <mergeCell ref="B34:C34"/>
    <mergeCell ref="B30:C30"/>
    <mergeCell ref="B22:C22"/>
    <mergeCell ref="B45:C45"/>
    <mergeCell ref="B57:C5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9bece0-a7b1-41ec-8ba2-55de2f9c483c" xsi:nil="true"/>
    <lcf76f155ced4ddcb4097134ff3c332f xmlns="19d0f349-2f38-4a4d-b0ad-01c571a1bd0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FC429BA8C33640908F71363AFC2E7A" ma:contentTypeVersion="17" ma:contentTypeDescription="Een nieuw document maken." ma:contentTypeScope="" ma:versionID="f581a96ae7c32e24d4205227341dfa0a">
  <xsd:schema xmlns:xsd="http://www.w3.org/2001/XMLSchema" xmlns:xs="http://www.w3.org/2001/XMLSchema" xmlns:p="http://schemas.microsoft.com/office/2006/metadata/properties" xmlns:ns2="19d0f349-2f38-4a4d-b0ad-01c571a1bd04" xmlns:ns3="b39bece0-a7b1-41ec-8ba2-55de2f9c483c" targetNamespace="http://schemas.microsoft.com/office/2006/metadata/properties" ma:root="true" ma:fieldsID="f4f7d2122c7f6f29cb5a8c22eb1f8c8a" ns2:_="" ns3:_="">
    <xsd:import namespace="19d0f349-2f38-4a4d-b0ad-01c571a1bd04"/>
    <xsd:import namespace="b39bece0-a7b1-41ec-8ba2-55de2f9c48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0f349-2f38-4a4d-b0ad-01c571a1b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9ef366b-eccd-432c-a3c2-5549ca1bcf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bece0-a7b1-41ec-8ba2-55de2f9c483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4fa127b-c43b-4026-9ab5-ba0d73a695a1}" ma:internalName="TaxCatchAll" ma:showField="CatchAllData" ma:web="b39bece0-a7b1-41ec-8ba2-55de2f9c4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6120BD-2D1A-42FD-8A1C-97BDDED4A9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6E715E-585B-45B0-ADEA-87EA1A3407CC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19d0f349-2f38-4a4d-b0ad-01c571a1bd04"/>
    <ds:schemaRef ds:uri="http://purl.org/dc/elements/1.1/"/>
    <ds:schemaRef ds:uri="http://purl.org/dc/dcmitype/"/>
    <ds:schemaRef ds:uri="http://schemas.openxmlformats.org/package/2006/metadata/core-properties"/>
    <ds:schemaRef ds:uri="b39bece0-a7b1-41ec-8ba2-55de2f9c483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4784D50-77BA-4AB5-8C77-F90AA05CD1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d0f349-2f38-4a4d-b0ad-01c571a1bd04"/>
    <ds:schemaRef ds:uri="b39bece0-a7b1-41ec-8ba2-55de2f9c4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Arnout van Rhijn</dc:creator>
  <cp:lastModifiedBy>Inge Fiselier</cp:lastModifiedBy>
  <cp:lastPrinted>2024-02-27T15:37:31Z</cp:lastPrinted>
  <dcterms:created xsi:type="dcterms:W3CDTF">2019-09-18T13:15:48Z</dcterms:created>
  <dcterms:modified xsi:type="dcterms:W3CDTF">2024-03-04T15:15:56Z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0x010100D9FC429BA8C33640908F71363AFC2E7A</vt:lpwstr>
  </property>
  <property fmtid="{D5CDD505-2E9C-101B-9397-08002B2CF9AE}" pid="3" name="MediaServiceImageTags">
    <vt:lpwstr/>
  </property>
</Properties>
</file>