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T:\Afdelingen\SCD_Inkoop\Afdeling Inkoop\2 Projecten lopend\GDD\220050GDD Bedrijfsafval\02 Aanbestedingsstukken\02 Nota van inlichtingen\NVI2\"/>
    </mc:Choice>
  </mc:AlternateContent>
  <xr:revisionPtr revIDLastSave="0" documentId="13_ncr:1_{7A0E8F98-A813-41C9-9611-69D50D36C03E}" xr6:coauthVersionLast="47" xr6:coauthVersionMax="47" xr10:uidLastSave="{00000000-0000-0000-0000-000000000000}"/>
  <bookViews>
    <workbookView xWindow="-120" yWindow="-120" windowWidth="29040" windowHeight="15840" xr2:uid="{00000000-000D-0000-FFFF-FFFF00000000}"/>
  </bookViews>
  <sheets>
    <sheet name="Inschrijfstaa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2" l="1"/>
  <c r="O7" i="2"/>
  <c r="O5"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I6" i="2"/>
  <c r="J6" i="2" s="1"/>
  <c r="I7" i="2"/>
  <c r="J7" i="2" s="1"/>
  <c r="I5" i="2"/>
  <c r="J5" i="2" s="1"/>
  <c r="I8" i="2"/>
  <c r="J8" i="2" s="1"/>
  <c r="I9" i="2"/>
  <c r="J9" i="2" s="1"/>
  <c r="I10" i="2"/>
  <c r="J10" i="2" s="1"/>
  <c r="I11" i="2"/>
  <c r="J11" i="2" s="1"/>
  <c r="I12" i="2"/>
  <c r="J12" i="2" s="1"/>
  <c r="I13" i="2"/>
  <c r="J13" i="2" s="1"/>
  <c r="I14" i="2"/>
  <c r="J14" i="2" s="1"/>
  <c r="I15" i="2"/>
  <c r="J15" i="2" s="1"/>
  <c r="I16" i="2"/>
  <c r="J16" i="2" s="1"/>
  <c r="I17" i="2"/>
  <c r="J17" i="2" s="1"/>
  <c r="I18" i="2"/>
  <c r="J18" i="2" s="1"/>
  <c r="I19" i="2"/>
  <c r="J19" i="2" s="1"/>
  <c r="I20" i="2"/>
  <c r="J20" i="2" s="1"/>
  <c r="I21" i="2"/>
  <c r="J21" i="2" s="1"/>
  <c r="I22" i="2"/>
  <c r="J22" i="2" s="1"/>
  <c r="I23" i="2"/>
  <c r="J23" i="2" s="1"/>
  <c r="I24" i="2"/>
  <c r="J24" i="2" s="1"/>
  <c r="I25" i="2"/>
  <c r="J25" i="2" s="1"/>
  <c r="I26" i="2"/>
  <c r="J26" i="2" s="1"/>
  <c r="I27" i="2"/>
  <c r="J27" i="2" s="1"/>
  <c r="I28" i="2"/>
  <c r="J28" i="2" s="1"/>
  <c r="I29" i="2"/>
  <c r="J29" i="2" s="1"/>
  <c r="I30" i="2"/>
  <c r="J30" i="2" s="1"/>
  <c r="I31" i="2"/>
  <c r="J31" i="2" s="1"/>
  <c r="I32" i="2"/>
  <c r="J32" i="2" s="1"/>
  <c r="I33" i="2"/>
  <c r="J33" i="2" s="1"/>
  <c r="I34" i="2"/>
  <c r="J34" i="2" s="1"/>
  <c r="I35" i="2"/>
  <c r="J35" i="2" s="1"/>
  <c r="I36" i="2"/>
  <c r="J36" i="2" s="1"/>
  <c r="I37" i="2"/>
  <c r="J37" i="2" s="1"/>
  <c r="I51" i="2"/>
  <c r="J51" i="2" s="1"/>
  <c r="I38" i="2"/>
  <c r="J38" i="2" s="1"/>
  <c r="I39" i="2"/>
  <c r="J39" i="2" s="1"/>
  <c r="I40" i="2"/>
  <c r="J40" i="2" s="1"/>
  <c r="I41" i="2"/>
  <c r="J41" i="2" s="1"/>
  <c r="I42" i="2"/>
  <c r="J42" i="2" s="1"/>
  <c r="I43" i="2"/>
  <c r="J43" i="2" s="1"/>
  <c r="I44" i="2"/>
  <c r="J44" i="2" s="1"/>
  <c r="I45" i="2"/>
  <c r="J45" i="2" s="1"/>
  <c r="I46" i="2"/>
  <c r="J46" i="2" s="1"/>
  <c r="I47" i="2"/>
  <c r="J47" i="2" s="1"/>
  <c r="I48" i="2"/>
  <c r="J48" i="2" s="1"/>
  <c r="I49" i="2"/>
  <c r="J49" i="2" s="1"/>
  <c r="I50" i="2"/>
  <c r="J50" i="2" s="1"/>
  <c r="I52" i="2"/>
  <c r="J52" i="2" s="1"/>
  <c r="I53" i="2"/>
  <c r="J53" i="2" s="1"/>
  <c r="I54" i="2"/>
  <c r="J54" i="2" s="1"/>
  <c r="I55" i="2"/>
  <c r="J55" i="2" s="1"/>
  <c r="I56" i="2"/>
  <c r="J56" i="2" s="1"/>
  <c r="I57" i="2"/>
  <c r="J57" i="2" s="1"/>
  <c r="I58" i="2"/>
  <c r="J58" i="2" s="1"/>
  <c r="I59" i="2"/>
  <c r="J59" i="2" s="1"/>
  <c r="I60" i="2"/>
  <c r="J60" i="2" s="1"/>
  <c r="I61" i="2"/>
  <c r="J61" i="2" s="1"/>
  <c r="I62" i="2"/>
  <c r="J62" i="2" s="1"/>
  <c r="J63" i="2" l="1"/>
  <c r="B68" i="2" s="1"/>
  <c r="O63" i="2"/>
  <c r="B69" i="2" s="1"/>
  <c r="Q64" i="2"/>
  <c r="B70" i="2" l="1"/>
</calcChain>
</file>

<file path=xl/sharedStrings.xml><?xml version="1.0" encoding="utf-8"?>
<sst xmlns="http://schemas.openxmlformats.org/spreadsheetml/2006/main" count="320" uniqueCount="92">
  <si>
    <t>220050GDD INSCHRIJFSTAAT BEDRIJFSAFVAL GEMEENTE DORDRECHT EN GR  SOCIALE DIENST DRECHTSTEDEN</t>
  </si>
  <si>
    <t>Voorwaarden:
• De inschrijfstaat dient volledig ingevuld en ondertekend te worden. 
• De in te vullen cellen zijn groen gemarkeerd.                                
• De inschrijfstaat mag niet worden aangepast. 
• De prijs wordt opgeven in euro’s, exclusief BTW. 
• De eenheidsprijzen gelden gedurende de hele contractperiode, behoudens indexatie zoals omschreven.
• Algemene kosten worden niet geaccepteerd. 
• Zie verder de leidraad en bijlage deelnamevoorwaarden voor voorwaarden aan uw prijsaanbieding</t>
  </si>
  <si>
    <t>Locatie-nummer</t>
  </si>
  <si>
    <t>ServiceLocatie</t>
  </si>
  <si>
    <t>Dienstverlening</t>
  </si>
  <si>
    <t>Afvalsoort</t>
  </si>
  <si>
    <t>Aantal containers</t>
  </si>
  <si>
    <t>Type container</t>
  </si>
  <si>
    <t>Frequentie</t>
  </si>
  <si>
    <t>Huurkosten per container per maand</t>
  </si>
  <si>
    <t>Totale huurkosten per maand</t>
  </si>
  <si>
    <t>Totale huurkosten per jaar</t>
  </si>
  <si>
    <t>Aantal ledigingen per jaar</t>
  </si>
  <si>
    <t>All-in tarief per lediging en verwerking</t>
  </si>
  <si>
    <t>Transportkosten per lediging</t>
  </si>
  <si>
    <t>prijs/kg verwerken</t>
  </si>
  <si>
    <t>Totale verwerkingskostenper jaar</t>
  </si>
  <si>
    <t>Spuiboulevard 300, 302, 304, 3311GR  Dordrecht*</t>
  </si>
  <si>
    <t>Ledigen 26m³ duoperscontainer</t>
  </si>
  <si>
    <t>Restafval</t>
  </si>
  <si>
    <t>26 PERS</t>
  </si>
  <si>
    <t>1xP4W</t>
  </si>
  <si>
    <t>PMD</t>
  </si>
  <si>
    <t>Spuiboulevard 300, 3311GR  Dordrecht</t>
  </si>
  <si>
    <t>Ledigen Papier en karton</t>
  </si>
  <si>
    <t xml:space="preserve">Oud Papier en Karton </t>
  </si>
  <si>
    <t>1700 ROL</t>
  </si>
  <si>
    <t>2XPW</t>
  </si>
  <si>
    <t>Spuiboulevard - Dordthuis</t>
  </si>
  <si>
    <t>Nader te bepalen, nieuwe locatie, wordt gebouwd</t>
  </si>
  <si>
    <t>Noordendijk 248, 3311RR  Dordrecht</t>
  </si>
  <si>
    <t>Ledigen GSM (PMD)</t>
  </si>
  <si>
    <t>660 ROL</t>
  </si>
  <si>
    <t>1XPW</t>
  </si>
  <si>
    <t xml:space="preserve">Ledigen Papier, vertrouwelijk </t>
  </si>
  <si>
    <t>Vertrouwelijk papier / materiaal</t>
  </si>
  <si>
    <t>240 ROL</t>
  </si>
  <si>
    <t xml:space="preserve">Ledigen Papier en karton </t>
  </si>
  <si>
    <t>Oud Papier en Karton</t>
  </si>
  <si>
    <t>Ledigen Restafval</t>
  </si>
  <si>
    <t xml:space="preserve">1000 ROL </t>
  </si>
  <si>
    <t>1XP4W</t>
  </si>
  <si>
    <t>Stadhuisplein 1, 3311CR  Dordrecht</t>
  </si>
  <si>
    <t>1XP8W</t>
  </si>
  <si>
    <t>Kerkeplaat 3, 3313LC  Dordrecht</t>
  </si>
  <si>
    <t>Amnesty Internationalweg, 3318AZ Dordrecht</t>
  </si>
  <si>
    <t>1XP2W</t>
  </si>
  <si>
    <t>Achterom 56, 3311KC  Dordrecht</t>
  </si>
  <si>
    <t>Van Baerleplantsoen 30, 3314BH  Dordrecht</t>
  </si>
  <si>
    <t>Ledigen GFT</t>
  </si>
  <si>
    <t>GFT</t>
  </si>
  <si>
    <t>750 ROL</t>
  </si>
  <si>
    <t>Markettenweg 2, 3314JE  Dordrecht</t>
  </si>
  <si>
    <t>Halmaheiraplein 37, 3312GH  Dordrecht</t>
  </si>
  <si>
    <t>Halmaheiraplein, 3312GH Dordrecht</t>
  </si>
  <si>
    <t>Hof 6, 3311XG  Dordrecht</t>
  </si>
  <si>
    <t>Jade 400, 3316LJ  Dordrecht</t>
  </si>
  <si>
    <t>140 ROL</t>
  </si>
  <si>
    <t xml:space="preserve">Restafval </t>
  </si>
  <si>
    <t>Museumstraat 32, 3311XP  Dordrecht</t>
  </si>
  <si>
    <t>Maria Montessorilaan 3, 3312KJ  Dordrecht</t>
  </si>
  <si>
    <t>1XP3W</t>
  </si>
  <si>
    <t>Nassauweg 200, 3314JR  Dordrecht</t>
  </si>
  <si>
    <t>Ophalen en verwerken filtermatten</t>
  </si>
  <si>
    <t>F3 FILTERMATTEN</t>
  </si>
  <si>
    <t>NVT</t>
  </si>
  <si>
    <t>1XP12W</t>
  </si>
  <si>
    <t>Ophalen en verwerken kwikhoudend vliegas</t>
  </si>
  <si>
    <t>5B KWIKHD VLIEG</t>
  </si>
  <si>
    <t>Nieuwe Haven 29, 3311AP  Dordrecht</t>
  </si>
  <si>
    <t>Kolfstraat 23, 3311XL  Dordrecht</t>
  </si>
  <si>
    <t>Lijnbaan (parkeergarage) 198, 3311RL  Dordrecht</t>
  </si>
  <si>
    <t>Baanhoekweg 53, 3313LP  Dordrecht</t>
  </si>
  <si>
    <t>Ledigen Glas</t>
  </si>
  <si>
    <t>Glas</t>
  </si>
  <si>
    <t>1300 ROL</t>
  </si>
  <si>
    <t>Wieldrechtse Zeedijk 215, 3316EN  Dordrecht</t>
  </si>
  <si>
    <t>Schenkeldijk 8A, 3328LE Dordrecht</t>
  </si>
  <si>
    <t>Vest 119, 3311TT  Dordrecht</t>
  </si>
  <si>
    <t>Totaal</t>
  </si>
  <si>
    <t>*De Sociale Dienst maakt gebruik van de duoperscontainer van het Stadskantoor. Voor deze organisatie geldt dus geen aparte inschrijfprijs.</t>
  </si>
  <si>
    <t>Inschrijfprijs:</t>
  </si>
  <si>
    <t>Totale verwerkingskosten per jaar inclusief transport</t>
  </si>
  <si>
    <t>Dit totaalbedrag wordt gebruikt voor het Prijscriterium</t>
  </si>
  <si>
    <t>Organisatie:</t>
  </si>
  <si>
    <t>KVK-nummer:</t>
  </si>
  <si>
    <t>Naam:</t>
  </si>
  <si>
    <t xml:space="preserve">Functie: </t>
  </si>
  <si>
    <t>Datum:</t>
  </si>
  <si>
    <t>Handtekening:</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</si>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</sst>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0"/>
      <name val="Arial"/>
      <family val="2"/>
    </font>
    <font>
      <sz val="10"/>
      <name val="Arial"/>
      <family val="2"/>
    </font>
    <font>
      <sz val="10"/>
      <color rgb="FF000000"/>
      <name val="Arial"/>
      <family val="2"/>
    </font>
    <font>
      <i/>
      <sz val="10"/>
      <color rgb="FF000000"/>
      <name val="Arial"/>
      <family val="2"/>
    </font>
    <font>
      <sz val="10"/>
      <color theme="1"/>
      <name val="Arial"/>
      <family val="2"/>
    </font>
    <font>
      <sz val="10"/>
      <color rgb="FFFF0000"/>
      <name val="Arial"/>
      <family val="2"/>
    </font>
    <font>
      <sz val="22"/>
      <color theme="1"/>
      <name val="Calibri"/>
      <family val="2"/>
      <scheme val="minor"/>
    </font>
    <font>
      <b/>
      <sz val="11"/>
      <color theme="1"/>
      <name val="Calibri"/>
      <family val="2"/>
      <scheme val="minor"/>
    </font>
    <font>
      <sz val="11"/>
      <color theme="1"/>
      <name val="Calibri"/>
      <family val="2"/>
      <scheme val="minor"/>
    </font>
    <font>
      <sz val="10"/>
      <name val="Arial"/>
    </font>
    <font>
      <b/>
      <sz val="10"/>
      <color theme="1"/>
      <name val="Arial"/>
      <family val="2"/>
    </font>
    <font>
      <i/>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2">
    <xf numFmtId="0" fontId="0" fillId="0" borderId="0"/>
    <xf numFmtId="44" fontId="9" fillId="0" borderId="0" applyFont="0" applyFill="0" applyBorder="0" applyAlignment="0" applyProtection="0"/>
  </cellStyleXfs>
  <cellXfs count="46">
    <xf numFmtId="0" fontId="0" fillId="0" borderId="0" xfId="0"/>
    <xf numFmtId="0" fontId="5" fillId="0" borderId="1" xfId="0" applyFont="1" applyBorder="1" applyAlignment="1" applyProtection="1">
      <alignment wrapText="1"/>
      <protection locked="0"/>
    </xf>
    <xf numFmtId="0" fontId="5" fillId="0" borderId="1" xfId="0" applyFont="1" applyBorder="1" applyAlignment="1" applyProtection="1">
      <alignment horizontal="left" wrapText="1"/>
      <protection locked="0"/>
    </xf>
    <xf numFmtId="0" fontId="7" fillId="0" borderId="0" xfId="0" applyFont="1"/>
    <xf numFmtId="0" fontId="5" fillId="0" borderId="0" xfId="0" applyFont="1"/>
    <xf numFmtId="0" fontId="1" fillId="0" borderId="0" xfId="0" applyFont="1"/>
    <xf numFmtId="0" fontId="1" fillId="0" borderId="0" xfId="0" applyFont="1" applyAlignment="1">
      <alignment wrapText="1"/>
    </xf>
    <xf numFmtId="0" fontId="2" fillId="0" borderId="0" xfId="0" applyFont="1"/>
    <xf numFmtId="0" fontId="2" fillId="2" borderId="0" xfId="0" applyFont="1" applyFill="1" applyAlignment="1">
      <alignment horizontal="right" wrapText="1"/>
    </xf>
    <xf numFmtId="0" fontId="4" fillId="2" borderId="0" xfId="0" applyFont="1" applyFill="1" applyAlignment="1">
      <alignment horizontal="left" wrapText="1"/>
    </xf>
    <xf numFmtId="0" fontId="5" fillId="2" borderId="0" xfId="0" applyFont="1" applyFill="1"/>
    <xf numFmtId="4" fontId="5" fillId="2" borderId="0" xfId="0" applyNumberFormat="1" applyFont="1" applyFill="1"/>
    <xf numFmtId="0" fontId="2" fillId="0" borderId="0" xfId="0" applyFont="1" applyAlignment="1">
      <alignment horizontal="right" wrapText="1"/>
    </xf>
    <xf numFmtId="0" fontId="3" fillId="0" borderId="0" xfId="0" applyFont="1" applyAlignment="1">
      <alignment horizontal="left" wrapText="1"/>
    </xf>
    <xf numFmtId="4" fontId="0" fillId="0" borderId="0" xfId="0" applyNumberFormat="1"/>
    <xf numFmtId="0" fontId="5" fillId="0" borderId="0" xfId="0" applyFont="1" applyAlignment="1">
      <alignment vertical="top" wrapText="1"/>
    </xf>
    <xf numFmtId="0" fontId="5" fillId="0" borderId="0" xfId="0" applyFont="1" applyProtection="1">
      <protection locked="0"/>
    </xf>
    <xf numFmtId="0" fontId="5" fillId="3" borderId="1" xfId="0" applyFont="1" applyFill="1" applyBorder="1" applyProtection="1">
      <protection locked="0"/>
    </xf>
    <xf numFmtId="0" fontId="5" fillId="3" borderId="1" xfId="0" applyFont="1" applyFill="1" applyBorder="1"/>
    <xf numFmtId="0" fontId="8" fillId="0" borderId="0" xfId="0" applyFont="1"/>
    <xf numFmtId="0" fontId="2" fillId="0" borderId="0" xfId="0" applyFont="1" applyAlignment="1">
      <alignment wrapText="1"/>
    </xf>
    <xf numFmtId="0" fontId="2" fillId="2" borderId="0" xfId="0" applyFont="1" applyFill="1"/>
    <xf numFmtId="0" fontId="2" fillId="0" borderId="0" xfId="0" applyFont="1" applyAlignment="1">
      <alignment horizontal="left" wrapText="1"/>
    </xf>
    <xf numFmtId="0" fontId="2" fillId="0" borderId="1" xfId="0" applyFont="1" applyBorder="1"/>
    <xf numFmtId="0" fontId="10" fillId="0" borderId="0" xfId="0" applyFont="1"/>
    <xf numFmtId="44" fontId="5" fillId="0" borderId="0" xfId="1" applyFont="1"/>
    <xf numFmtId="44" fontId="5" fillId="0" borderId="0" xfId="0" applyNumberFormat="1" applyFont="1"/>
    <xf numFmtId="0" fontId="11" fillId="0" borderId="0" xfId="0" applyFont="1"/>
    <xf numFmtId="44" fontId="11" fillId="0" borderId="0" xfId="0" applyNumberFormat="1" applyFont="1"/>
    <xf numFmtId="0" fontId="5" fillId="0" borderId="2" xfId="0" applyFont="1" applyBorder="1"/>
    <xf numFmtId="0" fontId="12" fillId="0" borderId="0" xfId="0" applyFont="1"/>
    <xf numFmtId="0" fontId="5" fillId="0" borderId="0" xfId="0" applyFont="1" applyAlignment="1">
      <alignment wrapText="1"/>
    </xf>
    <xf numFmtId="0" fontId="5" fillId="0" borderId="2" xfId="0" applyFont="1" applyBorder="1" applyAlignment="1">
      <alignment wrapText="1"/>
    </xf>
    <xf numFmtId="0" fontId="5" fillId="0" borderId="0" xfId="0" applyFont="1" applyFill="1"/>
    <xf numFmtId="44" fontId="5" fillId="2" borderId="0" xfId="1" applyFont="1" applyFill="1"/>
    <xf numFmtId="44" fontId="2" fillId="3" borderId="0" xfId="1" applyFont="1" applyFill="1" applyAlignment="1">
      <alignment wrapText="1"/>
    </xf>
    <xf numFmtId="44" fontId="5" fillId="3" borderId="0" xfId="1" applyFont="1" applyFill="1" applyAlignment="1">
      <alignment wrapText="1"/>
    </xf>
    <xf numFmtId="44" fontId="0" fillId="0" borderId="0" xfId="1" applyFont="1"/>
    <xf numFmtId="44" fontId="1" fillId="0" borderId="0" xfId="1" applyFont="1" applyAlignment="1">
      <alignment wrapText="1"/>
    </xf>
    <xf numFmtId="44" fontId="5" fillId="3" borderId="0" xfId="1" applyFont="1" applyFill="1"/>
    <xf numFmtId="44" fontId="5" fillId="0" borderId="0" xfId="1" applyFont="1" applyFill="1"/>
    <xf numFmtId="44" fontId="1" fillId="4" borderId="0" xfId="1" applyFont="1" applyFill="1" applyAlignment="1">
      <alignment wrapText="1"/>
    </xf>
    <xf numFmtId="44" fontId="6" fillId="3" borderId="0" xfId="1" applyFont="1" applyFill="1" applyAlignment="1">
      <alignment wrapText="1"/>
    </xf>
    <xf numFmtId="44" fontId="2" fillId="3" borderId="0" xfId="1" applyFont="1" applyFill="1"/>
    <xf numFmtId="0" fontId="5" fillId="0" borderId="0" xfId="0" applyFont="1" applyAlignment="1">
      <alignment horizontal="left" vertical="top" wrapText="1"/>
    </xf>
    <xf numFmtId="0" fontId="5" fillId="0" borderId="0" xfId="0" applyFont="1" applyAlignment="1">
      <alignment horizontal="left" wrapText="1"/>
    </xf>
  </cellXfs>
  <cellStyles count="2">
    <cellStyle name="Standaard" xfId="0" builtinId="0"/>
    <cellStyle name="Valuta" xfId="1" builtinId="4"/>
  </cellStyles>
  <dxfs count="31">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font>
        <b val="0"/>
        <i val="0"/>
        <strike val="0"/>
        <condense val="0"/>
        <extend val="0"/>
        <outline val="0"/>
        <shadow val="0"/>
        <u val="none"/>
        <vertAlign val="baseline"/>
        <sz val="10"/>
        <color theme="1"/>
        <name val="Arial"/>
        <family val="2"/>
        <scheme val="none"/>
      </font>
      <fill>
        <patternFill patternType="solid">
          <fgColor indexed="64"/>
          <bgColor theme="9" tint="0.59999389629810485"/>
        </patternFill>
      </fill>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font>
        <b val="0"/>
        <i val="0"/>
        <strike val="0"/>
        <condense val="0"/>
        <extend val="0"/>
        <outline val="0"/>
        <shadow val="0"/>
        <u val="none"/>
        <vertAlign val="baseline"/>
        <sz val="10"/>
        <color theme="1"/>
        <name val="Arial"/>
        <family val="2"/>
        <scheme val="none"/>
      </font>
      <fill>
        <patternFill patternType="solid">
          <fgColor indexed="64"/>
          <bgColor theme="9" tint="0.59999389629810485"/>
        </patternFill>
      </fill>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name val="Arial"/>
        <family val="2"/>
        <scheme val="none"/>
      </font>
      <fill>
        <patternFill patternType="solid">
          <fgColor indexed="64"/>
          <bgColor theme="9" tint="0.59999389629810485"/>
        </patternFill>
      </fill>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0" formatCode="General"/>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numFmt numFmtId="0" formatCode="General"/>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font>
        <strike val="0"/>
        <outline val="0"/>
        <shadow val="0"/>
        <u val="none"/>
        <vertAlign val="baseline"/>
        <sz val="10"/>
        <name val="Arial"/>
        <family val="2"/>
        <scheme val="none"/>
      </font>
      <fill>
        <patternFill patternType="solid">
          <fgColor indexed="64"/>
          <bgColor theme="9" tint="0.59999389629810485"/>
        </patternFill>
      </fill>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078A36-5B6C-4454-AA8A-AF3EE1C0DBC4}" name="Tabel2" displayName="Tabel2" ref="A4:O63" totalsRowCount="1" headerRowDxfId="30">
  <autoFilter ref="A4:O62" xr:uid="{C8078A36-5B6C-4454-AA8A-AF3EE1C0DBC4}"/>
  <sortState xmlns:xlrd2="http://schemas.microsoft.com/office/spreadsheetml/2017/richdata2" ref="A5:O62">
    <sortCondition ref="A4:A62"/>
  </sortState>
  <tableColumns count="15">
    <tableColumn id="8" xr3:uid="{2107DF9C-87D6-400B-9CD8-B96384E48FF1}" name="Locatie-nummer" totalsRowLabel="Totaal" dataDxfId="29" totalsRowDxfId="28"/>
    <tableColumn id="1" xr3:uid="{22FB4B3C-5287-421D-877F-441FC3CA7745}" name="ServiceLocatie" dataDxfId="27" totalsRowDxfId="26"/>
    <tableColumn id="2" xr3:uid="{35BD5DE4-1566-48F6-83F4-56C9D3D533FB}" name="Dienstverlening" dataDxfId="25" totalsRowDxfId="24"/>
    <tableColumn id="3" xr3:uid="{0994BD2D-ADE1-4187-9D90-690D48BCDC7A}" name="Afvalsoort" dataDxfId="23" totalsRowDxfId="22"/>
    <tableColumn id="4" xr3:uid="{06EFFCBE-F263-4AFB-B225-0A5F7B9CF817}" name="Aantal containers" dataDxfId="21" totalsRowDxfId="20"/>
    <tableColumn id="5" xr3:uid="{2CAB423A-75ED-40B6-8734-C649DD745574}" name="Type container" dataDxfId="19" totalsRowDxfId="18"/>
    <tableColumn id="6" xr3:uid="{D924AB1F-99D6-4B77-B9E5-C8914EDF577D}" name="Frequentie" dataDxfId="17" totalsRowDxfId="16"/>
    <tableColumn id="12" xr3:uid="{977A3CB2-0012-49FD-8CA1-097AA5E65433}" name="Huurkosten per container per maand" dataDxfId="15" totalsRowDxfId="14" dataCellStyle="Valuta" totalsRowCellStyle="Valuta"/>
    <tableColumn id="13" xr3:uid="{EF91BE68-0226-43A5-9FB2-ECE65723DDAD}" name="Totale huurkosten per maand" dataDxfId="13" totalsRowDxfId="12">
      <calculatedColumnFormula>Tabel2[[#This Row],[Huurkosten per container per maand]]*Tabel2[[#This Row],[Aantal containers]]</calculatedColumnFormula>
    </tableColumn>
    <tableColumn id="15" xr3:uid="{1C125142-3590-4FDB-B854-D31D1424AE4F}" name="Totale huurkosten per jaar" totalsRowFunction="sum" dataDxfId="11" totalsRowDxfId="10" totalsRowCellStyle="Valuta">
      <calculatedColumnFormula>Tabel2[[#This Row],[Totale huurkosten per maand]]*12</calculatedColumnFormula>
    </tableColumn>
    <tableColumn id="7" xr3:uid="{471514F9-E403-446D-9558-317A475C4975}" name="Aantal ledigingen per jaar" dataDxfId="9" totalsRowDxfId="8"/>
    <tableColumn id="9" xr3:uid="{3D654DE7-5E9E-4922-A180-BC3574952871}" name="All-in tarief per lediging en verwerking" dataDxfId="7" totalsRowDxfId="6" dataCellStyle="Valuta" totalsRowCellStyle="Valuta"/>
    <tableColumn id="14" xr3:uid="{A0CA8F5B-7314-4845-8EF1-D441E3FB0BDA}" name="Transportkosten per lediging" dataDxfId="5" totalsRowDxfId="4"/>
    <tableColumn id="10" xr3:uid="{E684FE25-2B49-4913-B8D3-E54DE24BC54B}" name="prijs/kg verwerken" dataDxfId="3" totalsRowDxfId="2"/>
    <tableColumn id="11" xr3:uid="{5E95C2CA-F96D-447B-8102-F7E8909C13C5}" name="Totale verwerkingskostenper jaar" totalsRowFunction="sum" dataDxfId="1" totalsRowDxfId="0" dataCellStyle="Valuta">
      <calculatedColumnFormula>Tabel2[[#This Row],[Aantal ledigingen per jaar]]*Tabel2[[#This Row],[All-in tarief per lediging en verwerking]]</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9777-16DA-4E72-8D6B-247FC8FE4C9C}">
  <dimension ref="A1:Q84"/>
  <sheetViews>
    <sheetView tabSelected="1" zoomScale="80" zoomScaleNormal="80" workbookViewId="0">
      <selection activeCell="C72" sqref="C72"/>
    </sheetView>
  </sheetViews>
  <sheetFormatPr defaultRowHeight="15" customHeight="1" x14ac:dyDescent="0.25"/>
  <cols>
    <col min="1" max="1" width="18.7109375" customWidth="1"/>
    <col min="2" max="2" width="45.5703125" style="4" customWidth="1"/>
    <col min="3" max="3" width="50" customWidth="1"/>
    <col min="4" max="4" width="29.140625" customWidth="1"/>
    <col min="5" max="5" width="16.7109375" bestFit="1" customWidth="1"/>
    <col min="6" max="6" width="21.42578125" customWidth="1"/>
    <col min="7" max="7" width="20.85546875" customWidth="1"/>
    <col min="8" max="8" width="15" style="37" customWidth="1"/>
    <col min="9" max="10" width="10.7109375" customWidth="1"/>
    <col min="11" max="11" width="17.140625" customWidth="1"/>
    <col min="12" max="12" width="16.7109375" style="37" customWidth="1"/>
    <col min="13" max="13" width="16.85546875" customWidth="1"/>
    <col min="14" max="14" width="16.140625" customWidth="1"/>
    <col min="15" max="15" width="17.5703125" customWidth="1"/>
    <col min="16" max="16" width="20.85546875" customWidth="1"/>
    <col min="17" max="17" width="21.85546875" customWidth="1"/>
  </cols>
  <sheetData>
    <row r="1" spans="1:15" ht="33" customHeight="1" x14ac:dyDescent="0.45">
      <c r="A1" s="3" t="s">
        <v>0</v>
      </c>
    </row>
    <row r="2" spans="1:15" ht="120.75" customHeight="1" x14ac:dyDescent="0.25">
      <c r="A2" s="45" t="s">
        <v>1</v>
      </c>
      <c r="B2" s="45"/>
      <c r="C2" s="45"/>
    </row>
    <row r="4" spans="1:15" ht="51.75" x14ac:dyDescent="0.25">
      <c r="A4" s="6" t="s">
        <v>2</v>
      </c>
      <c r="B4" s="5" t="s">
        <v>3</v>
      </c>
      <c r="C4" s="5" t="s">
        <v>4</v>
      </c>
      <c r="D4" s="5" t="s">
        <v>5</v>
      </c>
      <c r="E4" s="5" t="s">
        <v>6</v>
      </c>
      <c r="F4" s="5" t="s">
        <v>7</v>
      </c>
      <c r="G4" s="5" t="s">
        <v>8</v>
      </c>
      <c r="H4" s="41" t="s">
        <v>9</v>
      </c>
      <c r="I4" s="6" t="s">
        <v>10</v>
      </c>
      <c r="J4" s="6" t="s">
        <v>11</v>
      </c>
      <c r="K4" s="6" t="s">
        <v>12</v>
      </c>
      <c r="L4" s="38" t="s">
        <v>13</v>
      </c>
      <c r="M4" s="6" t="s">
        <v>14</v>
      </c>
      <c r="N4" s="6" t="s">
        <v>15</v>
      </c>
      <c r="O4" s="6" t="s">
        <v>16</v>
      </c>
    </row>
    <row r="5" spans="1:15" x14ac:dyDescent="0.25">
      <c r="A5" s="7">
        <v>1</v>
      </c>
      <c r="B5" s="7" t="s">
        <v>17</v>
      </c>
      <c r="C5" s="7" t="s">
        <v>18</v>
      </c>
      <c r="D5" s="7" t="s">
        <v>19</v>
      </c>
      <c r="E5" s="7">
        <v>0.5</v>
      </c>
      <c r="F5" s="7" t="s">
        <v>20</v>
      </c>
      <c r="G5" s="20" t="s">
        <v>21</v>
      </c>
      <c r="H5" s="42"/>
      <c r="I5" s="20">
        <f>Tabel2[[#This Row],[Huurkosten per container per maand]]*Tabel2[[#This Row],[Aantal containers]]</f>
        <v>0</v>
      </c>
      <c r="J5" s="20">
        <f>Tabel2[[#This Row],[Totale huurkosten per maand]]*12</f>
        <v>0</v>
      </c>
      <c r="K5" s="7">
        <v>13</v>
      </c>
      <c r="L5" s="25"/>
      <c r="M5" s="35"/>
      <c r="N5" s="35"/>
      <c r="O5" s="25">
        <f>Tabel2[[#This Row],[Aantal ledigingen per jaar]]*Tabel2[[#This Row],[Transportkosten per lediging]]*Tabel2[[#This Row],[prijs/kg verwerken]]</f>
        <v>0</v>
      </c>
    </row>
    <row r="6" spans="1:15" x14ac:dyDescent="0.25">
      <c r="A6" s="7">
        <v>1</v>
      </c>
      <c r="B6" s="7" t="s">
        <v>17</v>
      </c>
      <c r="C6" s="7" t="s">
        <v>18</v>
      </c>
      <c r="D6" s="7" t="s">
        <v>22</v>
      </c>
      <c r="E6" s="7">
        <v>0.5</v>
      </c>
      <c r="F6" s="7" t="s">
        <v>20</v>
      </c>
      <c r="G6" s="20" t="s">
        <v>21</v>
      </c>
      <c r="H6" s="42"/>
      <c r="I6" s="20">
        <f>Tabel2[[#This Row],[Huurkosten per container per maand]]*Tabel2[[#This Row],[Aantal containers]]</f>
        <v>0</v>
      </c>
      <c r="J6" s="20">
        <f>Tabel2[[#This Row],[Totale huurkosten per maand]]*12</f>
        <v>0</v>
      </c>
      <c r="K6" s="7">
        <v>13</v>
      </c>
      <c r="L6" s="25"/>
      <c r="M6" s="36"/>
      <c r="N6" s="36"/>
      <c r="O6" s="25">
        <f>Tabel2[[#This Row],[Aantal ledigingen per jaar]]*Tabel2[[#This Row],[Transportkosten per lediging]]*Tabel2[[#This Row],[prijs/kg verwerken]]</f>
        <v>0</v>
      </c>
    </row>
    <row r="7" spans="1:15" x14ac:dyDescent="0.25">
      <c r="A7" s="7">
        <v>1</v>
      </c>
      <c r="B7" s="7" t="s">
        <v>23</v>
      </c>
      <c r="C7" s="7" t="s">
        <v>24</v>
      </c>
      <c r="D7" s="7" t="s">
        <v>25</v>
      </c>
      <c r="E7" s="7">
        <v>1</v>
      </c>
      <c r="F7" s="7" t="s">
        <v>26</v>
      </c>
      <c r="G7" s="7" t="s">
        <v>27</v>
      </c>
      <c r="H7" s="43"/>
      <c r="I7" s="7">
        <f>Tabel2[[#This Row],[Huurkosten per container per maand]]*Tabel2[[#This Row],[Aantal containers]]</f>
        <v>0</v>
      </c>
      <c r="J7" s="7">
        <f>Tabel2[[#This Row],[Totale huurkosten per maand]]*12</f>
        <v>0</v>
      </c>
      <c r="K7" s="7">
        <v>104</v>
      </c>
      <c r="L7" s="39"/>
      <c r="M7" s="7"/>
      <c r="N7" s="7"/>
      <c r="O7" s="25">
        <f>Tabel2[[#This Row],[Aantal ledigingen per jaar]]*Tabel2[[#This Row],[All-in tarief per lediging en verwerking]]</f>
        <v>0</v>
      </c>
    </row>
    <row r="8" spans="1:15" x14ac:dyDescent="0.25">
      <c r="A8" s="8">
        <v>2</v>
      </c>
      <c r="B8" s="9" t="s">
        <v>28</v>
      </c>
      <c r="C8" s="9" t="s">
        <v>29</v>
      </c>
      <c r="D8" s="21" t="s">
        <v>19</v>
      </c>
      <c r="E8" s="10">
        <v>1</v>
      </c>
      <c r="F8" s="10"/>
      <c r="G8" s="10"/>
      <c r="H8" s="34"/>
      <c r="I8" s="10">
        <f>Tabel2[[#This Row],[Huurkosten per container per maand]]*Tabel2[[#This Row],[Aantal containers]]</f>
        <v>0</v>
      </c>
      <c r="J8" s="10">
        <f>Tabel2[[#This Row],[Totale huurkosten per maand]]*12</f>
        <v>0</v>
      </c>
      <c r="K8" s="11"/>
      <c r="L8" s="34"/>
      <c r="M8" s="10"/>
      <c r="N8" s="10"/>
      <c r="O8" s="34">
        <f>Tabel2[[#This Row],[Aantal ledigingen per jaar]]*Tabel2[[#This Row],[All-in tarief per lediging en verwerking]]</f>
        <v>0</v>
      </c>
    </row>
    <row r="9" spans="1:15" x14ac:dyDescent="0.25">
      <c r="A9" s="7">
        <v>3</v>
      </c>
      <c r="B9" s="7" t="s">
        <v>30</v>
      </c>
      <c r="C9" s="7" t="s">
        <v>31</v>
      </c>
      <c r="D9" s="7" t="s">
        <v>22</v>
      </c>
      <c r="E9" s="7">
        <v>2</v>
      </c>
      <c r="F9" s="7" t="s">
        <v>32</v>
      </c>
      <c r="G9" s="7" t="s">
        <v>33</v>
      </c>
      <c r="H9" s="43"/>
      <c r="I9" s="7">
        <f>Tabel2[[#This Row],[Huurkosten per container per maand]]*Tabel2[[#This Row],[Aantal containers]]</f>
        <v>0</v>
      </c>
      <c r="J9" s="7">
        <f>Tabel2[[#This Row],[Totale huurkosten per maand]]*12</f>
        <v>0</v>
      </c>
      <c r="K9" s="7">
        <v>104</v>
      </c>
      <c r="L9" s="39"/>
      <c r="M9" s="7"/>
      <c r="N9" s="7"/>
      <c r="O9" s="25">
        <f>Tabel2[[#This Row],[Aantal ledigingen per jaar]]*Tabel2[[#This Row],[All-in tarief per lediging en verwerking]]</f>
        <v>0</v>
      </c>
    </row>
    <row r="10" spans="1:15" x14ac:dyDescent="0.25">
      <c r="A10" s="7">
        <v>3</v>
      </c>
      <c r="B10" s="7" t="s">
        <v>30</v>
      </c>
      <c r="C10" s="7" t="s">
        <v>34</v>
      </c>
      <c r="D10" s="7" t="s">
        <v>35</v>
      </c>
      <c r="E10" s="7">
        <v>1</v>
      </c>
      <c r="F10" s="4" t="s">
        <v>36</v>
      </c>
      <c r="G10" s="7" t="s">
        <v>33</v>
      </c>
      <c r="H10" s="43"/>
      <c r="I10" s="7">
        <f>Tabel2[[#This Row],[Huurkosten per container per maand]]*Tabel2[[#This Row],[Aantal containers]]</f>
        <v>0</v>
      </c>
      <c r="J10" s="7">
        <f>Tabel2[[#This Row],[Totale huurkosten per maand]]*12</f>
        <v>0</v>
      </c>
      <c r="K10" s="7">
        <v>52</v>
      </c>
      <c r="L10" s="39"/>
      <c r="M10" s="7"/>
      <c r="N10" s="7"/>
      <c r="O10" s="25">
        <f>Tabel2[[#This Row],[Aantal ledigingen per jaar]]*Tabel2[[#This Row],[All-in tarief per lediging en verwerking]]</f>
        <v>0</v>
      </c>
    </row>
    <row r="11" spans="1:15" x14ac:dyDescent="0.25">
      <c r="A11" s="7">
        <v>3</v>
      </c>
      <c r="B11" s="7" t="s">
        <v>30</v>
      </c>
      <c r="C11" s="7" t="s">
        <v>31</v>
      </c>
      <c r="D11" s="7" t="s">
        <v>22</v>
      </c>
      <c r="E11" s="7">
        <v>7</v>
      </c>
      <c r="F11" s="4" t="s">
        <v>36</v>
      </c>
      <c r="G11" s="7" t="s">
        <v>33</v>
      </c>
      <c r="H11" s="43"/>
      <c r="I11" s="7">
        <f>Tabel2[[#This Row],[Huurkosten per container per maand]]*Tabel2[[#This Row],[Aantal containers]]</f>
        <v>0</v>
      </c>
      <c r="J11" s="7">
        <f>Tabel2[[#This Row],[Totale huurkosten per maand]]*12</f>
        <v>0</v>
      </c>
      <c r="K11" s="7">
        <v>364</v>
      </c>
      <c r="L11" s="39"/>
      <c r="M11" s="7"/>
      <c r="N11" s="7"/>
      <c r="O11" s="25">
        <f>Tabel2[[#This Row],[Aantal ledigingen per jaar]]*Tabel2[[#This Row],[All-in tarief per lediging en verwerking]]</f>
        <v>0</v>
      </c>
    </row>
    <row r="12" spans="1:15" x14ac:dyDescent="0.25">
      <c r="A12" s="7">
        <v>3</v>
      </c>
      <c r="B12" s="7" t="s">
        <v>30</v>
      </c>
      <c r="C12" s="7" t="s">
        <v>37</v>
      </c>
      <c r="D12" s="7" t="s">
        <v>38</v>
      </c>
      <c r="E12" s="7">
        <v>4</v>
      </c>
      <c r="F12" s="4" t="s">
        <v>36</v>
      </c>
      <c r="G12" s="7" t="s">
        <v>33</v>
      </c>
      <c r="H12" s="43"/>
      <c r="I12" s="7">
        <f>Tabel2[[#This Row],[Huurkosten per container per maand]]*Tabel2[[#This Row],[Aantal containers]]</f>
        <v>0</v>
      </c>
      <c r="J12" s="7">
        <f>Tabel2[[#This Row],[Totale huurkosten per maand]]*12</f>
        <v>0</v>
      </c>
      <c r="K12" s="7">
        <v>208</v>
      </c>
      <c r="L12" s="39"/>
      <c r="M12" s="7"/>
      <c r="N12" s="7"/>
      <c r="O12" s="25">
        <f>Tabel2[[#This Row],[Aantal ledigingen per jaar]]*Tabel2[[#This Row],[All-in tarief per lediging en verwerking]]</f>
        <v>0</v>
      </c>
    </row>
    <row r="13" spans="1:15" x14ac:dyDescent="0.25">
      <c r="A13" s="7">
        <v>3</v>
      </c>
      <c r="B13" s="7" t="s">
        <v>30</v>
      </c>
      <c r="C13" s="7" t="s">
        <v>39</v>
      </c>
      <c r="D13" s="7" t="s">
        <v>19</v>
      </c>
      <c r="E13" s="7">
        <v>7</v>
      </c>
      <c r="F13" s="4" t="s">
        <v>36</v>
      </c>
      <c r="G13" s="7" t="s">
        <v>33</v>
      </c>
      <c r="H13" s="43"/>
      <c r="I13" s="7">
        <f>Tabel2[[#This Row],[Huurkosten per container per maand]]*Tabel2[[#This Row],[Aantal containers]]</f>
        <v>0</v>
      </c>
      <c r="J13" s="7">
        <f>Tabel2[[#This Row],[Totale huurkosten per maand]]*12</f>
        <v>0</v>
      </c>
      <c r="K13" s="7">
        <v>364</v>
      </c>
      <c r="L13" s="39"/>
      <c r="M13" s="7"/>
      <c r="N13" s="7"/>
      <c r="O13" s="25">
        <f>Tabel2[[#This Row],[Aantal ledigingen per jaar]]*Tabel2[[#This Row],[All-in tarief per lediging en verwerking]]</f>
        <v>0</v>
      </c>
    </row>
    <row r="14" spans="1:15" x14ac:dyDescent="0.25">
      <c r="A14" s="7">
        <v>3</v>
      </c>
      <c r="B14" s="7" t="s">
        <v>30</v>
      </c>
      <c r="C14" s="7" t="s">
        <v>37</v>
      </c>
      <c r="D14" s="7" t="s">
        <v>25</v>
      </c>
      <c r="E14" s="7">
        <v>5</v>
      </c>
      <c r="F14" s="7" t="s">
        <v>32</v>
      </c>
      <c r="G14" s="7" t="s">
        <v>33</v>
      </c>
      <c r="H14" s="43"/>
      <c r="I14" s="7">
        <f>Tabel2[[#This Row],[Huurkosten per container per maand]]*Tabel2[[#This Row],[Aantal containers]]</f>
        <v>0</v>
      </c>
      <c r="J14" s="7">
        <f>Tabel2[[#This Row],[Totale huurkosten per maand]]*12</f>
        <v>0</v>
      </c>
      <c r="K14" s="7">
        <v>260</v>
      </c>
      <c r="L14" s="39"/>
      <c r="M14" s="7"/>
      <c r="N14" s="7"/>
      <c r="O14" s="25">
        <f>Tabel2[[#This Row],[Aantal ledigingen per jaar]]*Tabel2[[#This Row],[All-in tarief per lediging en verwerking]]</f>
        <v>0</v>
      </c>
    </row>
    <row r="15" spans="1:15" x14ac:dyDescent="0.25">
      <c r="A15" s="7">
        <v>3</v>
      </c>
      <c r="B15" s="7" t="s">
        <v>30</v>
      </c>
      <c r="C15" s="7" t="s">
        <v>39</v>
      </c>
      <c r="D15" s="7" t="s">
        <v>19</v>
      </c>
      <c r="E15" s="7">
        <v>1</v>
      </c>
      <c r="F15" s="7" t="s">
        <v>40</v>
      </c>
      <c r="G15" s="7" t="s">
        <v>41</v>
      </c>
      <c r="H15" s="43"/>
      <c r="I15" s="7">
        <f>Tabel2[[#This Row],[Huurkosten per container per maand]]*Tabel2[[#This Row],[Aantal containers]]</f>
        <v>0</v>
      </c>
      <c r="J15" s="7">
        <f>Tabel2[[#This Row],[Totale huurkosten per maand]]*12</f>
        <v>0</v>
      </c>
      <c r="K15" s="7">
        <v>13</v>
      </c>
      <c r="L15" s="39"/>
      <c r="M15" s="7"/>
      <c r="N15" s="7"/>
      <c r="O15" s="25">
        <f>Tabel2[[#This Row],[Aantal ledigingen per jaar]]*Tabel2[[#This Row],[All-in tarief per lediging en verwerking]]</f>
        <v>0</v>
      </c>
    </row>
    <row r="16" spans="1:15" x14ac:dyDescent="0.25">
      <c r="A16" s="7">
        <v>3</v>
      </c>
      <c r="B16" s="7" t="s">
        <v>30</v>
      </c>
      <c r="C16" s="7" t="s">
        <v>39</v>
      </c>
      <c r="D16" s="7" t="s">
        <v>19</v>
      </c>
      <c r="E16" s="7">
        <v>9</v>
      </c>
      <c r="F16" s="7" t="s">
        <v>32</v>
      </c>
      <c r="G16" s="7" t="s">
        <v>33</v>
      </c>
      <c r="H16" s="43"/>
      <c r="I16" s="7">
        <f>Tabel2[[#This Row],[Huurkosten per container per maand]]*Tabel2[[#This Row],[Aantal containers]]</f>
        <v>0</v>
      </c>
      <c r="J16" s="7">
        <f>Tabel2[[#This Row],[Totale huurkosten per maand]]*12</f>
        <v>0</v>
      </c>
      <c r="K16" s="7">
        <v>468</v>
      </c>
      <c r="L16" s="39"/>
      <c r="M16" s="7"/>
      <c r="N16" s="7"/>
      <c r="O16" s="25">
        <f>Tabel2[[#This Row],[Aantal ledigingen per jaar]]*Tabel2[[#This Row],[All-in tarief per lediging en verwerking]]</f>
        <v>0</v>
      </c>
    </row>
    <row r="17" spans="1:15" x14ac:dyDescent="0.25">
      <c r="A17" s="7">
        <v>4</v>
      </c>
      <c r="B17" s="4" t="s">
        <v>42</v>
      </c>
      <c r="C17" s="4" t="s">
        <v>34</v>
      </c>
      <c r="D17" s="4" t="s">
        <v>35</v>
      </c>
      <c r="E17" s="4">
        <v>1</v>
      </c>
      <c r="F17" s="4" t="s">
        <v>36</v>
      </c>
      <c r="G17" s="4" t="s">
        <v>43</v>
      </c>
      <c r="H17" s="39"/>
      <c r="I17" s="4">
        <f>Tabel2[[#This Row],[Huurkosten per container per maand]]*Tabel2[[#This Row],[Aantal containers]]</f>
        <v>0</v>
      </c>
      <c r="J17" s="4">
        <f>Tabel2[[#This Row],[Totale huurkosten per maand]]*12</f>
        <v>0</v>
      </c>
      <c r="K17" s="4">
        <v>6</v>
      </c>
      <c r="L17" s="39"/>
      <c r="M17" s="4"/>
      <c r="N17" s="4"/>
      <c r="O17" s="25">
        <f>Tabel2[[#This Row],[Aantal ledigingen per jaar]]*Tabel2[[#This Row],[All-in tarief per lediging en verwerking]]</f>
        <v>0</v>
      </c>
    </row>
    <row r="18" spans="1:15" x14ac:dyDescent="0.25">
      <c r="A18">
        <v>5</v>
      </c>
      <c r="B18" s="4" t="s">
        <v>44</v>
      </c>
      <c r="C18" s="4" t="s">
        <v>39</v>
      </c>
      <c r="D18" s="4" t="s">
        <v>19</v>
      </c>
      <c r="E18" s="4">
        <v>1</v>
      </c>
      <c r="F18" s="7" t="s">
        <v>40</v>
      </c>
      <c r="G18" s="4" t="s">
        <v>33</v>
      </c>
      <c r="H18" s="39"/>
      <c r="I18" s="4">
        <f>Tabel2[[#This Row],[Huurkosten per container per maand]]*Tabel2[[#This Row],[Aantal containers]]</f>
        <v>0</v>
      </c>
      <c r="J18" s="4">
        <f>Tabel2[[#This Row],[Totale huurkosten per maand]]*12</f>
        <v>0</v>
      </c>
      <c r="K18" s="4">
        <v>52</v>
      </c>
      <c r="L18" s="39"/>
      <c r="M18" s="4"/>
      <c r="N18" s="4"/>
      <c r="O18" s="25">
        <f>Tabel2[[#This Row],[Aantal ledigingen per jaar]]*Tabel2[[#This Row],[All-in tarief per lediging en verwerking]]</f>
        <v>0</v>
      </c>
    </row>
    <row r="19" spans="1:15" x14ac:dyDescent="0.25">
      <c r="A19">
        <v>5</v>
      </c>
      <c r="B19" s="4" t="s">
        <v>44</v>
      </c>
      <c r="C19" s="4" t="s">
        <v>37</v>
      </c>
      <c r="D19" s="4" t="s">
        <v>25</v>
      </c>
      <c r="E19" s="4">
        <v>1</v>
      </c>
      <c r="F19" s="7" t="s">
        <v>40</v>
      </c>
      <c r="G19" s="4" t="s">
        <v>33</v>
      </c>
      <c r="H19" s="39"/>
      <c r="I19" s="4">
        <f>Tabel2[[#This Row],[Huurkosten per container per maand]]*Tabel2[[#This Row],[Aantal containers]]</f>
        <v>0</v>
      </c>
      <c r="J19" s="4">
        <f>Tabel2[[#This Row],[Totale huurkosten per maand]]*12</f>
        <v>0</v>
      </c>
      <c r="K19" s="4">
        <v>52</v>
      </c>
      <c r="L19" s="39"/>
      <c r="M19" s="4"/>
      <c r="N19" s="4"/>
      <c r="O19" s="25">
        <f>Tabel2[[#This Row],[Aantal ledigingen per jaar]]*Tabel2[[#This Row],[All-in tarief per lediging en verwerking]]</f>
        <v>0</v>
      </c>
    </row>
    <row r="20" spans="1:15" x14ac:dyDescent="0.25">
      <c r="A20" s="7">
        <v>6</v>
      </c>
      <c r="B20" s="4" t="s">
        <v>45</v>
      </c>
      <c r="C20" s="4" t="s">
        <v>37</v>
      </c>
      <c r="D20" s="4" t="s">
        <v>25</v>
      </c>
      <c r="E20" s="4">
        <v>1</v>
      </c>
      <c r="F20" s="4" t="s">
        <v>36</v>
      </c>
      <c r="G20" s="4" t="s">
        <v>46</v>
      </c>
      <c r="H20" s="39"/>
      <c r="I20" s="4">
        <f>Tabel2[[#This Row],[Huurkosten per container per maand]]*Tabel2[[#This Row],[Aantal containers]]</f>
        <v>0</v>
      </c>
      <c r="J20" s="4">
        <f>Tabel2[[#This Row],[Totale huurkosten per maand]]*12</f>
        <v>0</v>
      </c>
      <c r="K20" s="4">
        <v>26</v>
      </c>
      <c r="L20" s="39"/>
      <c r="M20" s="4"/>
      <c r="N20" s="4"/>
      <c r="O20" s="25">
        <f>Tabel2[[#This Row],[Aantal ledigingen per jaar]]*Tabel2[[#This Row],[All-in tarief per lediging en verwerking]]</f>
        <v>0</v>
      </c>
    </row>
    <row r="21" spans="1:15" x14ac:dyDescent="0.25">
      <c r="A21" s="7">
        <v>6</v>
      </c>
      <c r="B21" s="4" t="s">
        <v>45</v>
      </c>
      <c r="C21" s="4" t="s">
        <v>39</v>
      </c>
      <c r="D21" s="4" t="s">
        <v>19</v>
      </c>
      <c r="E21" s="4">
        <v>3</v>
      </c>
      <c r="F21" s="4" t="s">
        <v>36</v>
      </c>
      <c r="G21" s="4" t="s">
        <v>33</v>
      </c>
      <c r="H21" s="39"/>
      <c r="I21" s="4">
        <f>Tabel2[[#This Row],[Huurkosten per container per maand]]*Tabel2[[#This Row],[Aantal containers]]</f>
        <v>0</v>
      </c>
      <c r="J21" s="4">
        <f>Tabel2[[#This Row],[Totale huurkosten per maand]]*12</f>
        <v>0</v>
      </c>
      <c r="K21" s="4">
        <v>156</v>
      </c>
      <c r="L21" s="39"/>
      <c r="M21" s="4"/>
      <c r="N21" s="4"/>
      <c r="O21" s="25">
        <f>Tabel2[[#This Row],[Aantal ledigingen per jaar]]*Tabel2[[#This Row],[All-in tarief per lediging en verwerking]]</f>
        <v>0</v>
      </c>
    </row>
    <row r="22" spans="1:15" x14ac:dyDescent="0.25">
      <c r="A22">
        <v>7</v>
      </c>
      <c r="B22" s="4" t="s">
        <v>47</v>
      </c>
      <c r="C22" s="4" t="s">
        <v>37</v>
      </c>
      <c r="D22" s="4" t="s">
        <v>25</v>
      </c>
      <c r="E22" s="4">
        <v>1</v>
      </c>
      <c r="F22" s="4" t="s">
        <v>36</v>
      </c>
      <c r="G22" s="4" t="s">
        <v>33</v>
      </c>
      <c r="H22" s="39"/>
      <c r="I22" s="4">
        <f>Tabel2[[#This Row],[Huurkosten per container per maand]]*Tabel2[[#This Row],[Aantal containers]]</f>
        <v>0</v>
      </c>
      <c r="J22" s="4">
        <f>Tabel2[[#This Row],[Totale huurkosten per maand]]*12</f>
        <v>0</v>
      </c>
      <c r="K22" s="4">
        <v>52</v>
      </c>
      <c r="L22" s="39"/>
      <c r="M22" s="4"/>
      <c r="N22" s="4"/>
      <c r="O22" s="25">
        <f>Tabel2[[#This Row],[Aantal ledigingen per jaar]]*Tabel2[[#This Row],[All-in tarief per lediging en verwerking]]</f>
        <v>0</v>
      </c>
    </row>
    <row r="23" spans="1:15" x14ac:dyDescent="0.25">
      <c r="A23">
        <v>7</v>
      </c>
      <c r="B23" s="4" t="s">
        <v>47</v>
      </c>
      <c r="C23" s="4" t="s">
        <v>39</v>
      </c>
      <c r="D23" s="4" t="s">
        <v>19</v>
      </c>
      <c r="E23" s="4">
        <v>3</v>
      </c>
      <c r="F23" s="4" t="s">
        <v>36</v>
      </c>
      <c r="G23" s="4" t="s">
        <v>33</v>
      </c>
      <c r="H23" s="39"/>
      <c r="I23" s="4">
        <f>Tabel2[[#This Row],[Huurkosten per container per maand]]*Tabel2[[#This Row],[Aantal containers]]</f>
        <v>0</v>
      </c>
      <c r="J23" s="4">
        <f>Tabel2[[#This Row],[Totale huurkosten per maand]]*12</f>
        <v>0</v>
      </c>
      <c r="K23" s="4">
        <v>156</v>
      </c>
      <c r="L23" s="39"/>
      <c r="M23" s="4"/>
      <c r="N23" s="4"/>
      <c r="O23" s="25">
        <f>Tabel2[[#This Row],[Aantal ledigingen per jaar]]*Tabel2[[#This Row],[All-in tarief per lediging en verwerking]]</f>
        <v>0</v>
      </c>
    </row>
    <row r="24" spans="1:15" x14ac:dyDescent="0.25">
      <c r="A24" s="7">
        <v>8</v>
      </c>
      <c r="B24" s="7" t="s">
        <v>48</v>
      </c>
      <c r="C24" s="7" t="s">
        <v>39</v>
      </c>
      <c r="D24" s="7" t="s">
        <v>19</v>
      </c>
      <c r="E24" s="7">
        <v>1</v>
      </c>
      <c r="F24" s="7" t="s">
        <v>32</v>
      </c>
      <c r="G24" s="7" t="s">
        <v>33</v>
      </c>
      <c r="H24" s="43"/>
      <c r="I24" s="7">
        <f>Tabel2[[#This Row],[Huurkosten per container per maand]]*Tabel2[[#This Row],[Aantal containers]]</f>
        <v>0</v>
      </c>
      <c r="J24" s="7">
        <f>Tabel2[[#This Row],[Totale huurkosten per maand]]*12</f>
        <v>0</v>
      </c>
      <c r="K24" s="7">
        <v>52</v>
      </c>
      <c r="L24" s="39"/>
      <c r="M24" s="7"/>
      <c r="N24" s="7"/>
      <c r="O24" s="25">
        <f>Tabel2[[#This Row],[Aantal ledigingen per jaar]]*Tabel2[[#This Row],[All-in tarief per lediging en verwerking]]</f>
        <v>0</v>
      </c>
    </row>
    <row r="25" spans="1:15" x14ac:dyDescent="0.25">
      <c r="A25" s="7">
        <v>8</v>
      </c>
      <c r="B25" s="7" t="s">
        <v>48</v>
      </c>
      <c r="C25" s="7" t="s">
        <v>49</v>
      </c>
      <c r="D25" s="7" t="s">
        <v>50</v>
      </c>
      <c r="E25" s="7">
        <v>2</v>
      </c>
      <c r="F25" s="7" t="s">
        <v>32</v>
      </c>
      <c r="G25" s="7" t="s">
        <v>33</v>
      </c>
      <c r="H25" s="43"/>
      <c r="I25" s="7">
        <f>Tabel2[[#This Row],[Huurkosten per container per maand]]*Tabel2[[#This Row],[Aantal containers]]</f>
        <v>0</v>
      </c>
      <c r="J25" s="7">
        <f>Tabel2[[#This Row],[Totale huurkosten per maand]]*12</f>
        <v>0</v>
      </c>
      <c r="K25" s="7">
        <v>104</v>
      </c>
      <c r="L25" s="39"/>
      <c r="M25" s="7"/>
      <c r="N25" s="7"/>
      <c r="O25" s="25">
        <f>Tabel2[[#This Row],[Aantal ledigingen per jaar]]*Tabel2[[#This Row],[All-in tarief per lediging en verwerking]]</f>
        <v>0</v>
      </c>
    </row>
    <row r="26" spans="1:15" x14ac:dyDescent="0.25">
      <c r="A26" s="7">
        <v>8</v>
      </c>
      <c r="B26" s="7" t="s">
        <v>48</v>
      </c>
      <c r="C26" s="7" t="s">
        <v>37</v>
      </c>
      <c r="D26" s="7" t="s">
        <v>38</v>
      </c>
      <c r="E26" s="7">
        <v>2</v>
      </c>
      <c r="F26" s="7" t="s">
        <v>32</v>
      </c>
      <c r="G26" s="7" t="s">
        <v>33</v>
      </c>
      <c r="H26" s="43"/>
      <c r="I26" s="7">
        <f>Tabel2[[#This Row],[Huurkosten per container per maand]]*Tabel2[[#This Row],[Aantal containers]]</f>
        <v>0</v>
      </c>
      <c r="J26" s="7">
        <f>Tabel2[[#This Row],[Totale huurkosten per maand]]*12</f>
        <v>0</v>
      </c>
      <c r="K26" s="7">
        <v>104</v>
      </c>
      <c r="L26" s="39"/>
      <c r="M26" s="7"/>
      <c r="N26" s="7"/>
      <c r="O26" s="25">
        <f>Tabel2[[#This Row],[Aantal ledigingen per jaar]]*Tabel2[[#This Row],[All-in tarief per lediging en verwerking]]</f>
        <v>0</v>
      </c>
    </row>
    <row r="27" spans="1:15" x14ac:dyDescent="0.25">
      <c r="A27" s="7">
        <v>8</v>
      </c>
      <c r="B27" s="7" t="s">
        <v>48</v>
      </c>
      <c r="C27" s="7" t="s">
        <v>39</v>
      </c>
      <c r="D27" s="7" t="s">
        <v>19</v>
      </c>
      <c r="E27" s="7">
        <v>1</v>
      </c>
      <c r="F27" s="7" t="s">
        <v>51</v>
      </c>
      <c r="G27" s="7" t="s">
        <v>33</v>
      </c>
      <c r="H27" s="43"/>
      <c r="I27" s="7">
        <f>Tabel2[[#This Row],[Huurkosten per container per maand]]*Tabel2[[#This Row],[Aantal containers]]</f>
        <v>0</v>
      </c>
      <c r="J27" s="7">
        <f>Tabel2[[#This Row],[Totale huurkosten per maand]]*12</f>
        <v>0</v>
      </c>
      <c r="K27" s="7">
        <v>52</v>
      </c>
      <c r="L27" s="39"/>
      <c r="M27" s="7"/>
      <c r="N27" s="7"/>
      <c r="O27" s="25">
        <f>Tabel2[[#This Row],[Aantal ledigingen per jaar]]*Tabel2[[#This Row],[All-in tarief per lediging en verwerking]]</f>
        <v>0</v>
      </c>
    </row>
    <row r="28" spans="1:15" x14ac:dyDescent="0.25">
      <c r="A28" s="7">
        <v>9</v>
      </c>
      <c r="B28" s="7" t="s">
        <v>52</v>
      </c>
      <c r="C28" s="7" t="s">
        <v>49</v>
      </c>
      <c r="D28" s="7" t="s">
        <v>50</v>
      </c>
      <c r="E28" s="7">
        <v>1</v>
      </c>
      <c r="F28" s="7" t="s">
        <v>32</v>
      </c>
      <c r="G28" s="7" t="s">
        <v>33</v>
      </c>
      <c r="H28" s="43"/>
      <c r="I28" s="7">
        <f>Tabel2[[#This Row],[Huurkosten per container per maand]]*Tabel2[[#This Row],[Aantal containers]]</f>
        <v>0</v>
      </c>
      <c r="J28" s="7">
        <f>Tabel2[[#This Row],[Totale huurkosten per maand]]*12</f>
        <v>0</v>
      </c>
      <c r="K28" s="7">
        <v>52</v>
      </c>
      <c r="L28" s="39"/>
      <c r="M28" s="7"/>
      <c r="N28" s="7"/>
      <c r="O28" s="25">
        <f>Tabel2[[#This Row],[Aantal ledigingen per jaar]]*Tabel2[[#This Row],[All-in tarief per lediging en verwerking]]</f>
        <v>0</v>
      </c>
    </row>
    <row r="29" spans="1:15" x14ac:dyDescent="0.25">
      <c r="A29" s="7">
        <v>9</v>
      </c>
      <c r="B29" s="7" t="s">
        <v>52</v>
      </c>
      <c r="C29" s="7" t="s">
        <v>37</v>
      </c>
      <c r="D29" s="7" t="s">
        <v>38</v>
      </c>
      <c r="E29" s="7">
        <v>1</v>
      </c>
      <c r="F29" s="7" t="s">
        <v>32</v>
      </c>
      <c r="G29" s="7" t="s">
        <v>33</v>
      </c>
      <c r="H29" s="43"/>
      <c r="I29" s="7">
        <f>Tabel2[[#This Row],[Huurkosten per container per maand]]*Tabel2[[#This Row],[Aantal containers]]</f>
        <v>0</v>
      </c>
      <c r="J29" s="7">
        <f>Tabel2[[#This Row],[Totale huurkosten per maand]]*12</f>
        <v>0</v>
      </c>
      <c r="K29" s="7">
        <v>52</v>
      </c>
      <c r="L29" s="39"/>
      <c r="M29" s="7"/>
      <c r="N29" s="7"/>
      <c r="O29" s="25">
        <f>Tabel2[[#This Row],[Aantal ledigingen per jaar]]*Tabel2[[#This Row],[All-in tarief per lediging en verwerking]]</f>
        <v>0</v>
      </c>
    </row>
    <row r="30" spans="1:15" x14ac:dyDescent="0.25">
      <c r="A30" s="7">
        <v>9</v>
      </c>
      <c r="B30" s="7" t="s">
        <v>52</v>
      </c>
      <c r="C30" s="7" t="s">
        <v>39</v>
      </c>
      <c r="D30" s="7" t="s">
        <v>19</v>
      </c>
      <c r="E30" s="7">
        <v>1</v>
      </c>
      <c r="F30" s="7" t="s">
        <v>32</v>
      </c>
      <c r="G30" s="7" t="s">
        <v>33</v>
      </c>
      <c r="H30" s="43"/>
      <c r="I30" s="7">
        <f>Tabel2[[#This Row],[Huurkosten per container per maand]]*Tabel2[[#This Row],[Aantal containers]]</f>
        <v>0</v>
      </c>
      <c r="J30" s="7">
        <f>Tabel2[[#This Row],[Totale huurkosten per maand]]*12</f>
        <v>0</v>
      </c>
      <c r="K30" s="7">
        <v>52</v>
      </c>
      <c r="L30" s="39"/>
      <c r="M30" s="7"/>
      <c r="N30" s="7"/>
      <c r="O30" s="25">
        <f>Tabel2[[#This Row],[Aantal ledigingen per jaar]]*Tabel2[[#This Row],[All-in tarief per lediging en verwerking]]</f>
        <v>0</v>
      </c>
    </row>
    <row r="31" spans="1:15" x14ac:dyDescent="0.25">
      <c r="A31" s="12">
        <v>10</v>
      </c>
      <c r="B31" s="13" t="s">
        <v>47</v>
      </c>
      <c r="C31" s="4" t="s">
        <v>39</v>
      </c>
      <c r="D31" s="7" t="s">
        <v>19</v>
      </c>
      <c r="E31" s="7">
        <v>3</v>
      </c>
      <c r="F31" s="4" t="s">
        <v>36</v>
      </c>
      <c r="G31" s="7" t="s">
        <v>33</v>
      </c>
      <c r="H31" s="43"/>
      <c r="I31" s="7">
        <f>Tabel2[[#This Row],[Huurkosten per container per maand]]*Tabel2[[#This Row],[Aantal containers]]</f>
        <v>0</v>
      </c>
      <c r="J31" s="7">
        <f>Tabel2[[#This Row],[Totale huurkosten per maand]]*12</f>
        <v>0</v>
      </c>
      <c r="K31" s="7">
        <v>156</v>
      </c>
      <c r="L31" s="39"/>
      <c r="M31" s="7"/>
      <c r="N31" s="7"/>
      <c r="O31" s="25">
        <f>Tabel2[[#This Row],[Aantal ledigingen per jaar]]*Tabel2[[#This Row],[All-in tarief per lediging en verwerking]]</f>
        <v>0</v>
      </c>
    </row>
    <row r="32" spans="1:15" x14ac:dyDescent="0.25">
      <c r="A32" s="7">
        <v>11</v>
      </c>
      <c r="B32" s="4" t="s">
        <v>53</v>
      </c>
      <c r="C32" s="4" t="s">
        <v>37</v>
      </c>
      <c r="D32" s="4" t="s">
        <v>38</v>
      </c>
      <c r="E32" s="4">
        <v>1</v>
      </c>
      <c r="F32" s="4" t="s">
        <v>36</v>
      </c>
      <c r="G32" s="4" t="s">
        <v>46</v>
      </c>
      <c r="H32" s="39"/>
      <c r="I32" s="4">
        <f>Tabel2[[#This Row],[Huurkosten per container per maand]]*Tabel2[[#This Row],[Aantal containers]]</f>
        <v>0</v>
      </c>
      <c r="J32" s="4">
        <f>Tabel2[[#This Row],[Totale huurkosten per maand]]*12</f>
        <v>0</v>
      </c>
      <c r="K32" s="4">
        <v>26</v>
      </c>
      <c r="L32" s="39"/>
      <c r="M32" s="4"/>
      <c r="N32" s="4"/>
      <c r="O32" s="25">
        <f>Tabel2[[#This Row],[Aantal ledigingen per jaar]]*Tabel2[[#This Row],[All-in tarief per lediging en verwerking]]</f>
        <v>0</v>
      </c>
    </row>
    <row r="33" spans="1:15" x14ac:dyDescent="0.25">
      <c r="A33" s="7">
        <v>11</v>
      </c>
      <c r="B33" s="7" t="s">
        <v>54</v>
      </c>
      <c r="C33" s="7" t="s">
        <v>39</v>
      </c>
      <c r="D33" s="7" t="s">
        <v>19</v>
      </c>
      <c r="E33" s="7">
        <v>1</v>
      </c>
      <c r="F33" s="7" t="s">
        <v>40</v>
      </c>
      <c r="G33" s="7" t="s">
        <v>33</v>
      </c>
      <c r="H33" s="43"/>
      <c r="I33" s="7">
        <f>Tabel2[[#This Row],[Huurkosten per container per maand]]*Tabel2[[#This Row],[Aantal containers]]</f>
        <v>0</v>
      </c>
      <c r="J33" s="7">
        <f>Tabel2[[#This Row],[Totale huurkosten per maand]]*12</f>
        <v>0</v>
      </c>
      <c r="K33" s="7">
        <v>52</v>
      </c>
      <c r="L33" s="39"/>
      <c r="M33" s="7"/>
      <c r="N33" s="7"/>
      <c r="O33" s="25">
        <f>Tabel2[[#This Row],[Aantal ledigingen per jaar]]*Tabel2[[#This Row],[All-in tarief per lediging en verwerking]]</f>
        <v>0</v>
      </c>
    </row>
    <row r="34" spans="1:15" x14ac:dyDescent="0.25">
      <c r="A34" s="7">
        <v>12</v>
      </c>
      <c r="B34" s="7" t="s">
        <v>55</v>
      </c>
      <c r="C34" s="7" t="s">
        <v>39</v>
      </c>
      <c r="D34" s="7" t="s">
        <v>19</v>
      </c>
      <c r="E34" s="7">
        <v>1</v>
      </c>
      <c r="F34" s="4" t="s">
        <v>36</v>
      </c>
      <c r="G34" s="7" t="s">
        <v>27</v>
      </c>
      <c r="H34" s="43"/>
      <c r="I34" s="7">
        <f>Tabel2[[#This Row],[Huurkosten per container per maand]]*Tabel2[[#This Row],[Aantal containers]]</f>
        <v>0</v>
      </c>
      <c r="J34" s="7">
        <f>Tabel2[[#This Row],[Totale huurkosten per maand]]*12</f>
        <v>0</v>
      </c>
      <c r="K34" s="7">
        <v>104</v>
      </c>
      <c r="L34" s="39"/>
      <c r="M34" s="7"/>
      <c r="N34" s="7"/>
      <c r="O34" s="25">
        <f>Tabel2[[#This Row],[Aantal ledigingen per jaar]]*Tabel2[[#This Row],[All-in tarief per lediging en verwerking]]</f>
        <v>0</v>
      </c>
    </row>
    <row r="35" spans="1:15" x14ac:dyDescent="0.25">
      <c r="A35" s="7">
        <v>12</v>
      </c>
      <c r="B35" s="7" t="s">
        <v>55</v>
      </c>
      <c r="C35" s="7" t="s">
        <v>39</v>
      </c>
      <c r="D35" s="7" t="s">
        <v>19</v>
      </c>
      <c r="E35" s="7">
        <v>2</v>
      </c>
      <c r="F35" s="4" t="s">
        <v>36</v>
      </c>
      <c r="G35" s="7" t="s">
        <v>33</v>
      </c>
      <c r="H35" s="43"/>
      <c r="I35" s="7">
        <f>Tabel2[[#This Row],[Huurkosten per container per maand]]*Tabel2[[#This Row],[Aantal containers]]</f>
        <v>0</v>
      </c>
      <c r="J35" s="7">
        <f>Tabel2[[#This Row],[Totale huurkosten per maand]]*12</f>
        <v>0</v>
      </c>
      <c r="K35" s="7">
        <v>104</v>
      </c>
      <c r="L35" s="39"/>
      <c r="M35" s="7"/>
      <c r="N35" s="7"/>
      <c r="O35" s="25">
        <f>Tabel2[[#This Row],[Aantal ledigingen per jaar]]*Tabel2[[#This Row],[All-in tarief per lediging en verwerking]]</f>
        <v>0</v>
      </c>
    </row>
    <row r="36" spans="1:15" x14ac:dyDescent="0.25">
      <c r="A36" s="7">
        <v>12</v>
      </c>
      <c r="B36" s="7" t="s">
        <v>55</v>
      </c>
      <c r="C36" s="7" t="s">
        <v>37</v>
      </c>
      <c r="D36" s="7" t="s">
        <v>25</v>
      </c>
      <c r="E36" s="7">
        <v>1</v>
      </c>
      <c r="F36" s="4" t="s">
        <v>36</v>
      </c>
      <c r="G36" s="7" t="s">
        <v>33</v>
      </c>
      <c r="H36" s="43"/>
      <c r="I36" s="7">
        <f>Tabel2[[#This Row],[Huurkosten per container per maand]]*Tabel2[[#This Row],[Aantal containers]]</f>
        <v>0</v>
      </c>
      <c r="J36" s="7">
        <f>Tabel2[[#This Row],[Totale huurkosten per maand]]*12</f>
        <v>0</v>
      </c>
      <c r="K36" s="7">
        <v>52</v>
      </c>
      <c r="L36" s="39"/>
      <c r="M36" s="7"/>
      <c r="N36" s="7"/>
      <c r="O36" s="25">
        <f>Tabel2[[#This Row],[Aantal ledigingen per jaar]]*Tabel2[[#This Row],[All-in tarief per lediging en verwerking]]</f>
        <v>0</v>
      </c>
    </row>
    <row r="37" spans="1:15" x14ac:dyDescent="0.25">
      <c r="A37" s="7">
        <v>12</v>
      </c>
      <c r="B37" s="7" t="s">
        <v>55</v>
      </c>
      <c r="C37" s="7" t="s">
        <v>37</v>
      </c>
      <c r="D37" s="7" t="s">
        <v>25</v>
      </c>
      <c r="E37" s="7">
        <v>1</v>
      </c>
      <c r="F37" s="4" t="s">
        <v>36</v>
      </c>
      <c r="G37" s="7" t="s">
        <v>33</v>
      </c>
      <c r="H37" s="43"/>
      <c r="I37" s="7">
        <f>Tabel2[[#This Row],[Huurkosten per container per maand]]*Tabel2[[#This Row],[Aantal containers]]</f>
        <v>0</v>
      </c>
      <c r="J37" s="7">
        <f>Tabel2[[#This Row],[Totale huurkosten per maand]]*12</f>
        <v>0</v>
      </c>
      <c r="K37" s="7">
        <v>52</v>
      </c>
      <c r="L37" s="39"/>
      <c r="M37" s="7"/>
      <c r="N37" s="7"/>
      <c r="O37" s="25">
        <f>Tabel2[[#This Row],[Aantal ledigingen per jaar]]*Tabel2[[#This Row],[All-in tarief per lediging en verwerking]]</f>
        <v>0</v>
      </c>
    </row>
    <row r="38" spans="1:15" x14ac:dyDescent="0.25">
      <c r="A38" s="7">
        <v>13</v>
      </c>
      <c r="B38" s="7" t="s">
        <v>56</v>
      </c>
      <c r="C38" s="7" t="s">
        <v>37</v>
      </c>
      <c r="D38" s="7" t="s">
        <v>38</v>
      </c>
      <c r="E38" s="7">
        <v>1</v>
      </c>
      <c r="F38" s="7" t="s">
        <v>57</v>
      </c>
      <c r="G38" s="7" t="s">
        <v>46</v>
      </c>
      <c r="H38" s="43"/>
      <c r="I38" s="7">
        <f>Tabel2[[#This Row],[Huurkosten per container per maand]]*Tabel2[[#This Row],[Aantal containers]]</f>
        <v>0</v>
      </c>
      <c r="J38" s="7">
        <f>Tabel2[[#This Row],[Totale huurkosten per maand]]*12</f>
        <v>0</v>
      </c>
      <c r="K38" s="7">
        <v>26</v>
      </c>
      <c r="L38" s="39"/>
      <c r="M38" s="7"/>
      <c r="N38" s="7"/>
      <c r="O38" s="25">
        <f>Tabel2[[#This Row],[Aantal ledigingen per jaar]]*Tabel2[[#This Row],[All-in tarief per lediging en verwerking]]</f>
        <v>0</v>
      </c>
    </row>
    <row r="39" spans="1:15" x14ac:dyDescent="0.25">
      <c r="A39" s="7">
        <v>13</v>
      </c>
      <c r="B39" s="7" t="s">
        <v>56</v>
      </c>
      <c r="C39" s="7" t="s">
        <v>39</v>
      </c>
      <c r="D39" s="7" t="s">
        <v>19</v>
      </c>
      <c r="E39" s="7">
        <v>1</v>
      </c>
      <c r="F39" s="4" t="s">
        <v>36</v>
      </c>
      <c r="G39" s="7" t="s">
        <v>33</v>
      </c>
      <c r="H39" s="43"/>
      <c r="I39" s="7">
        <f>Tabel2[[#This Row],[Huurkosten per container per maand]]*Tabel2[[#This Row],[Aantal containers]]</f>
        <v>0</v>
      </c>
      <c r="J39" s="7">
        <f>Tabel2[[#This Row],[Totale huurkosten per maand]]*12</f>
        <v>0</v>
      </c>
      <c r="K39" s="7">
        <v>52</v>
      </c>
      <c r="L39" s="39"/>
      <c r="M39" s="7"/>
      <c r="N39" s="7"/>
      <c r="O39" s="25">
        <f>Tabel2[[#This Row],[Aantal ledigingen per jaar]]*Tabel2[[#This Row],[All-in tarief per lediging en verwerking]]</f>
        <v>0</v>
      </c>
    </row>
    <row r="40" spans="1:15" x14ac:dyDescent="0.25">
      <c r="A40" s="7">
        <v>13</v>
      </c>
      <c r="B40" s="7" t="s">
        <v>56</v>
      </c>
      <c r="C40" s="7" t="s">
        <v>39</v>
      </c>
      <c r="D40" s="7" t="s">
        <v>58</v>
      </c>
      <c r="E40" s="7">
        <v>1</v>
      </c>
      <c r="F40" s="7" t="s">
        <v>51</v>
      </c>
      <c r="G40" s="7" t="s">
        <v>33</v>
      </c>
      <c r="H40" s="43"/>
      <c r="I40" s="7">
        <f>Tabel2[[#This Row],[Huurkosten per container per maand]]*Tabel2[[#This Row],[Aantal containers]]</f>
        <v>0</v>
      </c>
      <c r="J40" s="7">
        <f>Tabel2[[#This Row],[Totale huurkosten per maand]]*12</f>
        <v>0</v>
      </c>
      <c r="K40" s="7">
        <v>52</v>
      </c>
      <c r="L40" s="39"/>
      <c r="M40" s="7"/>
      <c r="N40" s="7"/>
      <c r="O40" s="25">
        <f>Tabel2[[#This Row],[Aantal ledigingen per jaar]]*Tabel2[[#This Row],[All-in tarief per lediging en verwerking]]</f>
        <v>0</v>
      </c>
    </row>
    <row r="41" spans="1:15" x14ac:dyDescent="0.25">
      <c r="A41" s="7">
        <v>14</v>
      </c>
      <c r="B41" s="7" t="s">
        <v>59</v>
      </c>
      <c r="C41" s="7" t="s">
        <v>37</v>
      </c>
      <c r="D41" s="7" t="s">
        <v>38</v>
      </c>
      <c r="E41" s="7">
        <v>2</v>
      </c>
      <c r="F41" s="4" t="s">
        <v>36</v>
      </c>
      <c r="G41" s="7" t="s">
        <v>27</v>
      </c>
      <c r="H41" s="43"/>
      <c r="I41" s="7">
        <f>Tabel2[[#This Row],[Huurkosten per container per maand]]*Tabel2[[#This Row],[Aantal containers]]</f>
        <v>0</v>
      </c>
      <c r="J41" s="7">
        <f>Tabel2[[#This Row],[Totale huurkosten per maand]]*12</f>
        <v>0</v>
      </c>
      <c r="K41" s="7">
        <v>208</v>
      </c>
      <c r="L41" s="39"/>
      <c r="M41" s="7"/>
      <c r="N41" s="7"/>
      <c r="O41" s="25">
        <f>Tabel2[[#This Row],[Aantal ledigingen per jaar]]*Tabel2[[#This Row],[All-in tarief per lediging en verwerking]]</f>
        <v>0</v>
      </c>
    </row>
    <row r="42" spans="1:15" x14ac:dyDescent="0.25">
      <c r="A42" s="7">
        <v>14</v>
      </c>
      <c r="B42" s="7" t="s">
        <v>59</v>
      </c>
      <c r="C42" s="7" t="s">
        <v>39</v>
      </c>
      <c r="D42" s="7" t="s">
        <v>19</v>
      </c>
      <c r="E42" s="7">
        <v>1</v>
      </c>
      <c r="F42" s="7" t="s">
        <v>40</v>
      </c>
      <c r="G42" s="7" t="s">
        <v>27</v>
      </c>
      <c r="H42" s="43"/>
      <c r="I42" s="7">
        <f>Tabel2[[#This Row],[Huurkosten per container per maand]]*Tabel2[[#This Row],[Aantal containers]]</f>
        <v>0</v>
      </c>
      <c r="J42" s="7">
        <f>Tabel2[[#This Row],[Totale huurkosten per maand]]*12</f>
        <v>0</v>
      </c>
      <c r="K42" s="7">
        <v>104</v>
      </c>
      <c r="L42" s="39"/>
      <c r="M42" s="7"/>
      <c r="N42" s="7"/>
      <c r="O42" s="25">
        <f>Tabel2[[#This Row],[Aantal ledigingen per jaar]]*Tabel2[[#This Row],[All-in tarief per lediging en verwerking]]</f>
        <v>0</v>
      </c>
    </row>
    <row r="43" spans="1:15" x14ac:dyDescent="0.25">
      <c r="A43" s="7">
        <v>15</v>
      </c>
      <c r="B43" s="7" t="s">
        <v>60</v>
      </c>
      <c r="C43" s="7" t="s">
        <v>39</v>
      </c>
      <c r="D43" s="7" t="s">
        <v>19</v>
      </c>
      <c r="E43" s="7">
        <v>1</v>
      </c>
      <c r="F43" s="7" t="s">
        <v>26</v>
      </c>
      <c r="G43" s="7" t="s">
        <v>33</v>
      </c>
      <c r="H43" s="43"/>
      <c r="I43" s="7">
        <f>Tabel2[[#This Row],[Huurkosten per container per maand]]*Tabel2[[#This Row],[Aantal containers]]</f>
        <v>0</v>
      </c>
      <c r="J43" s="7">
        <f>Tabel2[[#This Row],[Totale huurkosten per maand]]*12</f>
        <v>0</v>
      </c>
      <c r="K43" s="7">
        <v>52</v>
      </c>
      <c r="L43" s="39"/>
      <c r="M43" s="7"/>
      <c r="N43" s="7"/>
      <c r="O43" s="25">
        <f>Tabel2[[#This Row],[Aantal ledigingen per jaar]]*Tabel2[[#This Row],[All-in tarief per lediging en verwerking]]</f>
        <v>0</v>
      </c>
    </row>
    <row r="44" spans="1:15" x14ac:dyDescent="0.25">
      <c r="A44" s="7">
        <v>15</v>
      </c>
      <c r="B44" s="7" t="s">
        <v>60</v>
      </c>
      <c r="C44" s="7" t="s">
        <v>37</v>
      </c>
      <c r="D44" s="7" t="s">
        <v>38</v>
      </c>
      <c r="E44" s="7">
        <v>1</v>
      </c>
      <c r="F44" s="7" t="s">
        <v>40</v>
      </c>
      <c r="G44" s="7" t="s">
        <v>61</v>
      </c>
      <c r="H44" s="43"/>
      <c r="I44" s="7">
        <f>Tabel2[[#This Row],[Huurkosten per container per maand]]*Tabel2[[#This Row],[Aantal containers]]</f>
        <v>0</v>
      </c>
      <c r="J44" s="7">
        <f>Tabel2[[#This Row],[Totale huurkosten per maand]]*12</f>
        <v>0</v>
      </c>
      <c r="K44" s="7">
        <v>17</v>
      </c>
      <c r="L44" s="39"/>
      <c r="M44" s="7"/>
      <c r="N44" s="7"/>
      <c r="O44" s="25">
        <f>Tabel2[[#This Row],[Aantal ledigingen per jaar]]*Tabel2[[#This Row],[All-in tarief per lediging en verwerking]]</f>
        <v>0</v>
      </c>
    </row>
    <row r="45" spans="1:15" x14ac:dyDescent="0.25">
      <c r="A45" s="7">
        <v>16</v>
      </c>
      <c r="B45" s="7" t="s">
        <v>62</v>
      </c>
      <c r="C45" s="7" t="s">
        <v>63</v>
      </c>
      <c r="D45" s="7" t="s">
        <v>64</v>
      </c>
      <c r="E45" s="7">
        <v>1</v>
      </c>
      <c r="F45" s="7" t="s">
        <v>65</v>
      </c>
      <c r="G45" s="7" t="s">
        <v>66</v>
      </c>
      <c r="H45" s="43"/>
      <c r="I45" s="7">
        <f>Tabel2[[#This Row],[Huurkosten per container per maand]]*Tabel2[[#This Row],[Aantal containers]]</f>
        <v>0</v>
      </c>
      <c r="J45" s="7">
        <f>Tabel2[[#This Row],[Totale huurkosten per maand]]*12</f>
        <v>0</v>
      </c>
      <c r="K45" s="4">
        <v>4</v>
      </c>
      <c r="L45" s="39"/>
      <c r="M45" s="7"/>
      <c r="N45" s="7"/>
      <c r="O45" s="25">
        <f>Tabel2[[#This Row],[Aantal ledigingen per jaar]]*Tabel2[[#This Row],[All-in tarief per lediging en verwerking]]</f>
        <v>0</v>
      </c>
    </row>
    <row r="46" spans="1:15" x14ac:dyDescent="0.25">
      <c r="A46" s="7">
        <v>16</v>
      </c>
      <c r="B46" s="7" t="s">
        <v>62</v>
      </c>
      <c r="C46" s="7" t="s">
        <v>67</v>
      </c>
      <c r="D46" s="7" t="s">
        <v>68</v>
      </c>
      <c r="E46" s="7">
        <v>1</v>
      </c>
      <c r="F46" s="7" t="s">
        <v>65</v>
      </c>
      <c r="G46" s="4" t="s">
        <v>66</v>
      </c>
      <c r="H46" s="43"/>
      <c r="I46" s="7">
        <f>Tabel2[[#This Row],[Huurkosten per container per maand]]*Tabel2[[#This Row],[Aantal containers]]</f>
        <v>0</v>
      </c>
      <c r="J46" s="7">
        <f>Tabel2[[#This Row],[Totale huurkosten per maand]]*12</f>
        <v>0</v>
      </c>
      <c r="K46" s="4">
        <v>4</v>
      </c>
      <c r="L46" s="39"/>
      <c r="M46" s="4"/>
      <c r="N46" s="4"/>
      <c r="O46" s="25">
        <f>Tabel2[[#This Row],[Aantal ledigingen per jaar]]*Tabel2[[#This Row],[All-in tarief per lediging en verwerking]]</f>
        <v>0</v>
      </c>
    </row>
    <row r="47" spans="1:15" x14ac:dyDescent="0.25">
      <c r="A47" s="7">
        <v>16</v>
      </c>
      <c r="B47" s="7" t="s">
        <v>62</v>
      </c>
      <c r="C47" s="7" t="s">
        <v>34</v>
      </c>
      <c r="D47" s="7" t="s">
        <v>35</v>
      </c>
      <c r="E47" s="7">
        <v>1</v>
      </c>
      <c r="F47" s="4" t="s">
        <v>36</v>
      </c>
      <c r="G47" s="7" t="s">
        <v>41</v>
      </c>
      <c r="H47" s="43"/>
      <c r="I47" s="7">
        <f>Tabel2[[#This Row],[Huurkosten per container per maand]]*Tabel2[[#This Row],[Aantal containers]]</f>
        <v>0</v>
      </c>
      <c r="J47" s="7">
        <f>Tabel2[[#This Row],[Totale huurkosten per maand]]*12</f>
        <v>0</v>
      </c>
      <c r="K47" s="4">
        <v>13</v>
      </c>
      <c r="L47" s="39"/>
      <c r="M47" s="7"/>
      <c r="N47" s="7"/>
      <c r="O47" s="25">
        <f>Tabel2[[#This Row],[Aantal ledigingen per jaar]]*Tabel2[[#This Row],[All-in tarief per lediging en verwerking]]</f>
        <v>0</v>
      </c>
    </row>
    <row r="48" spans="1:15" x14ac:dyDescent="0.25">
      <c r="A48" s="7">
        <v>17</v>
      </c>
      <c r="B48" s="7" t="s">
        <v>69</v>
      </c>
      <c r="C48" s="7" t="s">
        <v>37</v>
      </c>
      <c r="D48" s="7" t="s">
        <v>38</v>
      </c>
      <c r="E48" s="7">
        <v>1</v>
      </c>
      <c r="F48" s="4" t="s">
        <v>36</v>
      </c>
      <c r="G48" s="7" t="s">
        <v>33</v>
      </c>
      <c r="H48" s="43"/>
      <c r="I48" s="7">
        <f>Tabel2[[#This Row],[Huurkosten per container per maand]]*Tabel2[[#This Row],[Aantal containers]]</f>
        <v>0</v>
      </c>
      <c r="J48" s="7">
        <f>Tabel2[[#This Row],[Totale huurkosten per maand]]*12</f>
        <v>0</v>
      </c>
      <c r="K48" s="7">
        <v>52</v>
      </c>
      <c r="L48" s="39"/>
      <c r="M48" s="7"/>
      <c r="N48" s="7"/>
      <c r="O48" s="25">
        <f>Tabel2[[#This Row],[Aantal ledigingen per jaar]]*Tabel2[[#This Row],[All-in tarief per lediging en verwerking]]</f>
        <v>0</v>
      </c>
    </row>
    <row r="49" spans="1:17" x14ac:dyDescent="0.25">
      <c r="A49" s="7">
        <v>17</v>
      </c>
      <c r="B49" s="7" t="s">
        <v>69</v>
      </c>
      <c r="C49" s="7" t="s">
        <v>39</v>
      </c>
      <c r="D49" s="7" t="s">
        <v>19</v>
      </c>
      <c r="E49" s="7">
        <v>4</v>
      </c>
      <c r="F49" s="4" t="s">
        <v>36</v>
      </c>
      <c r="G49" s="7" t="s">
        <v>33</v>
      </c>
      <c r="H49" s="43"/>
      <c r="I49" s="7">
        <f>Tabel2[[#This Row],[Huurkosten per container per maand]]*Tabel2[[#This Row],[Aantal containers]]</f>
        <v>0</v>
      </c>
      <c r="J49" s="7">
        <f>Tabel2[[#This Row],[Totale huurkosten per maand]]*12</f>
        <v>0</v>
      </c>
      <c r="K49" s="7">
        <v>208</v>
      </c>
      <c r="L49" s="39"/>
      <c r="M49" s="7"/>
      <c r="N49" s="7"/>
      <c r="O49" s="25">
        <f>Tabel2[[#This Row],[Aantal ledigingen per jaar]]*Tabel2[[#This Row],[All-in tarief per lediging en verwerking]]</f>
        <v>0</v>
      </c>
    </row>
    <row r="50" spans="1:17" x14ac:dyDescent="0.25">
      <c r="A50" s="7">
        <v>18</v>
      </c>
      <c r="B50" s="4" t="s">
        <v>70</v>
      </c>
      <c r="C50" s="4" t="s">
        <v>39</v>
      </c>
      <c r="D50" s="4" t="s">
        <v>19</v>
      </c>
      <c r="E50" s="4">
        <v>1</v>
      </c>
      <c r="F50" s="4" t="s">
        <v>36</v>
      </c>
      <c r="G50" s="4" t="s">
        <v>46</v>
      </c>
      <c r="H50" s="39"/>
      <c r="I50" s="4">
        <f>Tabel2[[#This Row],[Huurkosten per container per maand]]*Tabel2[[#This Row],[Aantal containers]]</f>
        <v>0</v>
      </c>
      <c r="J50" s="4">
        <f>Tabel2[[#This Row],[Totale huurkosten per maand]]*12</f>
        <v>0</v>
      </c>
      <c r="K50" s="4">
        <v>26</v>
      </c>
      <c r="L50" s="39"/>
      <c r="M50" s="4"/>
      <c r="N50" s="4"/>
      <c r="O50" s="25">
        <f>Tabel2[[#This Row],[Aantal ledigingen per jaar]]*Tabel2[[#This Row],[All-in tarief per lediging en verwerking]]</f>
        <v>0</v>
      </c>
    </row>
    <row r="51" spans="1:17" x14ac:dyDescent="0.25">
      <c r="A51">
        <v>19</v>
      </c>
      <c r="B51" s="4" t="s">
        <v>71</v>
      </c>
      <c r="C51" s="4" t="s">
        <v>39</v>
      </c>
      <c r="D51" s="4" t="s">
        <v>19</v>
      </c>
      <c r="E51" s="4">
        <v>2</v>
      </c>
      <c r="F51" s="4" t="s">
        <v>36</v>
      </c>
      <c r="G51" s="4" t="s">
        <v>33</v>
      </c>
      <c r="H51" s="39"/>
      <c r="I51" s="4">
        <f>Tabel2[[#This Row],[Huurkosten per container per maand]]*Tabel2[[#This Row],[Aantal containers]]</f>
        <v>0</v>
      </c>
      <c r="J51" s="4">
        <f>Tabel2[[#This Row],[Totale huurkosten per maand]]*12</f>
        <v>0</v>
      </c>
      <c r="K51" s="4">
        <v>104</v>
      </c>
      <c r="L51" s="39"/>
      <c r="M51" s="4"/>
      <c r="N51" s="4"/>
      <c r="O51" s="25">
        <f>Tabel2[[#This Row],[Aantal ledigingen per jaar]]*Tabel2[[#This Row],[All-in tarief per lediging en verwerking]]</f>
        <v>0</v>
      </c>
    </row>
    <row r="52" spans="1:17" x14ac:dyDescent="0.25">
      <c r="A52" s="7">
        <v>20</v>
      </c>
      <c r="B52" s="7" t="s">
        <v>72</v>
      </c>
      <c r="C52" s="7" t="s">
        <v>37</v>
      </c>
      <c r="D52" s="7" t="s">
        <v>25</v>
      </c>
      <c r="E52" s="7">
        <v>1</v>
      </c>
      <c r="F52" s="7" t="s">
        <v>26</v>
      </c>
      <c r="G52" s="7" t="s">
        <v>27</v>
      </c>
      <c r="H52" s="43"/>
      <c r="I52" s="7">
        <f>Tabel2[[#This Row],[Huurkosten per container per maand]]*Tabel2[[#This Row],[Aantal containers]]</f>
        <v>0</v>
      </c>
      <c r="J52" s="7">
        <f>Tabel2[[#This Row],[Totale huurkosten per maand]]*12</f>
        <v>0</v>
      </c>
      <c r="K52" s="7">
        <v>104</v>
      </c>
      <c r="L52" s="39"/>
      <c r="M52" s="7"/>
      <c r="N52" s="7"/>
      <c r="O52" s="25">
        <f>Tabel2[[#This Row],[Aantal ledigingen per jaar]]*Tabel2[[#This Row],[All-in tarief per lediging en verwerking]]</f>
        <v>0</v>
      </c>
    </row>
    <row r="53" spans="1:17" x14ac:dyDescent="0.25">
      <c r="A53" s="7">
        <v>20</v>
      </c>
      <c r="B53" s="7" t="s">
        <v>72</v>
      </c>
      <c r="C53" s="7" t="s">
        <v>39</v>
      </c>
      <c r="D53" s="7" t="s">
        <v>19</v>
      </c>
      <c r="E53" s="7">
        <v>1</v>
      </c>
      <c r="F53" s="7" t="s">
        <v>26</v>
      </c>
      <c r="G53" s="7" t="s">
        <v>33</v>
      </c>
      <c r="H53" s="43"/>
      <c r="I53" s="7">
        <f>Tabel2[[#This Row],[Huurkosten per container per maand]]*Tabel2[[#This Row],[Aantal containers]]</f>
        <v>0</v>
      </c>
      <c r="J53" s="7">
        <f>Tabel2[[#This Row],[Totale huurkosten per maand]]*12</f>
        <v>0</v>
      </c>
      <c r="K53" s="7">
        <v>52</v>
      </c>
      <c r="L53" s="39"/>
      <c r="M53" s="7"/>
      <c r="N53" s="7"/>
      <c r="O53" s="25">
        <f>Tabel2[[#This Row],[Aantal ledigingen per jaar]]*Tabel2[[#This Row],[All-in tarief per lediging en verwerking]]</f>
        <v>0</v>
      </c>
    </row>
    <row r="54" spans="1:17" x14ac:dyDescent="0.25">
      <c r="A54" s="7">
        <v>20</v>
      </c>
      <c r="B54" s="7" t="s">
        <v>72</v>
      </c>
      <c r="C54" s="7" t="s">
        <v>39</v>
      </c>
      <c r="D54" s="7" t="s">
        <v>19</v>
      </c>
      <c r="E54" s="7">
        <v>1</v>
      </c>
      <c r="F54" s="7" t="s">
        <v>26</v>
      </c>
      <c r="G54" s="7" t="s">
        <v>27</v>
      </c>
      <c r="H54" s="43"/>
      <c r="I54" s="7">
        <f>Tabel2[[#This Row],[Huurkosten per container per maand]]*Tabel2[[#This Row],[Aantal containers]]</f>
        <v>0</v>
      </c>
      <c r="J54" s="7">
        <f>Tabel2[[#This Row],[Totale huurkosten per maand]]*12</f>
        <v>0</v>
      </c>
      <c r="K54" s="7">
        <v>104</v>
      </c>
      <c r="L54" s="39"/>
      <c r="M54" s="7"/>
      <c r="N54" s="7"/>
      <c r="O54" s="25">
        <f>Tabel2[[#This Row],[Aantal ledigingen per jaar]]*Tabel2[[#This Row],[All-in tarief per lediging en verwerking]]</f>
        <v>0</v>
      </c>
    </row>
    <row r="55" spans="1:17" x14ac:dyDescent="0.25">
      <c r="A55" s="7">
        <v>20</v>
      </c>
      <c r="B55" s="7" t="s">
        <v>72</v>
      </c>
      <c r="C55" s="7" t="s">
        <v>73</v>
      </c>
      <c r="D55" s="7" t="s">
        <v>74</v>
      </c>
      <c r="E55" s="7">
        <v>1</v>
      </c>
      <c r="F55" s="7" t="s">
        <v>40</v>
      </c>
      <c r="G55" s="7" t="s">
        <v>41</v>
      </c>
      <c r="H55" s="43"/>
      <c r="I55" s="7">
        <f>Tabel2[[#This Row],[Huurkosten per container per maand]]*Tabel2[[#This Row],[Aantal containers]]</f>
        <v>0</v>
      </c>
      <c r="J55" s="7">
        <f>Tabel2[[#This Row],[Totale huurkosten per maand]]*12</f>
        <v>0</v>
      </c>
      <c r="K55" s="7">
        <v>13</v>
      </c>
      <c r="L55" s="39"/>
      <c r="M55" s="7"/>
      <c r="N55" s="7"/>
      <c r="O55" s="25">
        <f>Tabel2[[#This Row],[Aantal ledigingen per jaar]]*Tabel2[[#This Row],[All-in tarief per lediging en verwerking]]</f>
        <v>0</v>
      </c>
    </row>
    <row r="56" spans="1:17" x14ac:dyDescent="0.25">
      <c r="A56" s="7">
        <v>20</v>
      </c>
      <c r="B56" s="7" t="s">
        <v>72</v>
      </c>
      <c r="C56" s="7" t="s">
        <v>39</v>
      </c>
      <c r="D56" s="7" t="s">
        <v>19</v>
      </c>
      <c r="E56" s="7">
        <v>1</v>
      </c>
      <c r="F56" s="7" t="s">
        <v>26</v>
      </c>
      <c r="G56" s="7" t="s">
        <v>33</v>
      </c>
      <c r="H56" s="43"/>
      <c r="I56" s="7">
        <f>Tabel2[[#This Row],[Huurkosten per container per maand]]*Tabel2[[#This Row],[Aantal containers]]</f>
        <v>0</v>
      </c>
      <c r="J56" s="7">
        <f>Tabel2[[#This Row],[Totale huurkosten per maand]]*12</f>
        <v>0</v>
      </c>
      <c r="K56" s="7">
        <v>52</v>
      </c>
      <c r="L56" s="39"/>
      <c r="M56" s="7"/>
      <c r="N56" s="7"/>
      <c r="O56" s="25">
        <f>Tabel2[[#This Row],[Aantal ledigingen per jaar]]*Tabel2[[#This Row],[All-in tarief per lediging en verwerking]]</f>
        <v>0</v>
      </c>
    </row>
    <row r="57" spans="1:17" x14ac:dyDescent="0.25">
      <c r="A57" s="7">
        <v>20</v>
      </c>
      <c r="B57" s="7" t="s">
        <v>72</v>
      </c>
      <c r="C57" s="7" t="s">
        <v>31</v>
      </c>
      <c r="D57" s="7" t="s">
        <v>22</v>
      </c>
      <c r="E57" s="7">
        <v>1</v>
      </c>
      <c r="F57" s="7" t="s">
        <v>75</v>
      </c>
      <c r="G57" s="7" t="s">
        <v>41</v>
      </c>
      <c r="H57" s="43"/>
      <c r="I57" s="7">
        <f>Tabel2[[#This Row],[Huurkosten per container per maand]]*Tabel2[[#This Row],[Aantal containers]]</f>
        <v>0</v>
      </c>
      <c r="J57" s="7">
        <f>Tabel2[[#This Row],[Totale huurkosten per maand]]*12</f>
        <v>0</v>
      </c>
      <c r="K57" s="7">
        <v>13</v>
      </c>
      <c r="L57" s="39"/>
      <c r="M57" s="7"/>
      <c r="N57" s="7"/>
      <c r="O57" s="25">
        <f>Tabel2[[#This Row],[Aantal ledigingen per jaar]]*Tabel2[[#This Row],[All-in tarief per lediging en verwerking]]</f>
        <v>0</v>
      </c>
    </row>
    <row r="58" spans="1:17" x14ac:dyDescent="0.25">
      <c r="A58" s="7">
        <v>21</v>
      </c>
      <c r="B58" s="7" t="s">
        <v>76</v>
      </c>
      <c r="C58" s="4" t="s">
        <v>39</v>
      </c>
      <c r="D58" s="4" t="s">
        <v>19</v>
      </c>
      <c r="E58" s="4">
        <v>1</v>
      </c>
      <c r="F58" s="4" t="s">
        <v>36</v>
      </c>
      <c r="G58" s="4" t="s">
        <v>46</v>
      </c>
      <c r="H58" s="39"/>
      <c r="I58" s="4">
        <f>Tabel2[[#This Row],[Huurkosten per container per maand]]*Tabel2[[#This Row],[Aantal containers]]</f>
        <v>0</v>
      </c>
      <c r="J58" s="4">
        <f>Tabel2[[#This Row],[Totale huurkosten per maand]]*12</f>
        <v>0</v>
      </c>
      <c r="K58" s="4">
        <v>26</v>
      </c>
      <c r="L58" s="39"/>
      <c r="M58" s="4"/>
      <c r="N58" s="4"/>
      <c r="O58" s="25">
        <f>Tabel2[[#This Row],[Aantal ledigingen per jaar]]*Tabel2[[#This Row],[All-in tarief per lediging en verwerking]]</f>
        <v>0</v>
      </c>
    </row>
    <row r="59" spans="1:17" x14ac:dyDescent="0.25">
      <c r="A59" s="12">
        <v>22</v>
      </c>
      <c r="B59" s="22" t="s">
        <v>77</v>
      </c>
      <c r="C59" s="13" t="s">
        <v>39</v>
      </c>
      <c r="D59" s="7" t="s">
        <v>19</v>
      </c>
      <c r="E59" s="4">
        <v>1</v>
      </c>
      <c r="F59" s="4" t="s">
        <v>40</v>
      </c>
      <c r="G59" s="4" t="s">
        <v>46</v>
      </c>
      <c r="H59" s="39"/>
      <c r="I59" s="4">
        <f>Tabel2[[#This Row],[Huurkosten per container per maand]]*Tabel2[[#This Row],[Aantal containers]]</f>
        <v>0</v>
      </c>
      <c r="J59" s="4">
        <f>Tabel2[[#This Row],[Totale huurkosten per maand]]*12</f>
        <v>0</v>
      </c>
      <c r="K59" s="7">
        <v>26</v>
      </c>
      <c r="L59" s="39"/>
      <c r="M59" s="4"/>
      <c r="N59" s="4"/>
      <c r="O59" s="25">
        <f>Tabel2[[#This Row],[Aantal ledigingen per jaar]]*Tabel2[[#This Row],[All-in tarief per lediging en verwerking]]</f>
        <v>0</v>
      </c>
    </row>
    <row r="60" spans="1:17" x14ac:dyDescent="0.25">
      <c r="A60" s="7">
        <v>23</v>
      </c>
      <c r="B60" s="7" t="s">
        <v>78</v>
      </c>
      <c r="C60" s="7" t="s">
        <v>37</v>
      </c>
      <c r="D60" s="7" t="s">
        <v>38</v>
      </c>
      <c r="E60" s="7">
        <v>2</v>
      </c>
      <c r="F60" s="4" t="s">
        <v>36</v>
      </c>
      <c r="G60" s="7" t="s">
        <v>33</v>
      </c>
      <c r="H60" s="43"/>
      <c r="I60" s="7">
        <f>Tabel2[[#This Row],[Huurkosten per container per maand]]*Tabel2[[#This Row],[Aantal containers]]</f>
        <v>0</v>
      </c>
      <c r="J60" s="7">
        <f>Tabel2[[#This Row],[Totale huurkosten per maand]]*12</f>
        <v>0</v>
      </c>
      <c r="K60" s="7">
        <v>104</v>
      </c>
      <c r="L60" s="39"/>
      <c r="M60" s="7"/>
      <c r="N60" s="7"/>
      <c r="O60" s="25">
        <f>Tabel2[[#This Row],[Aantal ledigingen per jaar]]*Tabel2[[#This Row],[All-in tarief per lediging en verwerking]]</f>
        <v>0</v>
      </c>
    </row>
    <row r="61" spans="1:17" x14ac:dyDescent="0.25">
      <c r="A61" s="7">
        <v>23</v>
      </c>
      <c r="B61" s="7" t="s">
        <v>78</v>
      </c>
      <c r="C61" s="7" t="s">
        <v>39</v>
      </c>
      <c r="D61" s="7" t="s">
        <v>19</v>
      </c>
      <c r="E61" s="7">
        <v>1</v>
      </c>
      <c r="F61" s="4" t="s">
        <v>36</v>
      </c>
      <c r="G61" s="7" t="s">
        <v>33</v>
      </c>
      <c r="H61" s="43"/>
      <c r="I61" s="7">
        <f>Tabel2[[#This Row],[Huurkosten per container per maand]]*Tabel2[[#This Row],[Aantal containers]]</f>
        <v>0</v>
      </c>
      <c r="J61" s="7">
        <f>Tabel2[[#This Row],[Totale huurkosten per maand]]*12</f>
        <v>0</v>
      </c>
      <c r="K61" s="7">
        <v>52</v>
      </c>
      <c r="L61" s="39"/>
      <c r="M61" s="7"/>
      <c r="N61" s="7"/>
      <c r="O61" s="25">
        <f>Tabel2[[#This Row],[Aantal ledigingen per jaar]]*Tabel2[[#This Row],[All-in tarief per lediging en verwerking]]</f>
        <v>0</v>
      </c>
    </row>
    <row r="62" spans="1:17" x14ac:dyDescent="0.25">
      <c r="A62" s="7">
        <v>23</v>
      </c>
      <c r="B62" s="4" t="s">
        <v>78</v>
      </c>
      <c r="C62" s="4" t="s">
        <v>34</v>
      </c>
      <c r="D62" s="4" t="s">
        <v>35</v>
      </c>
      <c r="E62" s="4">
        <v>1</v>
      </c>
      <c r="F62" s="4" t="s">
        <v>36</v>
      </c>
      <c r="G62" s="4" t="s">
        <v>43</v>
      </c>
      <c r="H62" s="39"/>
      <c r="I62" s="4">
        <f>Tabel2[[#This Row],[Huurkosten per container per maand]]*Tabel2[[#This Row],[Aantal containers]]</f>
        <v>0</v>
      </c>
      <c r="J62" s="4">
        <f>Tabel2[[#This Row],[Totale huurkosten per maand]]*12</f>
        <v>0</v>
      </c>
      <c r="K62" s="4">
        <v>6</v>
      </c>
      <c r="L62" s="39"/>
      <c r="M62" s="4"/>
      <c r="N62" s="4"/>
      <c r="O62" s="25">
        <f>Tabel2[[#This Row],[Aantal ledigingen per jaar]]*Tabel2[[#This Row],[All-in tarief per lediging en verwerking]]</f>
        <v>0</v>
      </c>
    </row>
    <row r="63" spans="1:17" x14ac:dyDescent="0.25">
      <c r="A63" s="24" t="s">
        <v>79</v>
      </c>
      <c r="C63" s="4"/>
      <c r="D63" s="4"/>
      <c r="E63" s="4"/>
      <c r="F63" s="4"/>
      <c r="G63" s="4"/>
      <c r="H63" s="40"/>
      <c r="I63" s="4"/>
      <c r="J63" s="25">
        <f>SUBTOTAL(109,Tabel2[Totale huurkosten per jaar])</f>
        <v>0</v>
      </c>
      <c r="K63" s="4"/>
      <c r="L63" s="40"/>
      <c r="M63" s="33"/>
      <c r="N63" s="33"/>
      <c r="O63" s="4">
        <f>SUBTOTAL(109,Tabel2[Totale verwerkingskostenper jaar])</f>
        <v>0</v>
      </c>
    </row>
    <row r="64" spans="1:17" x14ac:dyDescent="0.25">
      <c r="A64" s="7"/>
      <c r="M64" s="14"/>
      <c r="Q64" s="19">
        <f>SUM(Q7:Q63)</f>
        <v>0</v>
      </c>
    </row>
    <row r="65" spans="1:16" x14ac:dyDescent="0.25">
      <c r="A65" s="4" t="s">
        <v>80</v>
      </c>
      <c r="N65" s="19"/>
    </row>
    <row r="66" spans="1:16" x14ac:dyDescent="0.25">
      <c r="A66" s="4"/>
      <c r="N66" s="19"/>
    </row>
    <row r="67" spans="1:16" x14ac:dyDescent="0.25">
      <c r="A67" s="27" t="s">
        <v>81</v>
      </c>
      <c r="N67" s="19"/>
    </row>
    <row r="68" spans="1:16" ht="26.25" x14ac:dyDescent="0.25">
      <c r="A68" s="31" t="s">
        <v>11</v>
      </c>
      <c r="B68" s="26">
        <f>Tabel2[[#Totals],[Totale huurkosten per jaar]]</f>
        <v>0</v>
      </c>
      <c r="N68" s="19"/>
    </row>
    <row r="69" spans="1:16" ht="51.75" x14ac:dyDescent="0.25">
      <c r="A69" s="32" t="s">
        <v>82</v>
      </c>
      <c r="B69" s="29">
        <f>Tabel2[[#Totals],[Totale verwerkingskostenper jaar]]</f>
        <v>0</v>
      </c>
      <c r="N69" s="19"/>
    </row>
    <row r="70" spans="1:16" x14ac:dyDescent="0.25">
      <c r="A70" s="27" t="s">
        <v>79</v>
      </c>
      <c r="B70" s="28">
        <f>SUM(B68:B69)</f>
        <v>0</v>
      </c>
      <c r="C70" s="30" t="s">
        <v>83</v>
      </c>
      <c r="N70" s="19"/>
    </row>
    <row r="71" spans="1:16" x14ac:dyDescent="0.25">
      <c r="A71" s="4"/>
      <c r="N71" s="19"/>
    </row>
    <row r="72" spans="1:16" x14ac:dyDescent="0.25">
      <c r="A72" s="4"/>
      <c r="N72" s="19"/>
    </row>
    <row r="73" spans="1:16" x14ac:dyDescent="0.25">
      <c r="A73" s="7"/>
    </row>
    <row r="74" spans="1:16" x14ac:dyDescent="0.25">
      <c r="A74" s="2" t="s">
        <v>84</v>
      </c>
      <c r="B74" s="17"/>
      <c r="C74" s="16"/>
      <c r="D74" s="16"/>
    </row>
    <row r="75" spans="1:16" x14ac:dyDescent="0.25">
      <c r="A75" s="1" t="s">
        <v>85</v>
      </c>
      <c r="B75" s="17"/>
      <c r="C75" s="16"/>
      <c r="D75" s="16"/>
    </row>
    <row r="76" spans="1:16" x14ac:dyDescent="0.25">
      <c r="A76" s="1" t="s">
        <v>86</v>
      </c>
      <c r="B76" s="17"/>
      <c r="C76" s="16"/>
      <c r="D76" s="16"/>
    </row>
    <row r="77" spans="1:16" x14ac:dyDescent="0.25">
      <c r="A77" s="1" t="s">
        <v>87</v>
      </c>
      <c r="B77" s="17"/>
      <c r="C77" s="16"/>
      <c r="D77" s="16"/>
    </row>
    <row r="78" spans="1:16" ht="91.5" customHeight="1" x14ac:dyDescent="0.25">
      <c r="A78" s="1" t="s">
        <v>88</v>
      </c>
      <c r="B78" s="17"/>
      <c r="C78" s="16"/>
      <c r="D78" s="16"/>
    </row>
    <row r="79" spans="1:16" x14ac:dyDescent="0.25">
      <c r="A79" s="23" t="s">
        <v>89</v>
      </c>
      <c r="B79" s="18"/>
      <c r="C79" s="4"/>
      <c r="D79" s="4"/>
    </row>
    <row r="80" spans="1:16" ht="15" customHeight="1" x14ac:dyDescent="0.25">
      <c r="A80" s="7"/>
      <c r="C80" s="4"/>
      <c r="D80" s="4"/>
      <c r="P80" s="15"/>
    </row>
    <row r="81" spans="1:16" ht="15" customHeight="1" x14ac:dyDescent="0.25">
      <c r="A81" s="44" t="s">
        <v>90</v>
      </c>
      <c r="B81" s="44"/>
      <c r="C81" s="44"/>
      <c r="D81" s="15"/>
      <c r="E81" s="15"/>
      <c r="F81" s="15"/>
      <c r="G81" s="15"/>
      <c r="K81" s="15"/>
      <c r="O81" s="15"/>
      <c r="P81" s="15"/>
    </row>
    <row r="82" spans="1:16" ht="15.6" customHeight="1" x14ac:dyDescent="0.25">
      <c r="A82" s="44"/>
      <c r="B82" s="44"/>
      <c r="C82" s="44"/>
      <c r="D82" s="15"/>
      <c r="E82" s="15"/>
      <c r="F82" s="15"/>
      <c r="G82" s="15"/>
      <c r="K82" s="15"/>
      <c r="O82" s="15"/>
      <c r="P82" s="15"/>
    </row>
    <row r="83" spans="1:16" ht="15" customHeight="1" x14ac:dyDescent="0.25">
      <c r="A83" s="44" t="s">
        <v>91</v>
      </c>
      <c r="B83" s="44"/>
      <c r="C83" s="44"/>
      <c r="D83" s="15"/>
      <c r="E83" s="15"/>
      <c r="F83" s="15"/>
      <c r="G83" s="15"/>
      <c r="K83" s="15"/>
      <c r="O83" s="15"/>
      <c r="P83" s="15"/>
    </row>
    <row r="84" spans="1:16" ht="15" customHeight="1" x14ac:dyDescent="0.25">
      <c r="A84" s="15"/>
      <c r="B84" s="15"/>
      <c r="C84" s="15"/>
      <c r="D84" s="15"/>
      <c r="E84" s="15"/>
      <c r="F84" s="15"/>
      <c r="G84" s="15"/>
      <c r="K84" s="15"/>
      <c r="O84" s="15"/>
    </row>
  </sheetData>
  <mergeCells count="3">
    <mergeCell ref="A81:C82"/>
    <mergeCell ref="A83:C83"/>
    <mergeCell ref="A2:C2"/>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870d517-6868-445d-818c-e482e3f9742f">
      <UserInfo>
        <DisplayName>Rooij, JJCM van (Jeroen)</DisplayName>
        <AccountId>13</AccountId>
        <AccountType/>
      </UserInfo>
      <UserInfo>
        <DisplayName>Veldhuyzen-Noordijk, RL (Rianne)</DisplayName>
        <AccountId>30</AccountId>
        <AccountType/>
      </UserInfo>
      <UserInfo>
        <DisplayName>Waard, K de (Kayleigh)</DisplayName>
        <AccountId>40</AccountId>
        <AccountType/>
      </UserInfo>
      <UserInfo>
        <DisplayName>Verschuur-Oudshoorn, A (Annelies)</DisplayName>
        <AccountId>11</AccountId>
        <AccountType/>
      </UserInfo>
      <UserInfo>
        <DisplayName>Bont, RP de (Richard)</DisplayName>
        <AccountId>12</AccountId>
        <AccountType/>
      </UserInfo>
      <UserInfo>
        <DisplayName>Waerden, E van der (Erik)</DisplayName>
        <AccountId>14</AccountId>
        <AccountType/>
      </UserInfo>
      <UserInfo>
        <DisplayName>Botter, C (Christiaan)</DisplayName>
        <AccountId>15</AccountId>
        <AccountType/>
      </UserInfo>
      <UserInfo>
        <DisplayName>Wiel, A aan de (Addie)</DisplayName>
        <AccountId>35</AccountId>
        <AccountType/>
      </UserInfo>
      <UserInfo>
        <DisplayName>Kromeich, HE (Hannah)</DisplayName>
        <AccountId>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D3168E7705C243A88F629AC1B16AB1" ma:contentTypeVersion="6" ma:contentTypeDescription="Een nieuw document maken." ma:contentTypeScope="" ma:versionID="5495e040e36313cdf96e16bf9553453f">
  <xsd:schema xmlns:xsd="http://www.w3.org/2001/XMLSchema" xmlns:xs="http://www.w3.org/2001/XMLSchema" xmlns:p="http://schemas.microsoft.com/office/2006/metadata/properties" xmlns:ns2="59c73188-38f1-4b60-9e9c-0ebf41937343" xmlns:ns3="7870d517-6868-445d-818c-e482e3f9742f" targetNamespace="http://schemas.microsoft.com/office/2006/metadata/properties" ma:root="true" ma:fieldsID="9570ff85d429c2606d725b20881d2134" ns2:_="" ns3:_="">
    <xsd:import namespace="59c73188-38f1-4b60-9e9c-0ebf41937343"/>
    <xsd:import namespace="7870d517-6868-445d-818c-e482e3f974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73188-38f1-4b60-9e9c-0ebf419373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70d517-6868-445d-818c-e482e3f9742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3FA722-F702-478E-9663-E2F88CDA3FC1}">
  <ds:schemaRefs>
    <ds:schemaRef ds:uri="http://schemas.microsoft.com/office/2006/metadata/properties"/>
    <ds:schemaRef ds:uri="http://schemas.microsoft.com/office/infopath/2007/PartnerControls"/>
    <ds:schemaRef ds:uri="7870d517-6868-445d-818c-e482e3f9742f"/>
  </ds:schemaRefs>
</ds:datastoreItem>
</file>

<file path=customXml/itemProps2.xml><?xml version="1.0" encoding="utf-8"?>
<ds:datastoreItem xmlns:ds="http://schemas.openxmlformats.org/officeDocument/2006/customXml" ds:itemID="{61F39CAE-2306-4B7C-8EFF-83A0B63C2A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73188-38f1-4b60-9e9c-0ebf41937343"/>
    <ds:schemaRef ds:uri="7870d517-6868-445d-818c-e482e3f974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026571-EB8F-43E6-930B-BAB24467DE11}">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vt:lpstr>
    </vt:vector>
  </TitlesOfParts>
  <Manager/>
  <Company>Drechtsteden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Beekhof, L (Linda)</dc:creator>
  <cp:keywords/>
  <dc:description/>
  <cp:lastModifiedBy>Bont, RP de (Richard)</cp:lastModifiedBy>
  <cp:revision/>
  <dcterms:created xsi:type="dcterms:W3CDTF">2021-04-07T06:49:56Z</dcterms:created>
  <dcterms:modified xsi:type="dcterms:W3CDTF">2024-06-11T12:58:08Z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0x010100C8D3168E7705C243A88F629AC1B16AB1</vt:lpwstr>
  </property>
</Properties>
</file>