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J Tractoren\03 Aanbestedingsdocumenten (definitief)\"/>
    </mc:Choice>
  </mc:AlternateContent>
  <xr:revisionPtr revIDLastSave="0" documentId="13_ncr:1_{A756C75A-5C42-469D-995E-99652A76FA12}" xr6:coauthVersionLast="47" xr6:coauthVersionMax="47" xr10:uidLastSave="{00000000-0000-0000-0000-000000000000}"/>
  <bookViews>
    <workbookView xWindow="-120" yWindow="-120" windowWidth="29040" windowHeight="15840" activeTab="1" xr2:uid="{C252A0D5-8153-4E30-BF8D-D93DD73DFBF0}"/>
  </bookViews>
  <sheets>
    <sheet name="Voorblad" sheetId="1" r:id="rId1"/>
    <sheet name="Prijzenbl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2" l="1"/>
  <c r="F49" i="2"/>
  <c r="F47" i="2"/>
  <c r="F48" i="2"/>
  <c r="F38" i="2"/>
  <c r="F37" i="2"/>
  <c r="F36" i="2"/>
  <c r="F35" i="2"/>
  <c r="F33" i="2"/>
  <c r="C6" i="2"/>
  <c r="F46" i="2"/>
  <c r="F27" i="2"/>
  <c r="F26" i="2"/>
  <c r="F25" i="2"/>
  <c r="F24" i="2"/>
  <c r="F22" i="2"/>
  <c r="B10" i="1" a="1"/>
  <c r="B10" i="1" s="1"/>
  <c r="F14" i="2"/>
  <c r="F12" i="2"/>
  <c r="C4" i="2"/>
  <c r="B2" i="2"/>
  <c r="G49" i="2" l="1"/>
  <c r="F39" i="2"/>
  <c r="F40" i="2" s="1"/>
  <c r="F41" i="2" s="1"/>
  <c r="F51" i="2"/>
  <c r="F28" i="2"/>
  <c r="F29" i="2" s="1"/>
  <c r="F30" i="2" s="1"/>
  <c r="F15" i="2"/>
  <c r="F50" i="2" l="1"/>
  <c r="F16" i="2"/>
  <c r="F17" i="2" s="1"/>
  <c r="F54" i="2" l="1"/>
  <c r="D73" i="1"/>
  <c r="D75" i="1" s="1" a="1"/>
  <c r="D75" i="1" s="1"/>
  <c r="F55" i="2" l="1"/>
  <c r="D78" i="1"/>
  <c r="D80" i="1" s="1" a="1"/>
  <c r="D8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<sst xmlns="http://schemas.openxmlformats.org/spreadsheetml/2006/main" count="99" uniqueCount="53">
  <si>
    <t>Datum:</t>
  </si>
  <si>
    <t>Versie:</t>
  </si>
  <si>
    <t>Status:</t>
  </si>
  <si>
    <t>(de statutaire naam van de inschrijver)</t>
  </si>
  <si>
    <t>(Postcode)</t>
  </si>
  <si>
    <t>(Plaats)</t>
  </si>
  <si>
    <t>(Vestiginsadres)</t>
  </si>
  <si>
    <t>Wordt er ingeschreven in een samwerkingsverband (combinatie) van ondernemers?</t>
  </si>
  <si>
    <t>(naam tekeningsgerechtigde functionaris)</t>
  </si>
  <si>
    <t>(functie van de tekensgerichtge functionaris)</t>
  </si>
  <si>
    <t>(datum ondertekening)</t>
  </si>
  <si>
    <t>(handtekening)</t>
  </si>
  <si>
    <t>Inschrijver B:</t>
  </si>
  <si>
    <t>Inschrijver C:</t>
  </si>
  <si>
    <t>Bij inschrijving in combinatie is Inschrijver A de penvoerder</t>
  </si>
  <si>
    <t>Nr.</t>
  </si>
  <si>
    <t>Omschrijving</t>
  </si>
  <si>
    <t>Aantal</t>
  </si>
  <si>
    <t>Totaal</t>
  </si>
  <si>
    <t>Totaal excl. btw</t>
  </si>
  <si>
    <t>Btw</t>
  </si>
  <si>
    <t>Totaal incl. btw</t>
  </si>
  <si>
    <t>Inschrijvingssom</t>
  </si>
  <si>
    <t>Omzetbelasting</t>
  </si>
  <si>
    <t>(Keuzemenu: Ja / Nee)</t>
  </si>
  <si>
    <t>Wordt automatisch ingevuld als tabblad "Prijzenblad" is ingevuld</t>
  </si>
  <si>
    <t>Nee</t>
  </si>
  <si>
    <t>(bedrag in cijfers excl. btw)</t>
  </si>
  <si>
    <t>(bedrag in letters excl. btw)</t>
  </si>
  <si>
    <t>(bedrag in cijfers)</t>
  </si>
  <si>
    <t>(bedrag in letters)</t>
  </si>
  <si>
    <t>BIJLAGE 1. INSCHRIJVINGSBILJET AANBESTEDING TRACTOREN</t>
  </si>
  <si>
    <t>Prijs / Tractor</t>
  </si>
  <si>
    <t>Tractor Type 1</t>
  </si>
  <si>
    <t>RAL 5015 (hemelsblauw) met witte velgen</t>
  </si>
  <si>
    <t>Tractor Type 2</t>
  </si>
  <si>
    <t>Omkeerbare koelvin vanuit cabine bedienbaar.</t>
  </si>
  <si>
    <t>Panoramadak t.b.v. tractor met voorlader.</t>
  </si>
  <si>
    <t>RAL 5015 (hemelsblauw) met (RAL 9010) witte velgen</t>
  </si>
  <si>
    <t xml:space="preserve">Omschrijving </t>
  </si>
  <si>
    <t xml:space="preserve">Onderhoud tractor type 1 per jaar op basis van contract voor 8 jaar. </t>
  </si>
  <si>
    <t xml:space="preserve">Prijs/ jaar </t>
  </si>
  <si>
    <t>0.9</t>
  </si>
  <si>
    <t xml:space="preserve">Onderhoud tractor type 2 per jaar op basis van contract voor 8 jaar. </t>
  </si>
  <si>
    <t>Inschrijfsom totaal ex BTW</t>
  </si>
  <si>
    <t>Tractor Type 2 variant</t>
  </si>
  <si>
    <t xml:space="preserve">Onderhoud tractor type 2 variant per jaar op basis van contract voor 8 jaar. </t>
  </si>
  <si>
    <t>DEF</t>
  </si>
  <si>
    <t>(Plafondbedrag 11 tractoren € 1.500.000,-)</t>
  </si>
  <si>
    <t>(Plafondbedrag 11 tractoren onderhoud 8 jaar € 300.000,-)</t>
  </si>
  <si>
    <t xml:space="preserve">Fronthef, front aftakas en voorlader </t>
  </si>
  <si>
    <t xml:space="preserve">Fronthef, front aftakas </t>
  </si>
  <si>
    <t>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</si>
</sst>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413]d\ mmmm\ yyyy;@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7" fillId="3" borderId="0" xfId="0" applyFont="1" applyFill="1"/>
    <xf numFmtId="0" fontId="9" fillId="2" borderId="0" xfId="0" applyFont="1" applyFill="1"/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44" fontId="7" fillId="2" borderId="1" xfId="0" applyNumberFormat="1" applyFont="1" applyFill="1" applyBorder="1"/>
    <xf numFmtId="44" fontId="7" fillId="3" borderId="1" xfId="0" applyNumberFormat="1" applyFont="1" applyFill="1" applyBorder="1"/>
    <xf numFmtId="44" fontId="7" fillId="4" borderId="0" xfId="0" applyNumberFormat="1" applyFont="1" applyFill="1"/>
    <xf numFmtId="164" fontId="7" fillId="2" borderId="0" xfId="0" applyNumberFormat="1" applyFont="1" applyFill="1" applyAlignment="1">
      <alignment horizontal="left"/>
    </xf>
    <xf numFmtId="44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14" fontId="7" fillId="2" borderId="0" xfId="0" applyNumberFormat="1" applyFont="1" applyFill="1" applyAlignment="1">
      <alignment horizontal="left" wrapText="1"/>
    </xf>
    <xf numFmtId="14" fontId="7" fillId="2" borderId="0" xfId="0" applyNumberFormat="1" applyFont="1" applyFill="1" applyAlignment="1">
      <alignment wrapText="1"/>
    </xf>
    <xf numFmtId="44" fontId="7" fillId="5" borderId="0" xfId="0" applyNumberFormat="1" applyFont="1" applyFill="1"/>
    <xf numFmtId="0" fontId="9" fillId="2" borderId="2" xfId="0" applyFont="1" applyFill="1" applyBorder="1" applyAlignment="1">
      <alignment wrapText="1"/>
    </xf>
    <xf numFmtId="44" fontId="7" fillId="2" borderId="3" xfId="0" applyNumberFormat="1" applyFont="1" applyFill="1" applyBorder="1"/>
    <xf numFmtId="0" fontId="9" fillId="2" borderId="4" xfId="0" applyFont="1" applyFill="1" applyBorder="1" applyAlignment="1">
      <alignment wrapText="1"/>
    </xf>
    <xf numFmtId="44" fontId="7" fillId="2" borderId="5" xfId="0" applyNumberFormat="1" applyFont="1" applyFill="1" applyBorder="1"/>
    <xf numFmtId="0" fontId="9" fillId="2" borderId="6" xfId="0" applyFont="1" applyFill="1" applyBorder="1" applyAlignment="1">
      <alignment wrapText="1"/>
    </xf>
    <xf numFmtId="44" fontId="7" fillId="2" borderId="7" xfId="0" applyNumberFormat="1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4" fillId="2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7" fillId="3" borderId="1" xfId="0" applyFont="1" applyFill="1" applyBorder="1"/>
    <xf numFmtId="0" fontId="3" fillId="2" borderId="0" xfId="0" applyFont="1" applyFill="1"/>
    <xf numFmtId="0" fontId="2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4" fontId="1" fillId="2" borderId="0" xfId="0" applyNumberFormat="1" applyFont="1" applyFill="1" applyAlignment="1">
      <alignment wrapText="1"/>
    </xf>
    <xf numFmtId="0" fontId="1" fillId="2" borderId="0" xfId="0" applyFont="1" applyFill="1"/>
    <xf numFmtId="0" fontId="11" fillId="2" borderId="1" xfId="0" applyFont="1" applyFill="1" applyBorder="1" applyAlignment="1">
      <alignment wrapText="1"/>
    </xf>
    <xf numFmtId="0" fontId="7" fillId="4" borderId="0" xfId="0" applyFont="1" applyFill="1" applyAlignment="1">
      <alignment horizontal="left" vertical="top" wrapText="1"/>
    </xf>
    <xf numFmtId="44" fontId="7" fillId="2" borderId="15" xfId="0" applyNumberFormat="1" applyFont="1" applyFill="1" applyBorder="1"/>
    <xf numFmtId="44" fontId="7" fillId="2" borderId="14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72</xdr:row>
      <xdr:rowOff>66675</xdr:rowOff>
    </xdr:from>
    <xdr:to>
      <xdr:col>11</xdr:col>
      <xdr:colOff>257175</xdr:colOff>
      <xdr:row>79</xdr:row>
      <xdr:rowOff>133350</xdr:rowOff>
    </xdr:to>
    <xdr:sp macro="" textlink="">
      <xdr:nvSpPr>
        <xdr:cNvPr id="2" name="Rechteraccolade 1">
          <a:extLst>
            <a:ext uri="{FF2B5EF4-FFF2-40B4-BE49-F238E27FC236}">
              <a16:creationId xmlns:a16="http://schemas.microsoft.com/office/drawing/2014/main" id="{CC57028E-5C63-BF11-B83A-39729BB9BEE0}"/>
            </a:ext>
          </a:extLst>
        </xdr:cNvPr>
        <xdr:cNvSpPr/>
      </xdr:nvSpPr>
      <xdr:spPr>
        <a:xfrm>
          <a:off x="6791325" y="4819650"/>
          <a:ext cx="171450" cy="1066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900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E06E-9FA0-46A0-857E-800945465DEC}">
  <sheetPr codeName="Blad1"/>
  <dimension ref="B2:N81"/>
  <sheetViews>
    <sheetView workbookViewId="0">
      <selection activeCell="D73" sqref="D73"/>
    </sheetView>
  </sheetViews>
  <sheetFormatPr defaultColWidth="9.140625" defaultRowHeight="11.25" x14ac:dyDescent="0.15"/>
  <cols>
    <col min="1" max="1" width="3.85546875" style="1" customWidth="1"/>
    <col min="2" max="3" width="9.140625" style="1"/>
    <col min="4" max="4" width="18.28515625" style="1" bestFit="1" customWidth="1"/>
    <col min="5" max="10" width="9.140625" style="1"/>
    <col min="11" max="11" width="7.140625" style="1" customWidth="1"/>
    <col min="12" max="12" width="6.7109375" style="1" customWidth="1"/>
    <col min="13" max="13" width="13" style="1" customWidth="1"/>
    <col min="14" max="16384" width="9.140625" style="1"/>
  </cols>
  <sheetData>
    <row r="2" spans="2:9" ht="14.25" x14ac:dyDescent="0.2">
      <c r="B2" s="2" t="s">
        <v>31</v>
      </c>
    </row>
    <row r="4" spans="2:9" x14ac:dyDescent="0.15">
      <c r="B4" s="1" t="s">
        <v>0</v>
      </c>
      <c r="D4" s="11">
        <v>45070</v>
      </c>
    </row>
    <row r="6" spans="2:9" x14ac:dyDescent="0.15">
      <c r="B6" s="1" t="s">
        <v>1</v>
      </c>
      <c r="D6" s="37" t="s">
        <v>42</v>
      </c>
    </row>
    <row r="8" spans="2:9" x14ac:dyDescent="0.15">
      <c r="B8" s="1" t="s">
        <v>2</v>
      </c>
      <c r="D8" s="44" t="s">
        <v>47</v>
      </c>
    </row>
    <row r="10" spans="2:9" x14ac:dyDescent="0.15">
      <c r="B10" s="1" t="str" cm="1">
        <f t="array" ref="B10">IF(D31="Nee","Inschrijver",IF(D31="Ja","Inschrijver A",Inschrijver))</f>
        <v>Inschrijver</v>
      </c>
      <c r="D10" s="3"/>
      <c r="E10" s="3"/>
      <c r="F10" s="3"/>
      <c r="G10" s="3"/>
      <c r="I10" s="1" t="s">
        <v>3</v>
      </c>
    </row>
    <row r="12" spans="2:9" x14ac:dyDescent="0.15">
      <c r="D12" s="3"/>
      <c r="E12" s="3"/>
      <c r="F12" s="3"/>
      <c r="G12" s="3"/>
      <c r="I12" s="1" t="s">
        <v>6</v>
      </c>
    </row>
    <row r="14" spans="2:9" x14ac:dyDescent="0.15">
      <c r="D14" s="3"/>
      <c r="E14" s="3"/>
      <c r="I14" s="1" t="s">
        <v>4</v>
      </c>
    </row>
    <row r="16" spans="2:9" x14ac:dyDescent="0.15">
      <c r="D16" s="3"/>
      <c r="E16" s="3"/>
      <c r="F16" s="3"/>
      <c r="G16" s="3"/>
      <c r="I16" s="1" t="s">
        <v>5</v>
      </c>
    </row>
    <row r="18" spans="2:9" x14ac:dyDescent="0.15">
      <c r="D18" s="3"/>
      <c r="E18" s="3"/>
      <c r="F18" s="3"/>
      <c r="I18" s="1" t="s">
        <v>8</v>
      </c>
    </row>
    <row r="20" spans="2:9" x14ac:dyDescent="0.15">
      <c r="D20" s="3"/>
      <c r="E20" s="3"/>
      <c r="F20" s="3"/>
      <c r="I20" s="1" t="s">
        <v>9</v>
      </c>
    </row>
    <row r="22" spans="2:9" x14ac:dyDescent="0.15">
      <c r="D22" s="3"/>
      <c r="E22" s="3"/>
      <c r="I22" s="1" t="s">
        <v>10</v>
      </c>
    </row>
    <row r="24" spans="2:9" x14ac:dyDescent="0.15">
      <c r="D24" s="3"/>
      <c r="E24" s="3"/>
      <c r="F24" s="3"/>
      <c r="G24" s="3"/>
      <c r="I24" s="1" t="s">
        <v>11</v>
      </c>
    </row>
    <row r="25" spans="2:9" x14ac:dyDescent="0.15">
      <c r="D25" s="3"/>
      <c r="E25" s="3"/>
      <c r="F25" s="3"/>
      <c r="G25" s="3"/>
    </row>
    <row r="26" spans="2:9" x14ac:dyDescent="0.15">
      <c r="D26" s="3"/>
      <c r="E26" s="3"/>
      <c r="F26" s="3"/>
      <c r="G26" s="3"/>
    </row>
    <row r="27" spans="2:9" x14ac:dyDescent="0.15">
      <c r="D27" s="3"/>
      <c r="E27" s="3"/>
      <c r="F27" s="3"/>
      <c r="G27" s="3"/>
    </row>
    <row r="29" spans="2:9" x14ac:dyDescent="0.15">
      <c r="B29" s="1" t="s">
        <v>7</v>
      </c>
    </row>
    <row r="31" spans="2:9" x14ac:dyDescent="0.15">
      <c r="D31" s="3" t="s">
        <v>26</v>
      </c>
      <c r="I31" s="1" t="s">
        <v>24</v>
      </c>
    </row>
    <row r="33" spans="2:9" hidden="1" x14ac:dyDescent="0.15">
      <c r="B33" s="1" t="s">
        <v>12</v>
      </c>
      <c r="D33" s="3"/>
      <c r="E33" s="3"/>
      <c r="F33" s="3"/>
      <c r="G33" s="3"/>
      <c r="I33" s="1" t="s">
        <v>3</v>
      </c>
    </row>
    <row r="34" spans="2:9" hidden="1" x14ac:dyDescent="0.15"/>
    <row r="35" spans="2:9" hidden="1" x14ac:dyDescent="0.15">
      <c r="D35" s="3"/>
      <c r="E35" s="3"/>
      <c r="F35" s="3"/>
      <c r="G35" s="3"/>
      <c r="I35" s="1" t="s">
        <v>6</v>
      </c>
    </row>
    <row r="36" spans="2:9" hidden="1" x14ac:dyDescent="0.15"/>
    <row r="37" spans="2:9" hidden="1" x14ac:dyDescent="0.15">
      <c r="D37" s="3"/>
      <c r="E37" s="3"/>
      <c r="I37" s="1" t="s">
        <v>4</v>
      </c>
    </row>
    <row r="38" spans="2:9" hidden="1" x14ac:dyDescent="0.15"/>
    <row r="39" spans="2:9" hidden="1" x14ac:dyDescent="0.15">
      <c r="D39" s="3"/>
      <c r="E39" s="3"/>
      <c r="F39" s="3"/>
      <c r="G39" s="3"/>
      <c r="I39" s="1" t="s">
        <v>5</v>
      </c>
    </row>
    <row r="40" spans="2:9" hidden="1" x14ac:dyDescent="0.15"/>
    <row r="41" spans="2:9" hidden="1" x14ac:dyDescent="0.15">
      <c r="D41" s="3"/>
      <c r="E41" s="3"/>
      <c r="F41" s="3"/>
      <c r="I41" s="1" t="s">
        <v>8</v>
      </c>
    </row>
    <row r="42" spans="2:9" hidden="1" x14ac:dyDescent="0.15"/>
    <row r="43" spans="2:9" hidden="1" x14ac:dyDescent="0.15">
      <c r="D43" s="3"/>
      <c r="E43" s="3"/>
      <c r="F43" s="3"/>
      <c r="I43" s="1" t="s">
        <v>9</v>
      </c>
    </row>
    <row r="44" spans="2:9" hidden="1" x14ac:dyDescent="0.15"/>
    <row r="45" spans="2:9" hidden="1" x14ac:dyDescent="0.15">
      <c r="D45" s="3"/>
      <c r="E45" s="3"/>
      <c r="I45" s="1" t="s">
        <v>10</v>
      </c>
    </row>
    <row r="46" spans="2:9" hidden="1" x14ac:dyDescent="0.15"/>
    <row r="47" spans="2:9" hidden="1" x14ac:dyDescent="0.15">
      <c r="D47" s="3"/>
      <c r="E47" s="3"/>
      <c r="F47" s="3"/>
      <c r="G47" s="3"/>
      <c r="I47" s="1" t="s">
        <v>11</v>
      </c>
    </row>
    <row r="48" spans="2:9" hidden="1" x14ac:dyDescent="0.15">
      <c r="D48" s="3"/>
      <c r="E48" s="3"/>
      <c r="F48" s="3"/>
      <c r="G48" s="3"/>
    </row>
    <row r="49" spans="2:9" hidden="1" x14ac:dyDescent="0.15">
      <c r="D49" s="3"/>
      <c r="E49" s="3"/>
      <c r="F49" s="3"/>
      <c r="G49" s="3"/>
    </row>
    <row r="50" spans="2:9" hidden="1" x14ac:dyDescent="0.15">
      <c r="D50" s="3"/>
      <c r="E50" s="3"/>
      <c r="F50" s="3"/>
      <c r="G50" s="3"/>
    </row>
    <row r="51" spans="2:9" hidden="1" x14ac:dyDescent="0.15"/>
    <row r="52" spans="2:9" hidden="1" x14ac:dyDescent="0.15">
      <c r="B52" s="1" t="s">
        <v>13</v>
      </c>
      <c r="D52" s="3"/>
      <c r="E52" s="3"/>
      <c r="F52" s="3"/>
      <c r="G52" s="3"/>
      <c r="I52" s="1" t="s">
        <v>3</v>
      </c>
    </row>
    <row r="53" spans="2:9" hidden="1" x14ac:dyDescent="0.15"/>
    <row r="54" spans="2:9" hidden="1" x14ac:dyDescent="0.15">
      <c r="D54" s="3"/>
      <c r="E54" s="3"/>
      <c r="F54" s="3"/>
      <c r="G54" s="3"/>
      <c r="I54" s="1" t="s">
        <v>6</v>
      </c>
    </row>
    <row r="55" spans="2:9" hidden="1" x14ac:dyDescent="0.15"/>
    <row r="56" spans="2:9" hidden="1" x14ac:dyDescent="0.15">
      <c r="D56" s="3"/>
      <c r="E56" s="3"/>
      <c r="I56" s="1" t="s">
        <v>4</v>
      </c>
    </row>
    <row r="57" spans="2:9" hidden="1" x14ac:dyDescent="0.15"/>
    <row r="58" spans="2:9" hidden="1" x14ac:dyDescent="0.15">
      <c r="D58" s="3"/>
      <c r="E58" s="3"/>
      <c r="F58" s="3"/>
      <c r="G58" s="3"/>
      <c r="I58" s="1" t="s">
        <v>5</v>
      </c>
    </row>
    <row r="59" spans="2:9" hidden="1" x14ac:dyDescent="0.15"/>
    <row r="60" spans="2:9" hidden="1" x14ac:dyDescent="0.15">
      <c r="D60" s="3"/>
      <c r="E60" s="3"/>
      <c r="F60" s="3"/>
      <c r="I60" s="1" t="s">
        <v>8</v>
      </c>
    </row>
    <row r="61" spans="2:9" hidden="1" x14ac:dyDescent="0.15"/>
    <row r="62" spans="2:9" hidden="1" x14ac:dyDescent="0.15">
      <c r="D62" s="3"/>
      <c r="E62" s="3"/>
      <c r="F62" s="3"/>
      <c r="I62" s="1" t="s">
        <v>9</v>
      </c>
    </row>
    <row r="63" spans="2:9" hidden="1" x14ac:dyDescent="0.15"/>
    <row r="64" spans="2:9" hidden="1" x14ac:dyDescent="0.15">
      <c r="D64" s="3"/>
      <c r="E64" s="3"/>
      <c r="I64" s="1" t="s">
        <v>10</v>
      </c>
    </row>
    <row r="65" spans="2:14" hidden="1" x14ac:dyDescent="0.15"/>
    <row r="66" spans="2:14" hidden="1" x14ac:dyDescent="0.15">
      <c r="D66" s="3"/>
      <c r="E66" s="3"/>
      <c r="F66" s="3"/>
      <c r="G66" s="3"/>
      <c r="I66" s="1" t="s">
        <v>11</v>
      </c>
    </row>
    <row r="67" spans="2:14" hidden="1" x14ac:dyDescent="0.15">
      <c r="D67" s="3"/>
      <c r="E67" s="3"/>
      <c r="F67" s="3"/>
      <c r="G67" s="3"/>
    </row>
    <row r="68" spans="2:14" hidden="1" x14ac:dyDescent="0.15">
      <c r="D68" s="3"/>
      <c r="E68" s="3"/>
      <c r="F68" s="3"/>
      <c r="G68" s="3"/>
    </row>
    <row r="69" spans="2:14" hidden="1" x14ac:dyDescent="0.15">
      <c r="D69" s="3"/>
      <c r="E69" s="3"/>
      <c r="F69" s="3"/>
      <c r="G69" s="3"/>
    </row>
    <row r="70" spans="2:14" hidden="1" x14ac:dyDescent="0.15"/>
    <row r="71" spans="2:14" hidden="1" x14ac:dyDescent="0.15">
      <c r="B71" s="4" t="s">
        <v>14</v>
      </c>
    </row>
    <row r="72" spans="2:14" x14ac:dyDescent="0.15">
      <c r="B72" s="4"/>
    </row>
    <row r="73" spans="2:14" x14ac:dyDescent="0.15">
      <c r="B73" s="1" t="s">
        <v>22</v>
      </c>
      <c r="D73" s="19">
        <f>Prijzenblad!F53</f>
        <v>88000</v>
      </c>
      <c r="I73" s="14" t="s">
        <v>27</v>
      </c>
    </row>
    <row r="75" spans="2:14" x14ac:dyDescent="0.15">
      <c r="B75" s="1" t="s">
        <v>22</v>
      </c>
      <c r="D75" s="46" t="e" cm="1">
        <f t="array" aca="1" ref="D75" ca="1">IF(D73=0,"",GetalEuro(D73))</f>
        <v>#NAME?</v>
      </c>
      <c r="E75" s="46"/>
      <c r="F75" s="46"/>
      <c r="G75" s="46"/>
      <c r="H75" s="46"/>
      <c r="I75" s="14" t="s">
        <v>28</v>
      </c>
      <c r="N75" s="15"/>
    </row>
    <row r="76" spans="2:14" ht="11.25" customHeight="1" x14ac:dyDescent="0.15">
      <c r="D76" s="46"/>
      <c r="E76" s="46"/>
      <c r="F76" s="46"/>
      <c r="G76" s="46"/>
      <c r="H76" s="46"/>
      <c r="M76" s="15"/>
      <c r="N76" s="15"/>
    </row>
    <row r="77" spans="2:14" x14ac:dyDescent="0.15">
      <c r="M77" s="1" t="s">
        <v>25</v>
      </c>
      <c r="N77" s="15"/>
    </row>
    <row r="78" spans="2:14" x14ac:dyDescent="0.15">
      <c r="B78" s="1" t="s">
        <v>23</v>
      </c>
      <c r="D78" s="10">
        <f>Prijzenblad!F54</f>
        <v>18480</v>
      </c>
      <c r="I78" s="14" t="s">
        <v>29</v>
      </c>
    </row>
    <row r="80" spans="2:14" x14ac:dyDescent="0.15">
      <c r="B80" s="1" t="s">
        <v>23</v>
      </c>
      <c r="D80" s="46" t="e" cm="1">
        <f t="array" aca="1" ref="D80" ca="1">IF(D78=0,"",GetalEuro(D78))</f>
        <v>#NAME?</v>
      </c>
      <c r="E80" s="46"/>
      <c r="F80" s="46"/>
      <c r="G80" s="46"/>
      <c r="H80" s="46"/>
      <c r="I80" s="14" t="s">
        <v>30</v>
      </c>
    </row>
    <row r="81" spans="4:8" x14ac:dyDescent="0.15">
      <c r="D81" s="46"/>
      <c r="E81" s="46"/>
      <c r="F81" s="46"/>
      <c r="G81" s="46"/>
      <c r="H81" s="46"/>
    </row>
  </sheetData>
  <mergeCells count="2">
    <mergeCell ref="D75:H76"/>
    <mergeCell ref="D80:H81"/>
  </mergeCells>
  <dataValidations count="1">
    <dataValidation type="list" allowBlank="1" showInputMessage="1" showErrorMessage="1" sqref="D31" xr:uid="{6B144557-16A8-4503-B09D-43899C509E05}">
      <formula1>"Ja, 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236E-B587-4981-A812-76A3788B7CA9}">
  <sheetPr codeName="Blad2"/>
  <dimension ref="B2:G55"/>
  <sheetViews>
    <sheetView tabSelected="1" topLeftCell="A25" workbookViewId="0">
      <selection activeCell="F53" sqref="F53"/>
    </sheetView>
  </sheetViews>
  <sheetFormatPr defaultColWidth="9.140625" defaultRowHeight="11.25" x14ac:dyDescent="0.15"/>
  <cols>
    <col min="1" max="1" width="9.140625" style="1"/>
    <col min="2" max="2" width="22.5703125" style="1" customWidth="1"/>
    <col min="3" max="3" width="28" style="15" customWidth="1"/>
    <col min="4" max="4" width="13.140625" style="1" bestFit="1" customWidth="1"/>
    <col min="5" max="5" width="9.140625" style="1"/>
    <col min="6" max="6" width="14.28515625" style="12" bestFit="1" customWidth="1"/>
    <col min="7" max="7" width="15" style="1" customWidth="1"/>
    <col min="8" max="8" width="10.85546875" style="1" bestFit="1" customWidth="1"/>
    <col min="9" max="16384" width="9.140625" style="1"/>
  </cols>
  <sheetData>
    <row r="2" spans="2:6" ht="14.25" x14ac:dyDescent="0.2">
      <c r="B2" s="2" t="str">
        <f>Voorblad!B2</f>
        <v>BIJLAGE 1. INSCHRIJVINGSBILJET AANBESTEDING TRACTOREN</v>
      </c>
    </row>
    <row r="4" spans="2:6" x14ac:dyDescent="0.15">
      <c r="B4" s="1" t="s">
        <v>0</v>
      </c>
      <c r="C4" s="17">
        <f>Voorblad!D4</f>
        <v>45070</v>
      </c>
    </row>
    <row r="5" spans="2:6" x14ac:dyDescent="0.15">
      <c r="C5" s="18"/>
    </row>
    <row r="6" spans="2:6" x14ac:dyDescent="0.15">
      <c r="B6" s="1" t="s">
        <v>1</v>
      </c>
      <c r="C6" s="18" t="str">
        <f>Voorblad!D6</f>
        <v>0.9</v>
      </c>
    </row>
    <row r="7" spans="2:6" x14ac:dyDescent="0.15">
      <c r="C7" s="18"/>
    </row>
    <row r="8" spans="2:6" x14ac:dyDescent="0.15">
      <c r="B8" s="1" t="s">
        <v>2</v>
      </c>
      <c r="C8" s="43" t="s">
        <v>47</v>
      </c>
    </row>
    <row r="10" spans="2:6" x14ac:dyDescent="0.15">
      <c r="B10" s="44" t="s">
        <v>48</v>
      </c>
    </row>
    <row r="11" spans="2:6" x14ac:dyDescent="0.15">
      <c r="B11" s="7" t="s">
        <v>15</v>
      </c>
      <c r="C11" s="16" t="s">
        <v>16</v>
      </c>
      <c r="D11" s="16" t="s">
        <v>32</v>
      </c>
      <c r="E11" s="5" t="s">
        <v>17</v>
      </c>
      <c r="F11" s="8" t="s">
        <v>18</v>
      </c>
    </row>
    <row r="12" spans="2:6" x14ac:dyDescent="0.15">
      <c r="B12" s="39" t="s">
        <v>33</v>
      </c>
      <c r="C12" s="33"/>
      <c r="D12" s="9"/>
      <c r="E12" s="5">
        <v>7</v>
      </c>
      <c r="F12" s="8">
        <f>D12*E12</f>
        <v>0</v>
      </c>
    </row>
    <row r="13" spans="2:6" x14ac:dyDescent="0.15">
      <c r="F13" s="1"/>
    </row>
    <row r="14" spans="2:6" ht="22.5" x14ac:dyDescent="0.15">
      <c r="B14" s="7">
        <v>1</v>
      </c>
      <c r="C14" s="32" t="s">
        <v>38</v>
      </c>
      <c r="D14" s="9"/>
      <c r="E14" s="5">
        <v>7</v>
      </c>
      <c r="F14" s="8">
        <f t="shared" ref="F14" si="0">D14*E14</f>
        <v>0</v>
      </c>
    </row>
    <row r="15" spans="2:6" x14ac:dyDescent="0.15">
      <c r="C15" s="6" t="s">
        <v>19</v>
      </c>
      <c r="F15" s="8">
        <f>SUM(F12:F14)</f>
        <v>0</v>
      </c>
    </row>
    <row r="16" spans="2:6" x14ac:dyDescent="0.15">
      <c r="C16" s="6" t="s">
        <v>20</v>
      </c>
      <c r="F16" s="8">
        <f>F15*0.21</f>
        <v>0</v>
      </c>
    </row>
    <row r="17" spans="2:7" x14ac:dyDescent="0.15">
      <c r="C17" s="6" t="s">
        <v>21</v>
      </c>
      <c r="F17" s="8">
        <f>SUM(F15+F16)</f>
        <v>0</v>
      </c>
    </row>
    <row r="20" spans="2:7" x14ac:dyDescent="0.15">
      <c r="F20" s="1"/>
    </row>
    <row r="21" spans="2:7" x14ac:dyDescent="0.15">
      <c r="B21" s="7" t="s">
        <v>15</v>
      </c>
      <c r="C21" s="16" t="s">
        <v>16</v>
      </c>
      <c r="D21" s="16" t="s">
        <v>32</v>
      </c>
      <c r="E21" s="5" t="s">
        <v>17</v>
      </c>
      <c r="F21" s="8" t="s">
        <v>18</v>
      </c>
    </row>
    <row r="22" spans="2:7" x14ac:dyDescent="0.15">
      <c r="B22" s="40" t="s">
        <v>35</v>
      </c>
      <c r="C22" s="33"/>
      <c r="D22" s="9"/>
      <c r="E22" s="5">
        <v>3</v>
      </c>
      <c r="F22" s="8">
        <f>D22*E22</f>
        <v>0</v>
      </c>
      <c r="G22" s="12"/>
    </row>
    <row r="23" spans="2:7" x14ac:dyDescent="0.15">
      <c r="F23" s="1"/>
      <c r="G23" s="13"/>
    </row>
    <row r="24" spans="2:7" ht="22.5" x14ac:dyDescent="0.15">
      <c r="B24" s="7">
        <v>1</v>
      </c>
      <c r="C24" s="16" t="s">
        <v>34</v>
      </c>
      <c r="D24" s="9"/>
      <c r="E24" s="5">
        <v>3</v>
      </c>
      <c r="F24" s="8">
        <f t="shared" ref="F24:F27" si="1">D24*E24</f>
        <v>0</v>
      </c>
      <c r="G24" s="12"/>
    </row>
    <row r="25" spans="2:7" ht="22.5" x14ac:dyDescent="0.15">
      <c r="B25" s="7">
        <v>2</v>
      </c>
      <c r="C25" s="45" t="s">
        <v>50</v>
      </c>
      <c r="D25" s="9"/>
      <c r="E25" s="5">
        <v>3</v>
      </c>
      <c r="F25" s="8">
        <f t="shared" si="1"/>
        <v>0</v>
      </c>
    </row>
    <row r="26" spans="2:7" ht="22.5" x14ac:dyDescent="0.15">
      <c r="B26" s="7">
        <v>3</v>
      </c>
      <c r="C26" s="6" t="s">
        <v>36</v>
      </c>
      <c r="D26" s="9"/>
      <c r="E26" s="5">
        <v>3</v>
      </c>
      <c r="F26" s="8">
        <f t="shared" si="1"/>
        <v>0</v>
      </c>
    </row>
    <row r="27" spans="2:7" ht="22.5" x14ac:dyDescent="0.15">
      <c r="B27" s="7">
        <v>4</v>
      </c>
      <c r="C27" s="6" t="s">
        <v>37</v>
      </c>
      <c r="D27" s="9"/>
      <c r="E27" s="5">
        <v>3</v>
      </c>
      <c r="F27" s="8">
        <f t="shared" si="1"/>
        <v>0</v>
      </c>
    </row>
    <row r="28" spans="2:7" x14ac:dyDescent="0.15">
      <c r="C28" s="6" t="s">
        <v>19</v>
      </c>
      <c r="F28" s="8">
        <f>SUM(F22:F27)</f>
        <v>0</v>
      </c>
    </row>
    <row r="29" spans="2:7" x14ac:dyDescent="0.15">
      <c r="C29" s="6" t="s">
        <v>20</v>
      </c>
      <c r="F29" s="8">
        <f>F28*0.21</f>
        <v>0</v>
      </c>
    </row>
    <row r="30" spans="2:7" x14ac:dyDescent="0.15">
      <c r="C30" s="6" t="s">
        <v>21</v>
      </c>
      <c r="F30" s="8">
        <f>SUM(F28+F29)</f>
        <v>0</v>
      </c>
    </row>
    <row r="32" spans="2:7" x14ac:dyDescent="0.15">
      <c r="B32" s="7" t="s">
        <v>15</v>
      </c>
      <c r="C32" s="16" t="s">
        <v>16</v>
      </c>
      <c r="D32" s="16" t="s">
        <v>32</v>
      </c>
      <c r="E32" s="5" t="s">
        <v>17</v>
      </c>
      <c r="F32" s="8" t="s">
        <v>18</v>
      </c>
    </row>
    <row r="33" spans="2:7" x14ac:dyDescent="0.15">
      <c r="B33" s="41" t="s">
        <v>45</v>
      </c>
      <c r="C33" s="33"/>
      <c r="D33" s="9"/>
      <c r="E33" s="5">
        <v>1</v>
      </c>
      <c r="F33" s="8">
        <f>D33*E33</f>
        <v>0</v>
      </c>
      <c r="G33" s="12"/>
    </row>
    <row r="34" spans="2:7" x14ac:dyDescent="0.15">
      <c r="F34" s="1"/>
      <c r="G34" s="13"/>
    </row>
    <row r="35" spans="2:7" ht="22.5" x14ac:dyDescent="0.15">
      <c r="B35" s="7">
        <v>1</v>
      </c>
      <c r="C35" s="16" t="s">
        <v>34</v>
      </c>
      <c r="D35" s="9"/>
      <c r="E35" s="5">
        <v>1</v>
      </c>
      <c r="F35" s="8">
        <f t="shared" ref="F35:F38" si="2">D35*E35</f>
        <v>0</v>
      </c>
      <c r="G35" s="12"/>
    </row>
    <row r="36" spans="2:7" x14ac:dyDescent="0.15">
      <c r="B36" s="7">
        <v>2</v>
      </c>
      <c r="C36" s="45" t="s">
        <v>51</v>
      </c>
      <c r="D36" s="9"/>
      <c r="E36" s="5">
        <v>1</v>
      </c>
      <c r="F36" s="8">
        <f t="shared" si="2"/>
        <v>0</v>
      </c>
    </row>
    <row r="37" spans="2:7" ht="22.5" x14ac:dyDescent="0.15">
      <c r="B37" s="7">
        <v>3</v>
      </c>
      <c r="C37" s="6" t="s">
        <v>36</v>
      </c>
      <c r="D37" s="9"/>
      <c r="E37" s="5">
        <v>1</v>
      </c>
      <c r="F37" s="8">
        <f t="shared" si="2"/>
        <v>0</v>
      </c>
    </row>
    <row r="38" spans="2:7" x14ac:dyDescent="0.15">
      <c r="B38" s="7">
        <v>4</v>
      </c>
      <c r="C38" s="45" t="s">
        <v>52</v>
      </c>
      <c r="D38" s="9"/>
      <c r="E38" s="5">
        <v>0</v>
      </c>
      <c r="F38" s="8">
        <f t="shared" si="2"/>
        <v>0</v>
      </c>
    </row>
    <row r="39" spans="2:7" x14ac:dyDescent="0.15">
      <c r="C39" s="6" t="s">
        <v>19</v>
      </c>
      <c r="F39" s="8">
        <f>SUM(F33:F38)</f>
        <v>0</v>
      </c>
    </row>
    <row r="40" spans="2:7" x14ac:dyDescent="0.15">
      <c r="C40" s="6" t="s">
        <v>20</v>
      </c>
      <c r="F40" s="8">
        <f>F39*0.21</f>
        <v>0</v>
      </c>
    </row>
    <row r="41" spans="2:7" x14ac:dyDescent="0.15">
      <c r="C41" s="6" t="s">
        <v>21</v>
      </c>
      <c r="F41" s="8">
        <f>SUM(F39+F40)</f>
        <v>0</v>
      </c>
    </row>
    <row r="44" spans="2:7" x14ac:dyDescent="0.15">
      <c r="B44" s="44" t="s">
        <v>49</v>
      </c>
    </row>
    <row r="45" spans="2:7" x14ac:dyDescent="0.15">
      <c r="B45" s="5"/>
      <c r="C45" s="34" t="s">
        <v>39</v>
      </c>
      <c r="D45" s="35" t="s">
        <v>41</v>
      </c>
      <c r="E45" s="35" t="s">
        <v>17</v>
      </c>
      <c r="F45" s="8"/>
    </row>
    <row r="46" spans="2:7" ht="33.75" x14ac:dyDescent="0.15">
      <c r="B46" s="5"/>
      <c r="C46" s="34" t="s">
        <v>40</v>
      </c>
      <c r="D46" s="36">
        <v>1000</v>
      </c>
      <c r="E46" s="5">
        <v>7</v>
      </c>
      <c r="F46" s="8">
        <f>D46*E46</f>
        <v>7000</v>
      </c>
    </row>
    <row r="47" spans="2:7" ht="33.75" x14ac:dyDescent="0.15">
      <c r="B47" s="5"/>
      <c r="C47" s="38" t="s">
        <v>43</v>
      </c>
      <c r="D47" s="36">
        <v>1000</v>
      </c>
      <c r="E47" s="5">
        <v>3</v>
      </c>
      <c r="F47" s="8">
        <f>D47*E47</f>
        <v>3000</v>
      </c>
    </row>
    <row r="48" spans="2:7" ht="34.5" thickBot="1" x14ac:dyDescent="0.2">
      <c r="B48" s="5"/>
      <c r="C48" s="42" t="s">
        <v>46</v>
      </c>
      <c r="D48" s="36">
        <v>1000</v>
      </c>
      <c r="E48" s="5">
        <v>1</v>
      </c>
      <c r="F48" s="8">
        <f>D48*E48</f>
        <v>1000</v>
      </c>
    </row>
    <row r="49" spans="2:7" ht="12.75" thickTop="1" thickBot="1" x14ac:dyDescent="0.2">
      <c r="B49" s="5"/>
      <c r="C49" s="6" t="s">
        <v>19</v>
      </c>
      <c r="D49" s="5"/>
      <c r="E49" s="5"/>
      <c r="F49" s="47">
        <f>(F46+F47+F48)</f>
        <v>11000</v>
      </c>
      <c r="G49" s="48">
        <f>SUM(F49)*8</f>
        <v>88000</v>
      </c>
    </row>
    <row r="50" spans="2:7" ht="12" thickTop="1" x14ac:dyDescent="0.15">
      <c r="B50" s="5"/>
      <c r="C50" s="6" t="s">
        <v>20</v>
      </c>
      <c r="D50" s="5"/>
      <c r="E50" s="5"/>
      <c r="F50" s="8">
        <f>F49*0.21</f>
        <v>2310</v>
      </c>
    </row>
    <row r="51" spans="2:7" x14ac:dyDescent="0.15">
      <c r="B51" s="5"/>
      <c r="C51" s="6" t="s">
        <v>21</v>
      </c>
      <c r="D51" s="5"/>
      <c r="E51" s="5"/>
      <c r="F51" s="8">
        <f>F49*1.21</f>
        <v>13310</v>
      </c>
    </row>
    <row r="52" spans="2:7" ht="12" thickBot="1" x14ac:dyDescent="0.2"/>
    <row r="53" spans="2:7" ht="12" customHeight="1" x14ac:dyDescent="0.15">
      <c r="C53" s="20" t="s">
        <v>44</v>
      </c>
      <c r="D53" s="26"/>
      <c r="E53" s="27"/>
      <c r="F53" s="21">
        <f>F15+F28+F39+G49</f>
        <v>88000</v>
      </c>
    </row>
    <row r="54" spans="2:7" x14ac:dyDescent="0.15">
      <c r="C54" s="22" t="s">
        <v>20</v>
      </c>
      <c r="D54" s="28"/>
      <c r="E54" s="29"/>
      <c r="F54" s="23">
        <f>F53*0.21</f>
        <v>18480</v>
      </c>
    </row>
    <row r="55" spans="2:7" ht="12" thickBot="1" x14ac:dyDescent="0.2">
      <c r="C55" s="24" t="s">
        <v>21</v>
      </c>
      <c r="D55" s="30"/>
      <c r="E55" s="31"/>
      <c r="F55" s="25">
        <f>SUM(F53+F54)</f>
        <v>106480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kgebied xmlns="d1f98e13-aa7d-4b2c-92d4-e93297fb1158" xsi:nil="true"/>
    <IPM_x0020_-_x0020_Subindeling xmlns="dac1b8f7-80c0-4689-b89b-59748b0b9811" xsi:nil="true"/>
    <Opmerking xmlns="d1f98e13-aa7d-4b2c-92d4-e93297fb1158" xsi:nil="true"/>
    <Fase xmlns="d1f98e13-aa7d-4b2c-92d4-e93297fb1158" xsi:nil="true"/>
    <Opmerking_x0020_2 xmlns="d1f98e13-aa7d-4b2c-92d4-e93297fb1158" xsi:nil="true"/>
    <IPM-Hoofdindeling xmlns="dac1b8f7-80c0-4689-b89b-59748b0b9811" xsi:nil="true"/>
    <Afzender xmlns="d1f98e13-aa7d-4b2c-92d4-e93297fb1158" xsi:nil="true"/>
    <Dossiernummer xmlns="d1f98e13-aa7d-4b2c-92d4-e93297fb1158">HHNK/19005375</Dossiernummer>
    <Onderwerptype xmlns="d1f98e13-aa7d-4b2c-92d4-e93297fb11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94D7E06DD8B841A74D9D8E4B88EFF4" ma:contentTypeVersion="22" ma:contentTypeDescription="Een nieuw document maken." ma:contentTypeScope="" ma:versionID="ac2457a5a1af40094bc9e9161aebecde">
  <xsd:schema xmlns:xsd="http://www.w3.org/2001/XMLSchema" xmlns:xs="http://www.w3.org/2001/XMLSchema" xmlns:p="http://schemas.microsoft.com/office/2006/metadata/properties" xmlns:ns2="d1f98e13-aa7d-4b2c-92d4-e93297fb1158" xmlns:ns3="dac1b8f7-80c0-4689-b89b-59748b0b9811" targetNamespace="http://schemas.microsoft.com/office/2006/metadata/properties" ma:root="true" ma:fieldsID="1a141e6820a1d7ae9ee157760b25c769" ns2:_="" ns3:_="">
    <xsd:import namespace="d1f98e13-aa7d-4b2c-92d4-e93297fb1158"/>
    <xsd:import namespace="dac1b8f7-80c0-4689-b89b-59748b0b9811"/>
    <xsd:element name="properties">
      <xsd:complexType>
        <xsd:sequence>
          <xsd:element name="documentManagement">
            <xsd:complexType>
              <xsd:all>
                <xsd:element ref="ns2:Fase" minOccurs="0"/>
                <xsd:element ref="ns2:Onderwerptype" minOccurs="0"/>
                <xsd:element ref="ns2:Vakgebied" minOccurs="0"/>
                <xsd:element ref="ns2:Afzender" minOccurs="0"/>
                <xsd:element ref="ns2:Opmerking_x0020_2" minOccurs="0"/>
                <xsd:element ref="ns3:IPM-Hoofdindeling" minOccurs="0"/>
                <xsd:element ref="ns3:IPM_x0020_-_x0020_Subindeling" minOccurs="0"/>
                <xsd:element ref="ns2:Opmerking" minOccurs="0"/>
                <xsd:element ref="ns2:Dossiernumm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98e13-aa7d-4b2c-92d4-e93297fb1158" elementFormDefault="qualified">
    <xsd:import namespace="http://schemas.microsoft.com/office/2006/documentManagement/types"/>
    <xsd:import namespace="http://schemas.microsoft.com/office/infopath/2007/PartnerControls"/>
    <xsd:element name="Fase" ma:index="4" nillable="true" ma:displayName="Fase" ma:format="Dropdown" ma:internalName="Fase" ma:readOnly="false">
      <xsd:simpleType>
        <xsd:restriction base="dms:Choice">
          <xsd:enumeration value="Fase-onafhankelijk"/>
          <xsd:enumeration value="Initiatieffase"/>
          <xsd:enumeration value="Definitiefase"/>
          <xsd:enumeration value="Ontwerpfase"/>
          <xsd:enumeration value="Bestekfase"/>
          <xsd:enumeration value="Realisatiefase"/>
          <xsd:enumeration value="Nazorgfase"/>
        </xsd:restriction>
      </xsd:simpleType>
    </xsd:element>
    <xsd:element name="Onderwerptype" ma:index="5" nillable="true" ma:displayName="Onderwerptype" ma:format="Dropdown" ma:internalName="Onderwerptype" ma:readOnly="false">
      <xsd:simpleType>
        <xsd:restriction base="dms:Choice">
          <xsd:enumeration value="Advies"/>
          <xsd:enumeration value="Bestek"/>
          <xsd:enumeration value="Bestuurszaken"/>
          <xsd:enumeration value="Communicatie"/>
          <xsd:enumeration value="Correspondentie"/>
          <xsd:enumeration value="Evaluatie"/>
          <xsd:enumeration value="Financiën"/>
          <xsd:enumeration value="KLIC-melding"/>
          <xsd:enumeration value="Memo"/>
          <xsd:enumeration value="Notitie"/>
          <xsd:enumeration value="Offerte"/>
          <xsd:enumeration value="Ontwerp"/>
          <xsd:enumeration value="Opdracht"/>
          <xsd:enumeration value="Overeenkomst"/>
          <xsd:enumeration value="Plan van aanpak"/>
          <xsd:enumeration value="Planvorming"/>
          <xsd:enumeration value="Proces-verbaal"/>
          <xsd:enumeration value="Projectbeheersing"/>
          <xsd:enumeration value="Rapport"/>
          <xsd:enumeration value="Rapportage"/>
          <xsd:enumeration value="Tekening"/>
          <xsd:enumeration value="Vergadering"/>
          <xsd:enumeration value="Vergunning, ontheffing"/>
        </xsd:restriction>
      </xsd:simpleType>
    </xsd:element>
    <xsd:element name="Vakgebied" ma:index="6" nillable="true" ma:displayName="Vakdiscipline" ma:format="Dropdown" ma:internalName="Vakgebied" ma:readOnly="false">
      <xsd:simpleType>
        <xsd:restriction base="dms:Choice">
          <xsd:enumeration value="VB - Civiel"/>
          <xsd:enumeration value="VB - Mechanisch"/>
          <xsd:enumeration value="VB - Elektrisch"/>
          <xsd:enumeration value="VB - Werktuigbouwkundig"/>
          <xsd:enumeration value="PV - Waterkwaliteit"/>
          <xsd:enumeration value="PV - Waterkwantiteit"/>
          <xsd:enumeration value="PV - Afvalwaterketen"/>
          <xsd:enumeration value="PV - Waterkeringen"/>
          <xsd:enumeration value="PV - Veilige (vaar-)wegen"/>
          <xsd:enumeration value="PV - Waterveiligheid"/>
          <xsd:enumeration value="PV - Ecologie"/>
          <xsd:enumeration value="PV - Planologie"/>
          <xsd:enumeration value="PV - Archeologie en cultuurhistorie"/>
          <xsd:enumeration value="PV - Recreatie"/>
          <xsd:enumeration value="PV - Geotechniek"/>
          <xsd:enumeration value="PV - Juridisch"/>
          <xsd:enumeration value="PV - Modeleringen"/>
          <xsd:enumeration value="PV - Milieutechniek"/>
        </xsd:restriction>
      </xsd:simpleType>
    </xsd:element>
    <xsd:element name="Afzender" ma:index="7" nillable="true" ma:displayName="Afzender" ma:internalName="Afzender" ma:readOnly="false">
      <xsd:simpleType>
        <xsd:restriction base="dms:Text">
          <xsd:maxLength value="255"/>
        </xsd:restriction>
      </xsd:simpleType>
    </xsd:element>
    <xsd:element name="Opmerking_x0020_2" ma:index="8" nillable="true" ma:displayName="Opmerking 2" ma:internalName="Opmerking_x0020_2" ma:readOnly="false">
      <xsd:simpleType>
        <xsd:restriction base="dms:Text">
          <xsd:maxLength value="30"/>
        </xsd:restriction>
      </xsd:simpleType>
    </xsd:element>
    <xsd:element name="Opmerking" ma:index="11" nillable="true" ma:displayName="Opmerking 1" ma:internalName="Opmerking" ma:readOnly="false">
      <xsd:simpleType>
        <xsd:restriction base="dms:Text">
          <xsd:maxLength value="25"/>
        </xsd:restriction>
      </xsd:simpleType>
    </xsd:element>
    <xsd:element name="Dossiernummer" ma:index="16" nillable="true" ma:displayName="Dossiernummer" ma:default="HHNK/19005375" ma:internalName="Dossier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1b8f7-80c0-4689-b89b-59748b0b9811" elementFormDefault="qualified">
    <xsd:import namespace="http://schemas.microsoft.com/office/2006/documentManagement/types"/>
    <xsd:import namespace="http://schemas.microsoft.com/office/infopath/2007/PartnerControls"/>
    <xsd:element name="IPM-Hoofdindeling" ma:index="9" nillable="true" ma:displayName="IPM - Hoofdindeling" ma:format="Dropdown" ma:internalName="IPM_x002d_Hoofdindeling" ma:readOnly="false">
      <xsd:simpleType>
        <xsd:restriction base="dms:Choice">
          <xsd:enumeration value="Projectmanagement (PM)"/>
          <xsd:enumeration value="Technisch management (TM)"/>
          <xsd:enumeration value="Omgevingsmanagement (OM)"/>
          <xsd:enumeration value="Contractmanagement (CM)"/>
          <xsd:enumeration value="Projectbeheersing (PB)"/>
          <xsd:enumeration value="Projectondersteuning (PO)"/>
          <xsd:enumeration value="Control en Audit (CA)"/>
        </xsd:restriction>
      </xsd:simpleType>
    </xsd:element>
    <xsd:element name="IPM_x0020_-_x0020_Subindeling" ma:index="10" nillable="true" ma:displayName="IPM - Subindeling" ma:format="Dropdown" ma:internalName="IPM_x0020__x002d__x0020_Subindeling" ma:readOnly="false">
      <xsd:simpleType>
        <xsd:restriction base="dms:Choice">
          <xsd:enumeration value="PM - Project"/>
          <xsd:enumeration value="PM - Kwaliteit"/>
          <xsd:enumeration value="PM - HRM"/>
          <xsd:enumeration value="PM - Veiligheid"/>
          <xsd:enumeration value="TM - Basis Variant"/>
          <xsd:enumeration value="TM - Kabels &amp; Leidingen (KLIC)"/>
          <xsd:enumeration value="TM - Grond"/>
          <xsd:enumeration value="TM - Beheer &amp; Onderhoud"/>
          <xsd:enumeration value="TM - Toetsing"/>
          <xsd:enumeration value="TM - Onderzoeken"/>
          <xsd:enumeration value="TM - Geodata"/>
          <xsd:enumeration value="TM - HR"/>
          <xsd:enumeration value="TM - Projectplan"/>
          <xsd:enumeration value="TM - Uitvoering"/>
          <xsd:enumeration value="TM - Directie"/>
          <xsd:enumeration value="OM - Stakeholders"/>
          <xsd:enumeration value="OM - Communicatie"/>
          <xsd:enumeration value="OM - Vergunningen"/>
          <xsd:enumeration value="OM - Ruimtelijke inpassing"/>
          <xsd:enumeration value="CM - Markt"/>
          <xsd:enumeration value="CM - Aanbesteding"/>
          <xsd:enumeration value="CM - Contractbeheersing (SCB)"/>
          <xsd:enumeration value="PB - Scope"/>
          <xsd:enumeration value="PB - Tijd"/>
          <xsd:enumeration value="PB - Geld"/>
          <xsd:enumeration value="PB - Rapportage"/>
          <xsd:enumeration value="PB - Risico's"/>
          <xsd:enumeration value="PB - Projectdossier"/>
          <xsd:enumeration value="PO - Afsprakenregister"/>
          <xsd:enumeration value="PO - Overleg"/>
          <xsd:enumeration value="PO - Correspondentie"/>
          <xsd:enumeration value="CA - Programma Control"/>
          <xsd:enumeration value="CA - Project Control"/>
          <xsd:enumeration value="CA - Audi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houdstype"/>
        <xsd:element ref="dc:title" minOccurs="0" maxOccurs="1" ma:index="3" ma:displayName="Inhou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80EDC-0670-4EFE-B37F-539F32BA86CD}">
  <ds:schemaRefs>
    <ds:schemaRef ds:uri="d1f98e13-aa7d-4b2c-92d4-e93297fb1158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dac1b8f7-80c0-4689-b89b-59748b0b981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08E8C9-F36A-49B8-9D98-EEA4972B52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444286-52BA-4211-9FFC-47A5D3CAA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98e13-aa7d-4b2c-92d4-e93297fb1158"/>
    <ds:schemaRef ds:uri="dac1b8f7-80c0-4689-b89b-59748b0b98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 Arends</dc:creator>
  <cp:lastModifiedBy>Jupijn, René</cp:lastModifiedBy>
  <dcterms:created xsi:type="dcterms:W3CDTF">2023-08-08T15:47:05Z</dcterms:created>
  <dcterms:modified xsi:type="dcterms:W3CDTF">2024-07-02T12:58:29Z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0x010100D394D7E06DD8B841A74D9D8E4B88EFF4</vt:lpwstr>
  </property>
</Properties>
</file>