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oy_de_nas_utrecht_nl/Documents/Documenten/Projecten/2023-VGU-006 - B-contract/1. Publicatie/1. Definitief/"/>
    </mc:Choice>
  </mc:AlternateContent>
  <xr:revisionPtr revIDLastSave="1839" documentId="13_ncr:1_{5ED9BB32-04AA-4F80-9236-6020B2433F7F}" xr6:coauthVersionLast="47" xr6:coauthVersionMax="47" xr10:uidLastSave="{6DDA4B42-8D1E-4411-B950-8D76FCEE1573}"/>
  <bookViews>
    <workbookView xWindow="-120" yWindow="-120" windowWidth="29040" windowHeight="1584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F3" i="1" l="1"/>
  <c r="F2" i="1"/>
  <c r="I27" i="1" l="1"/>
  <c r="I33" i="1"/>
  <c r="I32" i="1"/>
  <c r="F10" i="1"/>
  <c r="F9" i="1"/>
  <c r="F8" i="1"/>
  <c r="F7" i="1"/>
  <c r="A2" i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I29" i="1"/>
  <c r="I28" i="1"/>
  <c r="I26" i="1"/>
  <c r="I25" i="1"/>
  <c r="I24" i="1"/>
  <c r="I9" i="1"/>
  <c r="I8" i="1"/>
  <c r="I18" i="1"/>
  <c r="I17" i="1"/>
  <c r="I10" i="1"/>
  <c r="I7" i="1"/>
  <c r="A36" i="1" l="1"/>
  <c r="A37" i="1" s="1"/>
  <c r="A38" i="1" s="1"/>
  <c r="F11" i="1"/>
  <c r="E13" i="1" s="1"/>
  <c r="E14" i="1" l="1"/>
  <c r="F14" i="1" s="1"/>
  <c r="C18" i="1" s="1"/>
  <c r="F18" i="1" s="1"/>
  <c r="F13" i="1"/>
  <c r="C17" i="1" s="1"/>
  <c r="F17" i="1" s="1"/>
  <c r="F33" i="1"/>
  <c r="F32" i="1"/>
  <c r="F20" i="1" l="1"/>
  <c r="F25" i="1" s="1"/>
  <c r="F24" i="1"/>
  <c r="F26" i="1" l="1"/>
  <c r="F29" i="1"/>
  <c r="F27" i="1"/>
  <c r="F28" i="1"/>
  <c r="F34" i="1" l="1"/>
  <c r="F36" i="1" s="1"/>
  <c r="F38" i="1" s="1"/>
</calcChain>
</file>

<file path=xl/sharedStrings.xml><?xml version="1.0" encoding="utf-8"?>
<sst xmlns="http://schemas.openxmlformats.org/spreadsheetml/2006/main" count="56" uniqueCount="41">
  <si>
    <t>Verificatie</t>
  </si>
  <si>
    <t>Aantal prijzen</t>
  </si>
  <si>
    <t>Aantal prijzen ingevuld</t>
  </si>
  <si>
    <t>Totaal</t>
  </si>
  <si>
    <t>Prijs per eenheid of Percentage</t>
  </si>
  <si>
    <t>Eenheid</t>
  </si>
  <si>
    <t>Uur</t>
  </si>
  <si>
    <t>Procent</t>
  </si>
  <si>
    <t>Datum</t>
  </si>
  <si>
    <t>Bedrijfsnaam inschrijver</t>
  </si>
  <si>
    <t>Naam rechtsgeldig Vertegenwoordiger van Inschrijver</t>
  </si>
  <si>
    <t>Functie rechtsgeldig Vertegenwoordiger van Inschrijver</t>
  </si>
  <si>
    <t>Handtekening rechtsgeldig 
Vertegenwoordiger van Inschrijver</t>
  </si>
  <si>
    <t>Raamovereenkomst voor Bouwkundig Onderhoud Niet Monumentaal - Kenmerk 2023-VGU-006</t>
  </si>
  <si>
    <t>Onderhoudsgarantie</t>
  </si>
  <si>
    <t>Gemiddeld uurtarief</t>
  </si>
  <si>
    <t>Winst &amp; Risico</t>
  </si>
  <si>
    <t>CAR-Polis</t>
  </si>
  <si>
    <t>Gebouwdossierkosten</t>
  </si>
  <si>
    <t>Algemene Kosten</t>
  </si>
  <si>
    <t>Kosten deel 1</t>
  </si>
  <si>
    <t>Totaal Kosten deel 1</t>
  </si>
  <si>
    <t>Kosten deel 2</t>
  </si>
  <si>
    <t>Totaal Kosten deel 2</t>
  </si>
  <si>
    <t>Staartkosten</t>
  </si>
  <si>
    <t>All-In Uurloon Loodgieter      x factor 1,5</t>
  </si>
  <si>
    <t>All-In Uurloon Stukadoor       x factor 0,5</t>
  </si>
  <si>
    <t>All-In Uurloon Timmerman   x factor 5,0</t>
  </si>
  <si>
    <t>All-In Uurloon Tegelzetter      x factor 1,0</t>
  </si>
  <si>
    <r>
      <rPr>
        <b/>
        <sz val="9"/>
        <color rgb="FFFF0000"/>
        <rFont val="Arial"/>
        <family val="2"/>
      </rPr>
      <t xml:space="preserve">Raming aantal uren over 1 jaar </t>
    </r>
    <r>
      <rPr>
        <sz val="9"/>
        <color theme="1"/>
        <rFont val="Arial"/>
        <family val="2"/>
      </rPr>
      <t xml:space="preserve">x </t>
    </r>
    <r>
      <rPr>
        <b/>
        <sz val="9"/>
        <color theme="1"/>
        <rFont val="Arial"/>
        <family val="2"/>
      </rPr>
      <t xml:space="preserve">gemiddeld uurtarief </t>
    </r>
  </si>
  <si>
    <t>Opslag op netto inkoop (in %) (= 1/9 deel van totaal van regel 13)</t>
  </si>
  <si>
    <t>Opslag op netto inkoop onderaanneming (in %) (= 20% van totaal van regel 13)</t>
  </si>
  <si>
    <t>Raming voor 1 jaar</t>
  </si>
  <si>
    <t>Inschrijvingsprijs, zijnde raming voor 4 jaar</t>
  </si>
  <si>
    <t>20% uren t.b.v. onderaanneming (zie ook regel 18)</t>
  </si>
  <si>
    <t>Arbeid, Materiaal en Inhuur Personeel</t>
  </si>
  <si>
    <t>Diverse kosten</t>
  </si>
  <si>
    <t>Bouwplaats kosten (kosten voor o.a. Bouwplaats, Uitvoering, Werkvoorbereiding, Projectleiding, Overhead)</t>
  </si>
  <si>
    <t>Toeslag (op gemiddel uurtarief) in % voor werken buiten normale werktijd, zijnde van 07:00 18:00</t>
  </si>
  <si>
    <t>Toeslag (op gemiddeld uurtarief) in % voor werken tijdens weekend en nationaal erkende feestdagen</t>
  </si>
  <si>
    <t>Prijsinvulformulier -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</si>
</sst>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"/>
    <numFmt numFmtId="166" formatCode="[$EUR]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5" fillId="0" borderId="0" xfId="0" applyFont="1"/>
    <xf numFmtId="0" fontId="5" fillId="0" borderId="1" xfId="0" applyFont="1" applyBorder="1"/>
    <xf numFmtId="0" fontId="6" fillId="3" borderId="1" xfId="0" applyFont="1" applyFill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9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6" borderId="3" xfId="0" applyNumberFormat="1" applyFont="1" applyFill="1" applyBorder="1" applyAlignment="1" applyProtection="1">
      <alignment horizontal="right" wrapText="1"/>
      <protection hidden="1"/>
    </xf>
    <xf numFmtId="4" fontId="9" fillId="2" borderId="3" xfId="0" applyNumberFormat="1" applyFont="1" applyFill="1" applyBorder="1" applyAlignment="1" applyProtection="1">
      <alignment horizontal="right" wrapText="1"/>
      <protection hidden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8" xfId="3" applyFont="1" applyBorder="1" applyAlignment="1" applyProtection="1">
      <alignment vertical="center"/>
      <protection locked="0"/>
    </xf>
    <xf numFmtId="0" fontId="12" fillId="0" borderId="11" xfId="3" applyFont="1" applyBorder="1" applyAlignment="1" applyProtection="1">
      <alignment vertical="center"/>
      <protection locked="0"/>
    </xf>
    <xf numFmtId="0" fontId="12" fillId="0" borderId="19" xfId="3" applyFont="1" applyBorder="1" applyAlignment="1" applyProtection="1">
      <alignment vertical="center"/>
      <protection locked="0"/>
    </xf>
    <xf numFmtId="0" fontId="12" fillId="0" borderId="14" xfId="3" applyFont="1" applyBorder="1" applyAlignment="1" applyProtection="1">
      <alignment vertical="center"/>
      <protection locked="0"/>
    </xf>
    <xf numFmtId="0" fontId="12" fillId="0" borderId="0" xfId="3" applyFont="1" applyBorder="1" applyAlignment="1" applyProtection="1">
      <alignment vertical="center"/>
      <protection locked="0"/>
    </xf>
    <xf numFmtId="0" fontId="12" fillId="0" borderId="15" xfId="3" applyFont="1" applyBorder="1" applyAlignment="1" applyProtection="1">
      <alignment vertical="center"/>
      <protection locked="0"/>
    </xf>
    <xf numFmtId="0" fontId="12" fillId="0" borderId="20" xfId="3" applyFont="1" applyBorder="1" applyAlignment="1" applyProtection="1">
      <alignment vertical="center"/>
      <protection locked="0"/>
    </xf>
    <xf numFmtId="0" fontId="12" fillId="0" borderId="21" xfId="3" applyFont="1" applyBorder="1" applyAlignment="1" applyProtection="1">
      <alignment vertical="center"/>
      <protection locked="0"/>
    </xf>
    <xf numFmtId="0" fontId="12" fillId="0" borderId="22" xfId="3" applyFont="1" applyBorder="1" applyAlignment="1" applyProtection="1">
      <alignment vertical="center"/>
      <protection locked="0"/>
    </xf>
    <xf numFmtId="4" fontId="13" fillId="0" borderId="1" xfId="1" applyNumberFormat="1" applyFont="1" applyBorder="1" applyAlignment="1">
      <alignment horizontal="right"/>
    </xf>
    <xf numFmtId="0" fontId="13" fillId="0" borderId="1" xfId="0" applyFont="1" applyBorder="1"/>
    <xf numFmtId="43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0" borderId="3" xfId="0" applyNumberFormat="1" applyFont="1" applyFill="1" applyBorder="1" applyAlignment="1" applyProtection="1">
      <alignment horizontal="right" wrapText="1"/>
      <protection hidden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/>
    <xf numFmtId="4" fontId="9" fillId="0" borderId="7" xfId="0" applyNumberFormat="1" applyFont="1" applyFill="1" applyBorder="1" applyAlignment="1" applyProtection="1">
      <alignment horizontal="left" wrapText="1"/>
      <protection hidden="1"/>
    </xf>
    <xf numFmtId="4" fontId="9" fillId="0" borderId="2" xfId="0" applyNumberFormat="1" applyFont="1" applyFill="1" applyBorder="1" applyAlignment="1" applyProtection="1">
      <alignment horizontal="left" wrapText="1"/>
      <protection hidden="1"/>
    </xf>
    <xf numFmtId="4" fontId="9" fillId="0" borderId="8" xfId="0" applyNumberFormat="1" applyFont="1" applyFill="1" applyBorder="1" applyAlignment="1" applyProtection="1">
      <alignment horizontal="left" wrapText="1"/>
      <protection hidden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4" fontId="9" fillId="6" borderId="7" xfId="0" applyNumberFormat="1" applyFont="1" applyFill="1" applyBorder="1" applyAlignment="1" applyProtection="1">
      <alignment horizontal="left" wrapText="1"/>
      <protection hidden="1"/>
    </xf>
    <xf numFmtId="4" fontId="9" fillId="6" borderId="2" xfId="0" applyNumberFormat="1" applyFont="1" applyFill="1" applyBorder="1" applyAlignment="1" applyProtection="1">
      <alignment horizontal="left" wrapText="1"/>
      <protection hidden="1"/>
    </xf>
    <xf numFmtId="4" fontId="9" fillId="6" borderId="8" xfId="0" applyNumberFormat="1" applyFont="1" applyFill="1" applyBorder="1" applyAlignment="1" applyProtection="1">
      <alignment horizontal="left" wrapText="1"/>
      <protection hidden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4" fontId="9" fillId="2" borderId="7" xfId="0" applyNumberFormat="1" applyFont="1" applyFill="1" applyBorder="1" applyAlignment="1" applyProtection="1">
      <alignment horizontal="left" wrapText="1"/>
      <protection hidden="1"/>
    </xf>
    <xf numFmtId="4" fontId="9" fillId="2" borderId="2" xfId="0" applyNumberFormat="1" applyFont="1" applyFill="1" applyBorder="1" applyAlignment="1" applyProtection="1">
      <alignment horizontal="left" wrapText="1"/>
      <protection hidden="1"/>
    </xf>
    <xf numFmtId="4" fontId="9" fillId="2" borderId="8" xfId="0" applyNumberFormat="1" applyFont="1" applyFill="1" applyBorder="1" applyAlignment="1" applyProtection="1">
      <alignment horizontal="left" wrapText="1"/>
      <protection hidden="1"/>
    </xf>
    <xf numFmtId="0" fontId="12" fillId="0" borderId="16" xfId="3" applyFont="1" applyBorder="1" applyAlignment="1" applyProtection="1">
      <alignment horizontal="left" vertical="center" wrapText="1"/>
    </xf>
    <xf numFmtId="0" fontId="12" fillId="0" borderId="23" xfId="3" applyFont="1" applyBorder="1" applyAlignment="1" applyProtection="1">
      <alignment horizontal="left" vertical="center"/>
    </xf>
    <xf numFmtId="0" fontId="12" fillId="0" borderId="17" xfId="3" applyFont="1" applyBorder="1" applyAlignment="1" applyProtection="1">
      <alignment horizontal="left" vertical="center"/>
    </xf>
    <xf numFmtId="0" fontId="12" fillId="0" borderId="16" xfId="3" applyFont="1" applyBorder="1" applyAlignment="1" applyProtection="1">
      <alignment horizontal="left" vertical="center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29431</xdr:colOff>
      <xdr:row>0</xdr:row>
      <xdr:rowOff>0</xdr:rowOff>
    </xdr:from>
    <xdr:to>
      <xdr:col>9</xdr:col>
      <xdr:colOff>9525</xdr:colOff>
      <xdr:row>4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556" y="0"/>
          <a:ext cx="94211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A1:I59"/>
  <sheetViews>
    <sheetView tabSelected="1" workbookViewId="0"/>
  </sheetViews>
  <sheetFormatPr defaultColWidth="9.140625" defaultRowHeight="15" x14ac:dyDescent="0.25"/>
  <cols>
    <col min="1" max="1" width="3" style="1" bestFit="1" customWidth="1"/>
    <col min="2" max="2" width="93.5703125" style="1" bestFit="1" customWidth="1"/>
    <col min="3" max="3" width="14.140625" style="14" bestFit="1" customWidth="1"/>
    <col min="4" max="4" width="14.85546875" style="21" bestFit="1" customWidth="1"/>
    <col min="5" max="5" width="27.140625" style="14" bestFit="1" customWidth="1"/>
    <col min="6" max="6" width="13.140625" style="14" bestFit="1" customWidth="1"/>
    <col min="7" max="7" width="2" style="1" customWidth="1"/>
    <col min="8" max="8" width="8.85546875" customWidth="1"/>
    <col min="9" max="9" width="14.42578125" style="1" customWidth="1"/>
    <col min="10" max="16384" width="9.140625" style="1"/>
  </cols>
  <sheetData>
    <row r="1" spans="1:9" ht="18" x14ac:dyDescent="0.25">
      <c r="A1" s="1">
        <v>1</v>
      </c>
      <c r="B1" s="8" t="s">
        <v>40</v>
      </c>
      <c r="C1" s="11"/>
      <c r="D1" s="22"/>
      <c r="E1" s="47" t="s">
        <v>0</v>
      </c>
      <c r="F1" s="48"/>
      <c r="G1" s="4"/>
      <c r="H1" s="4"/>
      <c r="I1" s="4"/>
    </row>
    <row r="2" spans="1:9" ht="14.1" customHeight="1" x14ac:dyDescent="0.2">
      <c r="A2" s="1">
        <f>A1+1</f>
        <v>2</v>
      </c>
      <c r="C2" s="11"/>
      <c r="E2" s="12" t="s">
        <v>1</v>
      </c>
      <c r="F2" s="12">
        <f>COUNTA(B7:B10,B17,B18,B32:B33,B24:B29)</f>
        <v>14</v>
      </c>
      <c r="G2" s="4"/>
      <c r="H2" s="4"/>
      <c r="I2" s="4"/>
    </row>
    <row r="3" spans="1:9" ht="14.1" customHeight="1" x14ac:dyDescent="0.25">
      <c r="A3" s="1">
        <f t="shared" ref="A3:A38" si="0">A2+1</f>
        <v>3</v>
      </c>
      <c r="B3" s="9" t="s">
        <v>13</v>
      </c>
      <c r="C3" s="11"/>
      <c r="D3" s="23"/>
      <c r="E3" s="12" t="s">
        <v>2</v>
      </c>
      <c r="F3" s="12">
        <f>COUNTA(E7:E10,E17,E18,E32:E33,E24:E29)</f>
        <v>0</v>
      </c>
      <c r="G3" s="4"/>
      <c r="H3" s="4"/>
      <c r="I3" s="4"/>
    </row>
    <row r="4" spans="1:9" ht="14.1" customHeight="1" x14ac:dyDescent="0.2">
      <c r="A4" s="1">
        <f t="shared" si="0"/>
        <v>4</v>
      </c>
      <c r="B4" s="4"/>
      <c r="C4" s="11"/>
      <c r="D4" s="18"/>
      <c r="E4" s="11"/>
      <c r="F4" s="11"/>
      <c r="G4" s="4"/>
      <c r="H4" s="4"/>
      <c r="I4" s="4"/>
    </row>
    <row r="5" spans="1:9" ht="14.1" customHeight="1" x14ac:dyDescent="0.2">
      <c r="A5" s="1">
        <f t="shared" si="0"/>
        <v>5</v>
      </c>
      <c r="B5" s="49" t="s">
        <v>20</v>
      </c>
      <c r="C5" s="50"/>
      <c r="D5" s="50"/>
      <c r="E5" s="50"/>
      <c r="F5" s="51"/>
      <c r="G5" s="4"/>
      <c r="H5" s="4"/>
    </row>
    <row r="6" spans="1:9" ht="14.1" customHeight="1" x14ac:dyDescent="0.2">
      <c r="A6" s="1">
        <f t="shared" si="0"/>
        <v>6</v>
      </c>
      <c r="B6" s="6" t="s">
        <v>35</v>
      </c>
      <c r="C6" s="10"/>
      <c r="D6" s="20" t="s">
        <v>5</v>
      </c>
      <c r="E6" s="10" t="s">
        <v>4</v>
      </c>
      <c r="F6" s="10" t="s">
        <v>3</v>
      </c>
      <c r="G6" s="4"/>
      <c r="H6" s="4"/>
      <c r="I6" s="6" t="s">
        <v>0</v>
      </c>
    </row>
    <row r="7" spans="1:9" ht="14.1" customHeight="1" x14ac:dyDescent="0.2">
      <c r="A7" s="1">
        <f t="shared" si="0"/>
        <v>7</v>
      </c>
      <c r="B7" s="5" t="s">
        <v>27</v>
      </c>
      <c r="C7" s="38">
        <v>5</v>
      </c>
      <c r="D7" s="7" t="s">
        <v>6</v>
      </c>
      <c r="E7" s="15"/>
      <c r="F7" s="13">
        <f t="shared" ref="F7:F10" si="1">E7*C7</f>
        <v>0</v>
      </c>
      <c r="G7" s="4"/>
      <c r="H7" s="4"/>
      <c r="I7" s="7">
        <f>COUNTA(E7)</f>
        <v>0</v>
      </c>
    </row>
    <row r="8" spans="1:9" ht="14.1" customHeight="1" x14ac:dyDescent="0.2">
      <c r="A8" s="1">
        <f t="shared" si="0"/>
        <v>8</v>
      </c>
      <c r="B8" s="5" t="s">
        <v>25</v>
      </c>
      <c r="C8" s="38">
        <v>1.5</v>
      </c>
      <c r="D8" s="7" t="s">
        <v>6</v>
      </c>
      <c r="E8" s="15"/>
      <c r="F8" s="13">
        <f t="shared" si="1"/>
        <v>0</v>
      </c>
      <c r="G8" s="4"/>
      <c r="H8" s="4"/>
      <c r="I8" s="7">
        <f t="shared" ref="I8:I9" si="2">COUNTA(E8)</f>
        <v>0</v>
      </c>
    </row>
    <row r="9" spans="1:9" ht="14.1" customHeight="1" x14ac:dyDescent="0.2">
      <c r="A9" s="1">
        <f t="shared" si="0"/>
        <v>9</v>
      </c>
      <c r="B9" s="5" t="s">
        <v>28</v>
      </c>
      <c r="C9" s="38">
        <v>1</v>
      </c>
      <c r="D9" s="7" t="s">
        <v>6</v>
      </c>
      <c r="E9" s="15"/>
      <c r="F9" s="13">
        <f t="shared" si="1"/>
        <v>0</v>
      </c>
      <c r="G9" s="4"/>
      <c r="H9" s="4"/>
      <c r="I9" s="7">
        <f t="shared" si="2"/>
        <v>0</v>
      </c>
    </row>
    <row r="10" spans="1:9" ht="14.1" customHeight="1" x14ac:dyDescent="0.2">
      <c r="A10" s="1">
        <f t="shared" si="0"/>
        <v>10</v>
      </c>
      <c r="B10" s="3" t="s">
        <v>26</v>
      </c>
      <c r="C10" s="38">
        <v>0.5</v>
      </c>
      <c r="D10" s="24" t="s">
        <v>6</v>
      </c>
      <c r="E10" s="15"/>
      <c r="F10" s="13">
        <f t="shared" si="1"/>
        <v>0</v>
      </c>
      <c r="G10" s="4"/>
      <c r="H10" s="4"/>
      <c r="I10" s="7">
        <f>COUNTA(E10)</f>
        <v>0</v>
      </c>
    </row>
    <row r="11" spans="1:9" ht="14.1" customHeight="1" x14ac:dyDescent="0.2">
      <c r="A11" s="1">
        <f t="shared" si="0"/>
        <v>11</v>
      </c>
      <c r="B11" s="35" t="s">
        <v>15</v>
      </c>
      <c r="C11" s="39"/>
      <c r="D11" s="5"/>
      <c r="E11" s="5"/>
      <c r="F11" s="34">
        <f>SUM(F7:F10)/8</f>
        <v>0</v>
      </c>
      <c r="G11" s="4"/>
      <c r="H11" s="4"/>
    </row>
    <row r="12" spans="1:9" ht="14.1" customHeight="1" x14ac:dyDescent="0.2">
      <c r="A12" s="1">
        <f t="shared" si="0"/>
        <v>12</v>
      </c>
      <c r="B12" s="5"/>
      <c r="C12" s="39"/>
      <c r="D12" s="7"/>
      <c r="E12" s="34"/>
      <c r="F12" s="13"/>
      <c r="G12" s="4"/>
      <c r="H12" s="4"/>
    </row>
    <row r="13" spans="1:9" ht="14.1" customHeight="1" x14ac:dyDescent="0.2">
      <c r="A13" s="1">
        <f t="shared" si="0"/>
        <v>13</v>
      </c>
      <c r="B13" s="5" t="s">
        <v>29</v>
      </c>
      <c r="C13" s="40">
        <v>6750</v>
      </c>
      <c r="D13" s="7" t="s">
        <v>6</v>
      </c>
      <c r="E13" s="34">
        <f>F11</f>
        <v>0</v>
      </c>
      <c r="F13" s="13">
        <f>E13*C13</f>
        <v>0</v>
      </c>
      <c r="G13" s="4"/>
      <c r="H13" s="4"/>
    </row>
    <row r="14" spans="1:9" ht="14.1" customHeight="1" x14ac:dyDescent="0.2">
      <c r="A14" s="1">
        <f t="shared" si="0"/>
        <v>14</v>
      </c>
      <c r="B14" s="5" t="s">
        <v>34</v>
      </c>
      <c r="C14" s="41">
        <f>C13*-0.2</f>
        <v>-1350</v>
      </c>
      <c r="D14" s="7" t="s">
        <v>6</v>
      </c>
      <c r="E14" s="34">
        <f>E13</f>
        <v>0</v>
      </c>
      <c r="F14" s="13">
        <f>E14*C14</f>
        <v>0</v>
      </c>
      <c r="G14" s="4"/>
      <c r="H14" s="4"/>
    </row>
    <row r="15" spans="1:9" ht="14.1" customHeight="1" x14ac:dyDescent="0.2">
      <c r="A15" s="1">
        <f t="shared" si="0"/>
        <v>15</v>
      </c>
      <c r="B15" s="5"/>
      <c r="C15" s="42"/>
      <c r="D15" s="7"/>
      <c r="E15" s="34"/>
      <c r="F15" s="13"/>
      <c r="G15" s="4"/>
      <c r="H15" s="4"/>
    </row>
    <row r="16" spans="1:9" ht="14.1" customHeight="1" x14ac:dyDescent="0.2">
      <c r="A16" s="1">
        <f t="shared" si="0"/>
        <v>16</v>
      </c>
      <c r="B16" s="5"/>
      <c r="C16" s="39"/>
      <c r="D16" s="5"/>
      <c r="E16" s="5"/>
      <c r="F16" s="13"/>
      <c r="G16" s="4"/>
      <c r="H16" s="4"/>
    </row>
    <row r="17" spans="1:9" ht="14.1" customHeight="1" x14ac:dyDescent="0.2">
      <c r="A17" s="1">
        <f t="shared" si="0"/>
        <v>17</v>
      </c>
      <c r="B17" s="5" t="s">
        <v>30</v>
      </c>
      <c r="C17" s="43">
        <f>F13/9</f>
        <v>0</v>
      </c>
      <c r="D17" s="7" t="s">
        <v>7</v>
      </c>
      <c r="E17" s="36"/>
      <c r="F17" s="13">
        <f>C17+(E17*C17/100)</f>
        <v>0</v>
      </c>
      <c r="G17" s="4"/>
      <c r="H17" s="4"/>
      <c r="I17" s="7">
        <f t="shared" ref="I17:I18" si="3">COUNTA(E17)</f>
        <v>0</v>
      </c>
    </row>
    <row r="18" spans="1:9" ht="14.1" customHeight="1" x14ac:dyDescent="0.2">
      <c r="A18" s="1">
        <f t="shared" si="0"/>
        <v>18</v>
      </c>
      <c r="B18" s="2" t="s">
        <v>31</v>
      </c>
      <c r="C18" s="43">
        <f>-F14</f>
        <v>0</v>
      </c>
      <c r="D18" s="19" t="s">
        <v>7</v>
      </c>
      <c r="E18" s="36"/>
      <c r="F18" s="13">
        <f>C18+(E18*C18/100)</f>
        <v>0</v>
      </c>
      <c r="G18" s="4"/>
      <c r="H18" s="4"/>
      <c r="I18" s="7">
        <f t="shared" si="3"/>
        <v>0</v>
      </c>
    </row>
    <row r="19" spans="1:9" ht="14.1" customHeight="1" thickBot="1" x14ac:dyDescent="0.25">
      <c r="A19" s="1">
        <f t="shared" si="0"/>
        <v>19</v>
      </c>
      <c r="B19" s="52"/>
      <c r="C19" s="52"/>
      <c r="D19" s="52"/>
      <c r="E19" s="52"/>
      <c r="F19" s="52"/>
      <c r="G19" s="4"/>
      <c r="H19" s="4"/>
      <c r="I19" s="4"/>
    </row>
    <row r="20" spans="1:9" ht="14.1" customHeight="1" thickBot="1" x14ac:dyDescent="0.25">
      <c r="A20" s="1">
        <f t="shared" si="0"/>
        <v>20</v>
      </c>
      <c r="B20" s="53" t="s">
        <v>21</v>
      </c>
      <c r="C20" s="54"/>
      <c r="D20" s="54"/>
      <c r="E20" s="55"/>
      <c r="F20" s="16">
        <f>F13+F14+F17+F18</f>
        <v>0</v>
      </c>
      <c r="G20" s="4"/>
      <c r="H20" s="4"/>
      <c r="I20" s="4"/>
    </row>
    <row r="21" spans="1:9" ht="14.1" customHeight="1" x14ac:dyDescent="0.2">
      <c r="A21" s="1">
        <f t="shared" si="0"/>
        <v>21</v>
      </c>
      <c r="B21" s="59"/>
      <c r="C21" s="59"/>
      <c r="D21" s="59"/>
      <c r="E21" s="59"/>
      <c r="F21" s="59"/>
      <c r="G21" s="4"/>
      <c r="H21" s="4"/>
      <c r="I21" s="4"/>
    </row>
    <row r="22" spans="1:9" ht="14.1" customHeight="1" x14ac:dyDescent="0.2">
      <c r="A22" s="1">
        <f t="shared" si="0"/>
        <v>22</v>
      </c>
      <c r="B22" s="49" t="s">
        <v>22</v>
      </c>
      <c r="C22" s="50"/>
      <c r="D22" s="50"/>
      <c r="E22" s="50"/>
      <c r="F22" s="51"/>
      <c r="G22" s="4"/>
      <c r="H22" s="4"/>
      <c r="I22" s="4"/>
    </row>
    <row r="23" spans="1:9" ht="14.1" customHeight="1" x14ac:dyDescent="0.2">
      <c r="A23" s="1">
        <f t="shared" si="0"/>
        <v>23</v>
      </c>
      <c r="B23" s="6" t="s">
        <v>24</v>
      </c>
      <c r="C23" s="6"/>
      <c r="D23" s="6"/>
      <c r="E23" s="6"/>
      <c r="F23" s="6"/>
      <c r="G23" s="4"/>
      <c r="H23" s="4"/>
    </row>
    <row r="24" spans="1:9" ht="14.1" customHeight="1" x14ac:dyDescent="0.2">
      <c r="A24" s="1">
        <f t="shared" si="0"/>
        <v>24</v>
      </c>
      <c r="B24" s="5" t="s">
        <v>19</v>
      </c>
      <c r="C24" s="40">
        <v>1</v>
      </c>
      <c r="D24" s="7" t="s">
        <v>7</v>
      </c>
      <c r="E24" s="15"/>
      <c r="F24" s="13">
        <f>(E24*C24/100)*F20</f>
        <v>0</v>
      </c>
      <c r="G24" s="4"/>
      <c r="H24" s="4"/>
      <c r="I24" s="7">
        <f t="shared" ref="I24:I29" si="4">COUNTA(E24)</f>
        <v>0</v>
      </c>
    </row>
    <row r="25" spans="1:9" ht="14.1" customHeight="1" x14ac:dyDescent="0.2">
      <c r="A25" s="1">
        <f t="shared" si="0"/>
        <v>25</v>
      </c>
      <c r="B25" s="5" t="s">
        <v>16</v>
      </c>
      <c r="C25" s="40">
        <v>1</v>
      </c>
      <c r="D25" s="7" t="s">
        <v>7</v>
      </c>
      <c r="E25" s="15"/>
      <c r="F25" s="13">
        <f>(E25*C25/100)*F20</f>
        <v>0</v>
      </c>
      <c r="G25" s="4"/>
      <c r="H25" s="4"/>
      <c r="I25" s="7">
        <f t="shared" si="4"/>
        <v>0</v>
      </c>
    </row>
    <row r="26" spans="1:9" ht="14.1" customHeight="1" x14ac:dyDescent="0.2">
      <c r="A26" s="1">
        <f t="shared" si="0"/>
        <v>26</v>
      </c>
      <c r="B26" s="5" t="s">
        <v>37</v>
      </c>
      <c r="C26" s="40">
        <v>1</v>
      </c>
      <c r="D26" s="7" t="s">
        <v>7</v>
      </c>
      <c r="E26" s="15"/>
      <c r="F26" s="13">
        <f>(E26*C26/100)*F20</f>
        <v>0</v>
      </c>
      <c r="G26" s="4"/>
      <c r="H26" s="4"/>
      <c r="I26" s="7">
        <f t="shared" si="4"/>
        <v>0</v>
      </c>
    </row>
    <row r="27" spans="1:9" ht="14.1" customHeight="1" x14ac:dyDescent="0.2">
      <c r="A27" s="1">
        <f t="shared" si="0"/>
        <v>27</v>
      </c>
      <c r="B27" s="5" t="s">
        <v>14</v>
      </c>
      <c r="C27" s="40">
        <v>1</v>
      </c>
      <c r="D27" s="7" t="s">
        <v>7</v>
      </c>
      <c r="E27" s="15"/>
      <c r="F27" s="13">
        <f>(E27*C27/100)*F20</f>
        <v>0</v>
      </c>
      <c r="G27" s="4"/>
      <c r="H27" s="4"/>
      <c r="I27" s="7">
        <f t="shared" ref="I27" si="5">COUNTA(E27)</f>
        <v>0</v>
      </c>
    </row>
    <row r="28" spans="1:9" ht="14.1" customHeight="1" x14ac:dyDescent="0.2">
      <c r="A28" s="1">
        <f t="shared" si="0"/>
        <v>28</v>
      </c>
      <c r="B28" s="5" t="s">
        <v>17</v>
      </c>
      <c r="C28" s="40">
        <v>1</v>
      </c>
      <c r="D28" s="7" t="s">
        <v>7</v>
      </c>
      <c r="E28" s="15"/>
      <c r="F28" s="13">
        <f>(E28*C28/100)*F20</f>
        <v>0</v>
      </c>
      <c r="G28" s="4"/>
      <c r="H28" s="4"/>
      <c r="I28" s="7">
        <f t="shared" si="4"/>
        <v>0</v>
      </c>
    </row>
    <row r="29" spans="1:9" ht="14.1" customHeight="1" x14ac:dyDescent="0.2">
      <c r="A29" s="1">
        <f t="shared" si="0"/>
        <v>29</v>
      </c>
      <c r="B29" s="2" t="s">
        <v>18</v>
      </c>
      <c r="C29" s="40">
        <v>1</v>
      </c>
      <c r="D29" s="7" t="s">
        <v>7</v>
      </c>
      <c r="E29" s="15"/>
      <c r="F29" s="13">
        <f>(E29*C29/100)*F20</f>
        <v>0</v>
      </c>
      <c r="G29" s="4"/>
      <c r="H29" s="4"/>
      <c r="I29" s="7">
        <f t="shared" si="4"/>
        <v>0</v>
      </c>
    </row>
    <row r="30" spans="1:9" ht="14.1" customHeight="1" thickBot="1" x14ac:dyDescent="0.25">
      <c r="A30" s="1">
        <f t="shared" si="0"/>
        <v>30</v>
      </c>
      <c r="B30" s="52"/>
      <c r="C30" s="52"/>
      <c r="D30" s="52"/>
      <c r="E30" s="52"/>
      <c r="F30" s="52"/>
      <c r="G30" s="4"/>
      <c r="H30" s="4"/>
      <c r="I30" s="4"/>
    </row>
    <row r="31" spans="1:9" ht="14.1" customHeight="1" x14ac:dyDescent="0.2">
      <c r="A31" s="1">
        <f t="shared" si="0"/>
        <v>31</v>
      </c>
      <c r="B31" s="6" t="s">
        <v>36</v>
      </c>
      <c r="C31" s="6"/>
      <c r="D31" s="6"/>
      <c r="E31" s="6"/>
      <c r="F31" s="6"/>
      <c r="G31" s="4"/>
      <c r="H31" s="4"/>
    </row>
    <row r="32" spans="1:9" ht="14.1" customHeight="1" x14ac:dyDescent="0.2">
      <c r="A32" s="1">
        <f t="shared" si="0"/>
        <v>32</v>
      </c>
      <c r="B32" s="5" t="s">
        <v>38</v>
      </c>
      <c r="C32" s="40">
        <v>100</v>
      </c>
      <c r="D32" s="7" t="s">
        <v>6</v>
      </c>
      <c r="E32" s="15"/>
      <c r="F32" s="13">
        <f>F11+(E32*F11/100)*C32</f>
        <v>0</v>
      </c>
      <c r="G32" s="4"/>
      <c r="H32" s="4"/>
      <c r="I32" s="7">
        <f t="shared" ref="I32:I33" si="6">COUNTA(E32)</f>
        <v>0</v>
      </c>
    </row>
    <row r="33" spans="1:9" ht="14.1" customHeight="1" thickBot="1" x14ac:dyDescent="0.25">
      <c r="A33" s="1">
        <f t="shared" si="0"/>
        <v>33</v>
      </c>
      <c r="B33" s="5" t="s">
        <v>39</v>
      </c>
      <c r="C33" s="40">
        <v>50</v>
      </c>
      <c r="D33" s="7" t="s">
        <v>6</v>
      </c>
      <c r="E33" s="15"/>
      <c r="F33" s="13">
        <f>F11+(E33*F11/100)*C33</f>
        <v>0</v>
      </c>
      <c r="G33" s="4"/>
      <c r="H33" s="4"/>
      <c r="I33" s="7">
        <f t="shared" si="6"/>
        <v>0</v>
      </c>
    </row>
    <row r="34" spans="1:9" ht="14.1" customHeight="1" thickBot="1" x14ac:dyDescent="0.25">
      <c r="A34" s="1">
        <f t="shared" si="0"/>
        <v>34</v>
      </c>
      <c r="B34" s="53" t="s">
        <v>23</v>
      </c>
      <c r="C34" s="54"/>
      <c r="D34" s="54"/>
      <c r="E34" s="55"/>
      <c r="F34" s="16">
        <f>SUM(F24:F29)+F32+F33</f>
        <v>0</v>
      </c>
      <c r="G34" s="4"/>
      <c r="H34" s="4"/>
      <c r="I34" s="4"/>
    </row>
    <row r="35" spans="1:9" ht="14.1" customHeight="1" thickBot="1" x14ac:dyDescent="0.25">
      <c r="A35" s="1">
        <f t="shared" si="0"/>
        <v>35</v>
      </c>
      <c r="B35" s="56"/>
      <c r="C35" s="57"/>
      <c r="D35" s="57"/>
      <c r="E35" s="57"/>
      <c r="F35" s="58"/>
      <c r="G35" s="4"/>
      <c r="H35" s="4"/>
      <c r="I35" s="4"/>
    </row>
    <row r="36" spans="1:9" ht="14.1" customHeight="1" thickBot="1" x14ac:dyDescent="0.25">
      <c r="A36" s="1">
        <f t="shared" si="0"/>
        <v>36</v>
      </c>
      <c r="B36" s="44" t="s">
        <v>32</v>
      </c>
      <c r="C36" s="45"/>
      <c r="D36" s="45"/>
      <c r="E36" s="46"/>
      <c r="F36" s="37">
        <f>SUM(F20,F34)</f>
        <v>0</v>
      </c>
      <c r="G36" s="4"/>
      <c r="H36" s="4"/>
    </row>
    <row r="37" spans="1:9" ht="14.1" customHeight="1" thickBot="1" x14ac:dyDescent="0.25">
      <c r="A37" s="1">
        <f>A36+1</f>
        <v>37</v>
      </c>
      <c r="B37" s="60"/>
      <c r="C37" s="61"/>
      <c r="D37" s="61"/>
      <c r="E37" s="61"/>
      <c r="F37" s="62"/>
      <c r="G37" s="4"/>
      <c r="H37" s="4"/>
    </row>
    <row r="38" spans="1:9" ht="14.1" customHeight="1" thickBot="1" x14ac:dyDescent="0.25">
      <c r="A38" s="1">
        <f t="shared" si="0"/>
        <v>38</v>
      </c>
      <c r="B38" s="63" t="s">
        <v>33</v>
      </c>
      <c r="C38" s="64"/>
      <c r="D38" s="64"/>
      <c r="E38" s="65"/>
      <c r="F38" s="17">
        <f>F36*4</f>
        <v>0</v>
      </c>
      <c r="G38" s="4"/>
      <c r="H38" s="4"/>
    </row>
    <row r="39" spans="1:9" ht="14.1" customHeight="1" x14ac:dyDescent="0.25"/>
    <row r="40" spans="1:9" ht="14.1" customHeight="1" x14ac:dyDescent="0.25"/>
    <row r="41" spans="1:9" ht="14.1" customHeight="1" thickBot="1" x14ac:dyDescent="0.3"/>
    <row r="42" spans="1:9" ht="14.1" customHeight="1" x14ac:dyDescent="0.2">
      <c r="B42" s="69" t="s">
        <v>8</v>
      </c>
      <c r="C42" s="25"/>
      <c r="D42" s="26"/>
      <c r="E42" s="26"/>
      <c r="F42" s="27"/>
      <c r="H42" s="1"/>
    </row>
    <row r="43" spans="1:9" ht="14.1" customHeight="1" thickBot="1" x14ac:dyDescent="0.25">
      <c r="B43" s="68"/>
      <c r="C43" s="31"/>
      <c r="D43" s="32"/>
      <c r="E43" s="32"/>
      <c r="F43" s="33"/>
      <c r="H43" s="1"/>
    </row>
    <row r="44" spans="1:9" ht="14.1" customHeight="1" x14ac:dyDescent="0.2">
      <c r="B44" s="69" t="s">
        <v>9</v>
      </c>
      <c r="C44" s="25"/>
      <c r="D44" s="26"/>
      <c r="E44" s="26"/>
      <c r="F44" s="27"/>
      <c r="H44" s="1"/>
    </row>
    <row r="45" spans="1:9" ht="14.1" customHeight="1" thickBot="1" x14ac:dyDescent="0.25">
      <c r="B45" s="68"/>
      <c r="C45" s="31"/>
      <c r="D45" s="32"/>
      <c r="E45" s="32"/>
      <c r="F45" s="33"/>
      <c r="H45" s="1"/>
    </row>
    <row r="46" spans="1:9" ht="14.1" customHeight="1" x14ac:dyDescent="0.2">
      <c r="B46" s="69" t="s">
        <v>10</v>
      </c>
      <c r="C46" s="29"/>
      <c r="D46" s="29"/>
      <c r="E46" s="29"/>
      <c r="F46" s="27"/>
      <c r="H46" s="1"/>
    </row>
    <row r="47" spans="1:9" ht="14.1" customHeight="1" thickBot="1" x14ac:dyDescent="0.25">
      <c r="B47" s="68"/>
      <c r="C47" s="29"/>
      <c r="D47" s="29"/>
      <c r="E47" s="29"/>
      <c r="F47" s="33"/>
      <c r="H47" s="1"/>
    </row>
    <row r="48" spans="1:9" ht="14.1" customHeight="1" x14ac:dyDescent="0.2">
      <c r="B48" s="69" t="s">
        <v>11</v>
      </c>
      <c r="C48" s="25"/>
      <c r="D48" s="26"/>
      <c r="E48" s="26"/>
      <c r="F48" s="27"/>
      <c r="H48" s="1"/>
    </row>
    <row r="49" spans="2:8" ht="14.1" customHeight="1" thickBot="1" x14ac:dyDescent="0.25">
      <c r="B49" s="68"/>
      <c r="C49" s="31"/>
      <c r="D49" s="32"/>
      <c r="E49" s="32"/>
      <c r="F49" s="33"/>
      <c r="H49" s="1"/>
    </row>
    <row r="50" spans="2:8" ht="14.1" customHeight="1" x14ac:dyDescent="0.2">
      <c r="B50" s="66" t="s">
        <v>12</v>
      </c>
      <c r="C50" s="25"/>
      <c r="D50" s="26"/>
      <c r="E50" s="26"/>
      <c r="F50" s="27"/>
      <c r="H50" s="1"/>
    </row>
    <row r="51" spans="2:8" ht="14.1" customHeight="1" x14ac:dyDescent="0.2">
      <c r="B51" s="67"/>
      <c r="C51" s="28"/>
      <c r="D51" s="29"/>
      <c r="E51" s="29"/>
      <c r="F51" s="30"/>
      <c r="H51" s="1"/>
    </row>
    <row r="52" spans="2:8" ht="14.1" customHeight="1" x14ac:dyDescent="0.2">
      <c r="B52" s="67"/>
      <c r="C52" s="28"/>
      <c r="D52" s="29"/>
      <c r="E52" s="29"/>
      <c r="F52" s="30"/>
      <c r="H52" s="1"/>
    </row>
    <row r="53" spans="2:8" ht="14.1" customHeight="1" x14ac:dyDescent="0.2">
      <c r="B53" s="67"/>
      <c r="C53" s="28"/>
      <c r="D53" s="29"/>
      <c r="E53" s="29"/>
      <c r="F53" s="30"/>
      <c r="H53" s="1"/>
    </row>
    <row r="54" spans="2:8" ht="14.1" customHeight="1" x14ac:dyDescent="0.2">
      <c r="B54" s="67"/>
      <c r="C54" s="28"/>
      <c r="D54" s="29"/>
      <c r="E54" s="29"/>
      <c r="F54" s="30"/>
      <c r="H54" s="1"/>
    </row>
    <row r="55" spans="2:8" ht="14.1" customHeight="1" x14ac:dyDescent="0.2">
      <c r="B55" s="67"/>
      <c r="C55" s="28"/>
      <c r="D55" s="29"/>
      <c r="E55" s="29"/>
      <c r="F55" s="30"/>
      <c r="H55" s="1"/>
    </row>
    <row r="56" spans="2:8" ht="14.1" customHeight="1" x14ac:dyDescent="0.2">
      <c r="B56" s="67"/>
      <c r="C56" s="28"/>
      <c r="D56" s="29"/>
      <c r="E56" s="29"/>
      <c r="F56" s="30"/>
      <c r="H56" s="1"/>
    </row>
    <row r="57" spans="2:8" ht="14.1" customHeight="1" x14ac:dyDescent="0.2">
      <c r="B57" s="67"/>
      <c r="C57" s="28"/>
      <c r="D57" s="29"/>
      <c r="E57" s="29"/>
      <c r="F57" s="30"/>
      <c r="H57" s="1"/>
    </row>
    <row r="58" spans="2:8" ht="14.1" customHeight="1" thickBot="1" x14ac:dyDescent="0.25">
      <c r="B58" s="68"/>
      <c r="C58" s="31"/>
      <c r="D58" s="32"/>
      <c r="E58" s="32"/>
      <c r="F58" s="33"/>
      <c r="H58" s="1"/>
    </row>
    <row r="59" spans="2:8" ht="14.1" customHeight="1" x14ac:dyDescent="0.2">
      <c r="H59" s="1"/>
    </row>
  </sheetData>
  <sheetProtection algorithmName="SHA-512" hashValue="bJPM07FFsR16iB7GrLs+5si2TJFblQCZiRJHMMHT1qv4y06v6PrET8qW20/A41+KjPPGncyCVJfu/r6MdWMN+Q==" saltValue="O/zkU5EK5gNhbPt2t1kYaw==" spinCount="100000" sheet="1" objects="1" scenarios="1"/>
  <protectedRanges>
    <protectedRange sqref="E7:E10 E17:E18 E24:E29 E32:E33 C42:F58" name="Bereik1"/>
  </protectedRanges>
  <mergeCells count="17">
    <mergeCell ref="B37:F37"/>
    <mergeCell ref="B38:E38"/>
    <mergeCell ref="B50:B58"/>
    <mergeCell ref="B44:B45"/>
    <mergeCell ref="B46:B47"/>
    <mergeCell ref="B48:B49"/>
    <mergeCell ref="B42:B43"/>
    <mergeCell ref="B36:E36"/>
    <mergeCell ref="E1:F1"/>
    <mergeCell ref="B5:F5"/>
    <mergeCell ref="B19:F19"/>
    <mergeCell ref="B20:E20"/>
    <mergeCell ref="B22:F22"/>
    <mergeCell ref="B30:F30"/>
    <mergeCell ref="B35:F35"/>
    <mergeCell ref="B34:E34"/>
    <mergeCell ref="B21:F21"/>
  </mergeCells>
  <conditionalFormatting sqref="I10 I17:I18 I7 I32:I33">
    <cfRule type="cellIs" dxfId="13" priority="53" operator="equal">
      <formula>0</formula>
    </cfRule>
    <cfRule type="cellIs" dxfId="12" priority="54" operator="equal">
      <formula>1</formula>
    </cfRule>
  </conditionalFormatting>
  <conditionalFormatting sqref="F3">
    <cfRule type="cellIs" dxfId="11" priority="49" operator="lessThan">
      <formula>$F$2</formula>
    </cfRule>
    <cfRule type="cellIs" dxfId="10" priority="52" operator="notEqual">
      <formula>$F$2</formula>
    </cfRule>
  </conditionalFormatting>
  <conditionalFormatting sqref="I10 I17:I18 I7 I32:I33">
    <cfRule type="cellIs" dxfId="9" priority="50" operator="lessThan">
      <formula>1</formula>
    </cfRule>
    <cfRule type="cellIs" dxfId="8" priority="51" operator="greaterThan">
      <formula>0</formula>
    </cfRule>
  </conditionalFormatting>
  <conditionalFormatting sqref="I8:I9">
    <cfRule type="cellIs" dxfId="7" priority="47" operator="equal">
      <formula>0</formula>
    </cfRule>
    <cfRule type="cellIs" dxfId="6" priority="48" operator="equal">
      <formula>1</formula>
    </cfRule>
  </conditionalFormatting>
  <conditionalFormatting sqref="I8:I9">
    <cfRule type="cellIs" dxfId="5" priority="45" operator="lessThan">
      <formula>1</formula>
    </cfRule>
    <cfRule type="cellIs" dxfId="4" priority="46" operator="greaterThan">
      <formula>0</formula>
    </cfRule>
  </conditionalFormatting>
  <conditionalFormatting sqref="I24:I29">
    <cfRule type="cellIs" dxfId="3" priority="11" operator="equal">
      <formula>0</formula>
    </cfRule>
    <cfRule type="cellIs" dxfId="2" priority="12" operator="equal">
      <formula>1</formula>
    </cfRule>
  </conditionalFormatting>
  <conditionalFormatting sqref="I24:I29">
    <cfRule type="cellIs" dxfId="1" priority="9" operator="lessThan">
      <formula>1</formula>
    </cfRule>
    <cfRule type="cellIs" dxfId="0" priority="10" operator="greaterThan">
      <formula>0</formula>
    </cfRule>
  </conditionalFormatting>
  <pageMargins left="0.7" right="0.7" top="0.75" bottom="0.75" header="0.3" footer="0.3"/>
  <pageSetup paperSize="8" scale="63" fitToHeight="0" orientation="portrait" r:id="rId1"/>
  <ignoredErrors>
    <ignoredError sqref="F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cp:lastPrinted>2023-06-27T09:09:02Z</cp:lastPrinted>
  <dcterms:created xsi:type="dcterms:W3CDTF">2023-03-23T10:02:26Z</dcterms:created>
  <dcterms:modified xsi:type="dcterms:W3CDTF">2023-11-27T09:51:54Z</dcterms:modified>
</cp:coreProperties>
</file>