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24226"/>
  <mc:AlternateContent xmlns:mc="http://schemas.openxmlformats.org/markup-compatibility/2006">
    <mc:Choice Requires="x15">
      <x15ac:absPath xmlns:x15ac="http://schemas.microsoft.com/office/spreadsheetml/2010/11/ac" url="https://aevesbv.sharepoint.com/teams/BUZuidNIC/Gedeelde documenten/General/04 Projecten/Projecten 2023 Zuid/De Connectie - ICT inkoopadviseur/Camera's/3. Nota van Inlichtingen I/"/>
    </mc:Choice>
  </mc:AlternateContent>
  <xr:revisionPtr revIDLastSave="0" documentId="8_{9A875925-4097-4D1C-93F7-8B1AC9919142}" xr6:coauthVersionLast="47" xr6:coauthVersionMax="47" xr10:uidLastSave="{00000000-0000-0000-0000-000000000000}"/>
  <bookViews>
    <workbookView xWindow="-120" yWindow="-120" windowWidth="25440" windowHeight="15390" xr2:uid="{00000000-000D-0000-FFFF-FFFF00000000}"/>
  </bookViews>
  <sheets>
    <sheet name="TOTAAL" sheetId="2" r:id="rId1"/>
    <sheet name="Vervanging Camera" sheetId="10" r:id="rId2"/>
    <sheet name="Implementatie VOS" sheetId="9" r:id="rId3"/>
    <sheet name="Software Genetec" sheetId="4" r:id="rId4"/>
    <sheet name="Preventief onderhoud" sheetId="6" r:id="rId5"/>
    <sheet name="Correctief onderhoud" sheetId="8" r:id="rId6"/>
  </sheets>
  <definedNames>
    <definedName name="_xlnm.Print_Area" localSheetId="0">TOTAAL!$B$5:$K$29</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3" i="4" l="1"/>
  <c r="G13" i="4"/>
  <c r="H13" i="4"/>
  <c r="H14" i="4"/>
  <c r="E20" i="6"/>
  <c r="F20" i="6"/>
  <c r="G20" i="6"/>
  <c r="J21" i="2"/>
  <c r="E17" i="9"/>
  <c r="J17" i="2"/>
  <c r="F20" i="10"/>
  <c r="H20" i="10"/>
  <c r="F19" i="10"/>
  <c r="H19" i="10"/>
  <c r="F18" i="10"/>
  <c r="H18" i="10"/>
  <c r="F12" i="10"/>
  <c r="H12" i="10"/>
  <c r="F14" i="10"/>
  <c r="H14" i="10"/>
  <c r="F13" i="10"/>
  <c r="H13" i="10"/>
  <c r="F31" i="8"/>
  <c r="G31" i="8"/>
  <c r="H31" i="8"/>
  <c r="F30" i="8"/>
  <c r="G30" i="8"/>
  <c r="H30" i="8"/>
  <c r="F29" i="8"/>
  <c r="G29" i="8"/>
  <c r="H29" i="8"/>
  <c r="F28" i="8"/>
  <c r="G28" i="8"/>
  <c r="H28" i="8"/>
  <c r="F27" i="8"/>
  <c r="G27" i="8"/>
  <c r="F24" i="8"/>
  <c r="G24" i="8"/>
  <c r="G32" i="8"/>
  <c r="H32" i="8"/>
  <c r="F32" i="8"/>
  <c r="F36" i="8"/>
  <c r="H24" i="8"/>
  <c r="J19" i="2"/>
  <c r="H15" i="10"/>
  <c r="H24" i="10"/>
  <c r="H21" i="10"/>
  <c r="H27" i="8"/>
  <c r="G36" i="8"/>
  <c r="H25" i="10"/>
  <c r="H26" i="10"/>
  <c r="J15" i="2"/>
  <c r="H36" i="8"/>
  <c r="J23" i="2"/>
  <c r="J25" i="2"/>
</calcChain>
</file>

<file path=xl/sharedStrings.xml><?xml version="1.0" encoding="utf-8"?>
<sst xmlns="http://schemas.openxmlformats.org/spreadsheetml/2006/main" count="138" uniqueCount="109">
  <si>
    <t>Naam Inschrijver:</t>
  </si>
  <si>
    <t xml:space="preserve">Rechtsgeldig ondertekend door: </t>
  </si>
  <si>
    <t xml:space="preserve">Handtekening: </t>
  </si>
  <si>
    <t>Prijs Genetec (software) maintenance en support voor de komende 5 jaar*</t>
  </si>
  <si>
    <t>Prijs preventief onderhoud o.b.v. 5 jaar*</t>
  </si>
  <si>
    <t>Prijs correctief onderhoud o.b.v. 5 jaar*</t>
  </si>
  <si>
    <t>Totale fictieve kosten t.b.v. de beoordeling Prijs</t>
  </si>
  <si>
    <t>* deze bedragen worden automatisch gegenereerd door het invullen van de overige tabbladen.</t>
  </si>
  <si>
    <r>
      <t xml:space="preserve">INVULINSTRUCTIE: </t>
    </r>
    <r>
      <rPr>
        <sz val="9"/>
        <color indexed="8"/>
        <rFont val="Corbel"/>
        <family val="2"/>
      </rPr>
      <t>Alleen de geel gearceerde velden dienen ingevuld te worden. Alle prijzen en tarieven dienen gesteld te zijn in euro's (twee decimalen), exclusief btw en inclusief overige kosten, belastingen en/of heffingen. In de kolom 'all-in prijs per camera' dient u een all-in prijs per camera in te vullen. Deze all-in prijs omvat:</t>
    </r>
  </si>
  <si>
    <t xml:space="preserve">VOS en Milieu camera prijs </t>
  </si>
  <si>
    <t>a] Camera type /prijs</t>
  </si>
  <si>
    <t>Uitgangspunt:</t>
  </si>
  <si>
    <t xml:space="preserve">Exclusief: </t>
  </si>
  <si>
    <t>Fictieve vervanging totaal</t>
  </si>
  <si>
    <t xml:space="preserve">Universele omgeving </t>
  </si>
  <si>
    <t>Camera huidig</t>
  </si>
  <si>
    <t>Type voorstel</t>
  </si>
  <si>
    <t>Prijs</t>
  </si>
  <si>
    <t>aantal</t>
  </si>
  <si>
    <t>Totale aanschaf</t>
  </si>
  <si>
    <t>Totale kosten</t>
  </si>
  <si>
    <t>Bosch Dinion IP 4000 HD</t>
  </si>
  <si>
    <t>Bosch Autodome IP starligt 7000i</t>
  </si>
  <si>
    <t>AU-K-V-WS850-LC;White AutoVu SharpV</t>
  </si>
  <si>
    <t>Glasvezel huidig</t>
  </si>
  <si>
    <t>Eth media conver + Box 230v transf + Boogarm</t>
  </si>
  <si>
    <t xml:space="preserve">Commet SFP op fiber conver </t>
  </si>
  <si>
    <t xml:space="preserve">SFP Singel of Multie switch zijde </t>
  </si>
  <si>
    <t>Totaal</t>
  </si>
  <si>
    <t>Subtotaal camera's</t>
  </si>
  <si>
    <t>Subtotaal glasvezels</t>
  </si>
  <si>
    <t>Leveren en vervanging van VOS camera</t>
  </si>
  <si>
    <t>a] Assembleren en afregelen leverancier</t>
  </si>
  <si>
    <t>b] Programmeren camera binnen netwerk gemeente Arnhem</t>
  </si>
  <si>
    <t>c] Opbouw en testen in netwerk</t>
  </si>
  <si>
    <t>d] Aanbrengen camera in Genetec op locatie</t>
  </si>
  <si>
    <t>e] Testen en bedrijfsstellen</t>
  </si>
  <si>
    <t>f] Projectmanagement</t>
  </si>
  <si>
    <t>g] Projectengineering</t>
  </si>
  <si>
    <t>h] Tekenwerk (blokschema)</t>
  </si>
  <si>
    <t>Camera's installatie</t>
  </si>
  <si>
    <t>All-in prijs per camera installatie (Niet de camera aanschaf )</t>
  </si>
  <si>
    <t>Installatie activiteiten</t>
  </si>
  <si>
    <t>VOS Camera</t>
  </si>
  <si>
    <r>
      <t xml:space="preserve">INVULINSTRUCTIE: </t>
    </r>
    <r>
      <rPr>
        <sz val="9"/>
        <color indexed="8"/>
        <rFont val="Corbel"/>
        <family val="2"/>
      </rPr>
      <t>Alleen de geel gearceerde velden dienen ingevuld te worden. Alle prijzen en tarieven dienen gesteld te zijn in euro's (twee decimalen), exclusief btw en inclusief overige kosten, belastingen en/of heffingen. In de kolom 'all-in prijs ' dient u een all-in prijs in te vullen. Deze all-in prijs omvat:</t>
    </r>
  </si>
  <si>
    <t>b] bij werken naar de laatste versie</t>
  </si>
  <si>
    <t>c] update op nieuwe ontwikkelingen</t>
  </si>
  <si>
    <t xml:space="preserve">Inclusief: </t>
  </si>
  <si>
    <t>Genetec</t>
  </si>
  <si>
    <t>All in prijs</t>
  </si>
  <si>
    <t>Inschrijfprijs per jaar</t>
  </si>
  <si>
    <t>Inschrijfprijs 5 jaar</t>
  </si>
  <si>
    <t>Totale kosten onderhoud</t>
  </si>
  <si>
    <t>a] Reinigen van de behuizingen en lenzen en behandeling met 'anti spin' middelen</t>
  </si>
  <si>
    <t>b] Uitrichten van camera's</t>
  </si>
  <si>
    <t>c] Scherpstellen van camera's</t>
  </si>
  <si>
    <t>d] Testen Spreek/luisterverbinding</t>
  </si>
  <si>
    <t>e] Controleren pre-set en privacy masking</t>
  </si>
  <si>
    <t>f] Inspectie van de volledige camera (pakkingen, bevestigingen, wartels, vervuiling, connectoren)</t>
  </si>
  <si>
    <t xml:space="preserve">g] Controle op vocht </t>
  </si>
  <si>
    <t>h] Insmeren van rubbers en bouten</t>
  </si>
  <si>
    <t>i] Herstellen van kleine tekortkomingen.</t>
  </si>
  <si>
    <t>j] Alle werkzaamheden kunnen worden uitgevoerd van maandag t/m vrijdag tussen 08:00 en 17:30</t>
  </si>
  <si>
    <t>Camera's Preventief onderhoud</t>
  </si>
  <si>
    <t>All-in prijs per camera</t>
  </si>
  <si>
    <t xml:space="preserve">VOS en Milieu </t>
  </si>
  <si>
    <t>a] 24/7 bereikbaarheid</t>
  </si>
  <si>
    <t>b] 4 uurs responsestijd Critical incident</t>
  </si>
  <si>
    <t>c] 8 uur responsetijd Major incident</t>
  </si>
  <si>
    <t>d] 24 uur responsestijd Minor incident</t>
  </si>
  <si>
    <t>e] AD bepaalt de gradatie van de storing</t>
  </si>
  <si>
    <t>f] Alle werkzaamheden kunnen worden uitgevoerd van maandag t/m vrijdag tussen 08:00 en 17:30</t>
  </si>
  <si>
    <t>g] uurtarieven</t>
  </si>
  <si>
    <t>h] Uitgangspunt is gemiddeld 6 uur per verstoring</t>
  </si>
  <si>
    <t>huur hoogwerker</t>
  </si>
  <si>
    <t>netwerk en infrastructuur</t>
  </si>
  <si>
    <t>jaarlijkse indexering</t>
  </si>
  <si>
    <t>werkvergunningen</t>
  </si>
  <si>
    <t>parkeerkosten &amp; vergunningen</t>
  </si>
  <si>
    <t>Camera's correctief onderhoud</t>
  </si>
  <si>
    <t>Standby dienst</t>
  </si>
  <si>
    <t>Uurtarief corectief onderhoud Nacalculatie</t>
  </si>
  <si>
    <t>Uren gemiddeld</t>
  </si>
  <si>
    <t>Fictief Incidenten per jaar</t>
  </si>
  <si>
    <t>Uurtarief Service Engineer 08:00-17:30</t>
  </si>
  <si>
    <t>Uurtarief Service Coordinator 08:00-17:30</t>
  </si>
  <si>
    <t xml:space="preserve">Remote support 08:00-17:30 </t>
  </si>
  <si>
    <t>Reisuren Service Engineer</t>
  </si>
  <si>
    <t>Voorrijdtarief per rit 08:00-17:30</t>
  </si>
  <si>
    <t>Uurtarief corectief onderhoud Standby en Nacalculatie</t>
  </si>
  <si>
    <t>Inschrijfformulier Prijzenblad</t>
  </si>
  <si>
    <t>Aanbesteding VOS- en milieucamera’s ten behoeve van de binnenstad van de gemeente Arnhem</t>
  </si>
  <si>
    <t>Correctief onderhoudswerkzaamheden camera's per jaar (SLA bound | Nacalculatie)</t>
  </si>
  <si>
    <t>Totaaloverzicht</t>
  </si>
  <si>
    <t xml:space="preserve">Instructie:
Inschrijver dient alle gele cellen in te vullen op alle tabbladen.
Enkel de door de Inschrijver ingevulde prijzen (gele cellen) gelden tijdens de uitvoering van de opdracht. 
Overige genoemde totale kosten, zoals weergegeven in het prijsformat en die automatisch worden berekend, worden enkel gebruikt voor de offertebeoordeling. Derhalve kunnen aan deze totale kosten geen rechten worden ontleend. </t>
  </si>
  <si>
    <t>Prijs vervanging camera's en glasvezel ontv/verz*</t>
  </si>
  <si>
    <t>Prijs implemenatie (vervanging of verplaatsing) VOS camera komende 5 jaar*</t>
  </si>
  <si>
    <r>
      <t xml:space="preserve">Exclusief: 
</t>
    </r>
    <r>
      <rPr>
        <i/>
        <sz val="9"/>
        <color rgb="FF000000"/>
        <rFont val="Corbel"/>
        <family val="2"/>
      </rPr>
      <t xml:space="preserve">leggen van infra </t>
    </r>
  </si>
  <si>
    <r>
      <t xml:space="preserve">Uitgangspunt: 
</t>
    </r>
    <r>
      <rPr>
        <i/>
        <sz val="9"/>
        <color rgb="FF000000"/>
        <rFont val="Corbel"/>
        <family val="2"/>
      </rPr>
      <t>bij uitbreiding of vervanging leveren camera inclusief communicate apparatuur en montage op mast of gevel en configureren binnen Genetec  testen en opleveren</t>
    </r>
  </si>
  <si>
    <r>
      <t xml:space="preserve">Inclusief: 
</t>
    </r>
    <r>
      <rPr>
        <i/>
        <sz val="9"/>
        <color rgb="FF000000"/>
        <rFont val="Corbel"/>
        <family val="2"/>
      </rPr>
      <t>Hoogwerker
Service Rapportage
Service Coördinatie
Beheer systeem documentatie</t>
    </r>
  </si>
  <si>
    <r>
      <t xml:space="preserve">Exclusief: 
</t>
    </r>
    <r>
      <rPr>
        <i/>
        <sz val="9"/>
        <color rgb="FF000000"/>
        <rFont val="Corbel"/>
        <family val="2"/>
      </rPr>
      <t>Correctief onderhoud
Software updates en upgrades</t>
    </r>
  </si>
  <si>
    <t>Exclusief: 
Hoogwerker</t>
  </si>
  <si>
    <t xml:space="preserve">Software updates en upgrades </t>
  </si>
  <si>
    <t>Preventieve onderoudswerkzaaheden 3x per jaar (exclusief correctief onderhoud (call) en software updates en upgrades)</t>
  </si>
  <si>
    <t>Preventief maintenance en support Genetec software platform per jaar (SLA bound)</t>
  </si>
  <si>
    <t>Correctief onderhoud</t>
  </si>
  <si>
    <t>a] controle op correcte werking</t>
  </si>
  <si>
    <t>Maintenance (patches, fixes, updates, …) &amp; support</t>
  </si>
  <si>
    <t>Inschrijfformulier Prijzenblad
Gewijzigd t.b.v. Nota van Inlichtingen I d.d. 22 januari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</si>
</sst>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quot;€&quot;\ * #,##0.00_-;_-&quot;€&quot;\ * #,##0.00\-;_-&quot;€&quot;\ * &quot;-&quot;??_-;_-@_-"/>
    <numFmt numFmtId="165" formatCode="&quot;€&quot;\ #,##0.00"/>
    <numFmt numFmtId="166" formatCode="&quot;€&quot;\ #,##0.00_-"/>
    <numFmt numFmtId="167" formatCode="[$€-413]\ #,##0.00"/>
  </numFmts>
  <fonts count="18" x14ac:knownFonts="1">
    <font>
      <sz val="10"/>
      <name val="Arial"/>
    </font>
    <font>
      <sz val="10"/>
      <name val="Arial"/>
    </font>
    <font>
      <sz val="10"/>
      <name val="Arial"/>
      <family val="2"/>
    </font>
    <font>
      <b/>
      <i/>
      <sz val="10"/>
      <name val="Arial"/>
      <family val="2"/>
    </font>
    <font>
      <b/>
      <sz val="10"/>
      <name val="Arial"/>
      <family val="2"/>
    </font>
    <font>
      <i/>
      <sz val="10"/>
      <name val="Arial"/>
      <family val="2"/>
    </font>
    <font>
      <sz val="9"/>
      <color indexed="8"/>
      <name val="Corbel"/>
      <family val="2"/>
    </font>
    <font>
      <sz val="9"/>
      <name val="Corbel"/>
      <family val="2"/>
    </font>
    <font>
      <b/>
      <sz val="9"/>
      <color rgb="FFFFFFFF"/>
      <name val="Corbel"/>
      <family val="2"/>
    </font>
    <font>
      <sz val="9"/>
      <color rgb="FF000000"/>
      <name val="Corbel"/>
      <family val="2"/>
    </font>
    <font>
      <b/>
      <sz val="9"/>
      <color rgb="FF000000"/>
      <name val="Corbel"/>
      <family val="2"/>
    </font>
    <font>
      <b/>
      <i/>
      <sz val="9"/>
      <color rgb="FF000000"/>
      <name val="Corbel"/>
      <family val="2"/>
    </font>
    <font>
      <b/>
      <sz val="9"/>
      <color rgb="FFFF0000"/>
      <name val="Corbel"/>
      <family val="2"/>
    </font>
    <font>
      <b/>
      <sz val="12"/>
      <color rgb="FF000000"/>
      <name val="Corbel"/>
      <family val="2"/>
    </font>
    <font>
      <b/>
      <sz val="9"/>
      <name val="Corbel"/>
      <family val="2"/>
    </font>
    <font>
      <i/>
      <sz val="9"/>
      <color rgb="FF000000"/>
      <name val="Corbel"/>
      <family val="2"/>
    </font>
    <font>
      <b/>
      <sz val="11"/>
      <color rgb="FF000000"/>
      <name val="Arial"/>
      <family val="2"/>
    </font>
    <font>
      <b/>
      <sz val="11"/>
      <color rgb="FFFF0000"/>
      <name val="Arial"/>
      <family val="2"/>
    </font>
  </fonts>
  <fills count="10">
    <fill>
      <patternFill patternType="none"/>
    </fill>
    <fill>
      <patternFill patternType="gray125"/>
    </fill>
    <fill>
      <patternFill patternType="solid">
        <fgColor indexed="9"/>
        <bgColor indexed="64"/>
      </patternFill>
    </fill>
    <fill>
      <patternFill patternType="solid">
        <fgColor rgb="FFFFFF00"/>
        <bgColor indexed="64"/>
      </patternFill>
    </fill>
    <fill>
      <patternFill patternType="solid">
        <fgColor rgb="FF1D96C3"/>
        <bgColor rgb="FF000000"/>
      </patternFill>
    </fill>
    <fill>
      <patternFill patternType="solid">
        <fgColor rgb="FFD9D9D9"/>
        <bgColor rgb="FF000000"/>
      </patternFill>
    </fill>
    <fill>
      <patternFill patternType="solid">
        <fgColor rgb="FFFFFF00"/>
        <bgColor rgb="FF000000"/>
      </patternFill>
    </fill>
    <fill>
      <patternFill patternType="solid">
        <fgColor theme="0"/>
        <bgColor indexed="64"/>
      </patternFill>
    </fill>
    <fill>
      <patternFill patternType="solid">
        <fgColor theme="0" tint="-0.14999847407452621"/>
        <bgColor indexed="64"/>
      </patternFill>
    </fill>
    <fill>
      <patternFill patternType="solid">
        <fgColor theme="0"/>
        <bgColor rgb="FF000000"/>
      </patternFill>
    </fill>
  </fills>
  <borders count="43">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right/>
      <top/>
      <bottom style="thin">
        <color rgb="FFFFFFFF"/>
      </bottom>
      <diagonal/>
    </border>
    <border>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right style="thin">
        <color rgb="FFFFFFFF"/>
      </right>
      <top/>
      <bottom/>
      <diagonal/>
    </border>
    <border>
      <left style="thin">
        <color rgb="FFFFFFFF"/>
      </left>
      <right/>
      <top/>
      <bottom style="thin">
        <color rgb="FFFFFFFF"/>
      </bottom>
      <diagonal/>
    </border>
    <border>
      <left/>
      <right style="thin">
        <color rgb="FFFFFFFF"/>
      </right>
      <top/>
      <bottom style="thin">
        <color rgb="FFFFFFFF"/>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right/>
      <top style="thin">
        <color rgb="FFFFFFFF"/>
      </top>
      <bottom style="thin">
        <color rgb="FFFFFFFF"/>
      </bottom>
      <diagonal/>
    </border>
    <border>
      <left style="thin">
        <color rgb="FFFFFFFF"/>
      </left>
      <right/>
      <top style="thin">
        <color rgb="FFFFFFFF"/>
      </top>
      <bottom/>
      <diagonal/>
    </border>
    <border>
      <left/>
      <right/>
      <top style="thin">
        <color rgb="FFFFFFFF"/>
      </top>
      <bottom/>
      <diagonal/>
    </border>
    <border>
      <left style="thin">
        <color rgb="FFFFFFFF"/>
      </left>
      <right style="thin">
        <color auto="1"/>
      </right>
      <top style="thin">
        <color rgb="FFFFFFFF"/>
      </top>
      <bottom style="thin">
        <color auto="1"/>
      </bottom>
      <diagonal/>
    </border>
    <border>
      <left style="thin">
        <color auto="1"/>
      </left>
      <right style="thin">
        <color auto="1"/>
      </right>
      <top style="thin">
        <color rgb="FFFFFFFF"/>
      </top>
      <bottom style="thin">
        <color auto="1"/>
      </bottom>
      <diagonal/>
    </border>
    <border>
      <left style="thin">
        <color auto="1"/>
      </left>
      <right style="thin">
        <color rgb="FFFFFFFF"/>
      </right>
      <top style="thin">
        <color rgb="FFFFFFFF"/>
      </top>
      <bottom style="thin">
        <color auto="1"/>
      </bottom>
      <diagonal/>
    </border>
    <border>
      <left style="thin">
        <color rgb="FFFFFFFF"/>
      </left>
      <right style="thin">
        <color auto="1"/>
      </right>
      <top style="thin">
        <color auto="1"/>
      </top>
      <bottom style="thin">
        <color auto="1"/>
      </bottom>
      <diagonal/>
    </border>
    <border>
      <left style="thin">
        <color auto="1"/>
      </left>
      <right style="thin">
        <color rgb="FFFFFFFF"/>
      </right>
      <top style="thin">
        <color auto="1"/>
      </top>
      <bottom style="thin">
        <color auto="1"/>
      </bottom>
      <diagonal/>
    </border>
    <border>
      <left style="thin">
        <color auto="1"/>
      </left>
      <right style="thin">
        <color auto="1"/>
      </right>
      <top style="thin">
        <color auto="1"/>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rgb="FFFFFFFF"/>
      </top>
      <bottom/>
      <diagonal/>
    </border>
    <border>
      <left/>
      <right style="medium">
        <color indexed="64"/>
      </right>
      <top style="thin">
        <color rgb="FFFFFFFF"/>
      </top>
      <bottom/>
      <diagonal/>
    </border>
  </borders>
  <cellStyleXfs count="2">
    <xf numFmtId="0" fontId="0" fillId="0" borderId="0"/>
    <xf numFmtId="164" fontId="1" fillId="0" borderId="0" applyFont="0" applyFill="0" applyBorder="0" applyAlignment="0" applyProtection="0"/>
  </cellStyleXfs>
  <cellXfs count="130">
    <xf numFmtId="0" fontId="0" fillId="0" borderId="0" xfId="0"/>
    <xf numFmtId="0" fontId="2" fillId="2" borderId="0" xfId="0" applyFont="1" applyFill="1"/>
    <xf numFmtId="164" fontId="2" fillId="2" borderId="0" xfId="1" applyFont="1" applyFill="1" applyBorder="1" applyProtection="1"/>
    <xf numFmtId="0" fontId="2" fillId="2" borderId="0" xfId="0" applyFont="1" applyFill="1" applyAlignment="1">
      <alignment horizontal="center"/>
    </xf>
    <xf numFmtId="0" fontId="2" fillId="0" borderId="0" xfId="0" applyFont="1"/>
    <xf numFmtId="164" fontId="2" fillId="0" borderId="0" xfId="1" applyFont="1" applyFill="1" applyBorder="1" applyProtection="1"/>
    <xf numFmtId="0" fontId="4" fillId="2" borderId="0" xfId="0" applyFont="1" applyFill="1"/>
    <xf numFmtId="0" fontId="4" fillId="2" borderId="5" xfId="0" applyFont="1" applyFill="1" applyBorder="1" applyAlignment="1">
      <alignment wrapText="1"/>
    </xf>
    <xf numFmtId="0" fontId="4" fillId="2" borderId="6" xfId="0" applyFont="1" applyFill="1" applyBorder="1"/>
    <xf numFmtId="0" fontId="4" fillId="0" borderId="6" xfId="0" applyFont="1" applyBorder="1" applyAlignment="1">
      <alignment horizontal="center"/>
    </xf>
    <xf numFmtId="0" fontId="4" fillId="0" borderId="6" xfId="0" applyFont="1" applyBorder="1"/>
    <xf numFmtId="164" fontId="4" fillId="0" borderId="6" xfId="1" applyFont="1" applyFill="1" applyBorder="1" applyProtection="1"/>
    <xf numFmtId="165" fontId="4" fillId="0" borderId="7" xfId="1" applyNumberFormat="1" applyFont="1" applyFill="1" applyBorder="1" applyAlignment="1" applyProtection="1">
      <alignment horizontal="center"/>
    </xf>
    <xf numFmtId="164" fontId="2" fillId="2" borderId="0" xfId="1" applyFont="1" applyFill="1" applyBorder="1" applyAlignment="1" applyProtection="1">
      <alignment horizontal="right"/>
    </xf>
    <xf numFmtId="0" fontId="0" fillId="0" borderId="0" xfId="0" applyAlignment="1">
      <alignment vertical="top"/>
    </xf>
    <xf numFmtId="0" fontId="4" fillId="0" borderId="0" xfId="0" applyFont="1" applyAlignment="1">
      <alignment horizontal="left" vertical="top"/>
    </xf>
    <xf numFmtId="0" fontId="2" fillId="0" borderId="0" xfId="0" applyFont="1" applyAlignment="1">
      <alignment vertical="top"/>
    </xf>
    <xf numFmtId="0" fontId="2" fillId="0" borderId="0" xfId="0" applyFont="1" applyAlignment="1">
      <alignment horizontal="left" vertical="top"/>
    </xf>
    <xf numFmtId="166" fontId="4" fillId="0" borderId="0" xfId="0" applyNumberFormat="1" applyFont="1" applyAlignment="1">
      <alignment vertical="top"/>
    </xf>
    <xf numFmtId="166" fontId="0" fillId="0" borderId="0" xfId="0" applyNumberFormat="1" applyAlignment="1">
      <alignment vertical="top"/>
    </xf>
    <xf numFmtId="0" fontId="8" fillId="4" borderId="10" xfId="0" applyFont="1" applyFill="1" applyBorder="1"/>
    <xf numFmtId="0" fontId="9" fillId="5" borderId="10" xfId="0" applyFont="1" applyFill="1" applyBorder="1"/>
    <xf numFmtId="0" fontId="10" fillId="5" borderId="0" xfId="0" applyFont="1" applyFill="1" applyAlignment="1">
      <alignment horizontal="left" vertical="top" wrapText="1"/>
    </xf>
    <xf numFmtId="167" fontId="9" fillId="6" borderId="10" xfId="0" applyNumberFormat="1" applyFont="1" applyFill="1" applyBorder="1" applyAlignment="1">
      <alignment horizontal="center"/>
    </xf>
    <xf numFmtId="167" fontId="9" fillId="5" borderId="10" xfId="0" applyNumberFormat="1" applyFont="1" applyFill="1" applyBorder="1" applyAlignment="1">
      <alignment horizontal="center"/>
    </xf>
    <xf numFmtId="167" fontId="10" fillId="5" borderId="10" xfId="0" applyNumberFormat="1" applyFont="1" applyFill="1" applyBorder="1" applyAlignment="1">
      <alignment horizontal="center"/>
    </xf>
    <xf numFmtId="0" fontId="0" fillId="0" borderId="3" xfId="0" applyBorder="1"/>
    <xf numFmtId="0" fontId="10" fillId="5" borderId="3" xfId="0" applyFont="1" applyFill="1" applyBorder="1" applyAlignment="1">
      <alignment horizontal="left" vertical="top" wrapText="1"/>
    </xf>
    <xf numFmtId="0" fontId="0" fillId="7" borderId="0" xfId="0" applyFill="1"/>
    <xf numFmtId="0" fontId="0" fillId="7" borderId="3" xfId="0" applyFill="1" applyBorder="1"/>
    <xf numFmtId="0" fontId="11" fillId="5" borderId="0" xfId="0" applyFont="1" applyFill="1" applyAlignment="1">
      <alignment horizontal="left" vertical="top" wrapText="1"/>
    </xf>
    <xf numFmtId="0" fontId="0" fillId="0" borderId="0" xfId="0" applyAlignment="1">
      <alignment horizontal="center"/>
    </xf>
    <xf numFmtId="0" fontId="7" fillId="8" borderId="0" xfId="0" applyFont="1" applyFill="1"/>
    <xf numFmtId="0" fontId="7" fillId="8" borderId="0" xfId="0" applyFont="1" applyFill="1" applyAlignment="1">
      <alignment horizontal="center"/>
    </xf>
    <xf numFmtId="167" fontId="7" fillId="8" borderId="0" xfId="0" applyNumberFormat="1" applyFont="1" applyFill="1" applyAlignment="1">
      <alignment horizontal="center"/>
    </xf>
    <xf numFmtId="167" fontId="9" fillId="6" borderId="11" xfId="0" applyNumberFormat="1" applyFont="1" applyFill="1" applyBorder="1" applyAlignment="1">
      <alignment horizontal="center"/>
    </xf>
    <xf numFmtId="167" fontId="7" fillId="8" borderId="9" xfId="0" applyNumberFormat="1" applyFont="1" applyFill="1" applyBorder="1" applyAlignment="1">
      <alignment horizontal="center"/>
    </xf>
    <xf numFmtId="0" fontId="10" fillId="5" borderId="12" xfId="0" applyFont="1" applyFill="1" applyBorder="1" applyAlignment="1">
      <alignment horizontal="left" vertical="top" wrapText="1"/>
    </xf>
    <xf numFmtId="0" fontId="10" fillId="5" borderId="13" xfId="0" applyFont="1" applyFill="1" applyBorder="1" applyAlignment="1">
      <alignment horizontal="left" vertical="top" wrapText="1"/>
    </xf>
    <xf numFmtId="0" fontId="10" fillId="5" borderId="14" xfId="0" applyFont="1" applyFill="1" applyBorder="1" applyAlignment="1">
      <alignment horizontal="left" vertical="top" wrapText="1"/>
    </xf>
    <xf numFmtId="0" fontId="10" fillId="5" borderId="15" xfId="0" applyFont="1" applyFill="1" applyBorder="1" applyAlignment="1">
      <alignment horizontal="left" vertical="top" wrapText="1"/>
    </xf>
    <xf numFmtId="0" fontId="10" fillId="5" borderId="16" xfId="0" applyFont="1" applyFill="1" applyBorder="1" applyAlignment="1">
      <alignment horizontal="left" vertical="top" wrapText="1"/>
    </xf>
    <xf numFmtId="0" fontId="10" fillId="5" borderId="17" xfId="0" applyFont="1" applyFill="1" applyBorder="1" applyAlignment="1">
      <alignment horizontal="left" vertical="top" wrapText="1"/>
    </xf>
    <xf numFmtId="0" fontId="10" fillId="5" borderId="18" xfId="0" applyFont="1" applyFill="1" applyBorder="1" applyAlignment="1">
      <alignment horizontal="left" vertical="top" wrapText="1"/>
    </xf>
    <xf numFmtId="0" fontId="10" fillId="5" borderId="19" xfId="0" applyFont="1" applyFill="1" applyBorder="1" applyAlignment="1">
      <alignment horizontal="left" vertical="top" wrapText="1"/>
    </xf>
    <xf numFmtId="0" fontId="10" fillId="5" borderId="20" xfId="0" applyFont="1" applyFill="1" applyBorder="1" applyAlignment="1">
      <alignment horizontal="left" vertical="top" wrapText="1"/>
    </xf>
    <xf numFmtId="0" fontId="10" fillId="5" borderId="21" xfId="0" applyFont="1" applyFill="1" applyBorder="1" applyAlignment="1">
      <alignment horizontal="left" vertical="top" wrapText="1"/>
    </xf>
    <xf numFmtId="0" fontId="10" fillId="5" borderId="22" xfId="0" applyFont="1" applyFill="1" applyBorder="1" applyAlignment="1">
      <alignment horizontal="left" vertical="top" wrapText="1"/>
    </xf>
    <xf numFmtId="0" fontId="10" fillId="5" borderId="23" xfId="0" applyFont="1" applyFill="1" applyBorder="1" applyAlignment="1">
      <alignment horizontal="left" vertical="top" wrapText="1"/>
    </xf>
    <xf numFmtId="0" fontId="10" fillId="5" borderId="24" xfId="0" applyFont="1" applyFill="1" applyBorder="1" applyAlignment="1">
      <alignment horizontal="left" vertical="top" wrapText="1"/>
    </xf>
    <xf numFmtId="0" fontId="12" fillId="5" borderId="19" xfId="0" applyFont="1" applyFill="1" applyBorder="1" applyAlignment="1">
      <alignment horizontal="left" vertical="top" wrapText="1"/>
    </xf>
    <xf numFmtId="3" fontId="9" fillId="5" borderId="10" xfId="0" applyNumberFormat="1" applyFont="1" applyFill="1" applyBorder="1" applyAlignment="1">
      <alignment horizontal="center"/>
    </xf>
    <xf numFmtId="167" fontId="7" fillId="0" borderId="9" xfId="0" applyNumberFormat="1" applyFont="1" applyBorder="1"/>
    <xf numFmtId="0" fontId="7" fillId="0" borderId="0" xfId="0" applyFont="1"/>
    <xf numFmtId="167" fontId="7" fillId="0" borderId="0" xfId="0" applyNumberFormat="1" applyFont="1"/>
    <xf numFmtId="167" fontId="9" fillId="6" borderId="8" xfId="0" applyNumberFormat="1" applyFont="1" applyFill="1" applyBorder="1" applyAlignment="1">
      <alignment horizontal="center"/>
    </xf>
    <xf numFmtId="167" fontId="10" fillId="5" borderId="8" xfId="0" applyNumberFormat="1" applyFont="1" applyFill="1" applyBorder="1" applyAlignment="1">
      <alignment horizontal="center"/>
    </xf>
    <xf numFmtId="0" fontId="8" fillId="4" borderId="11" xfId="0" applyFont="1" applyFill="1" applyBorder="1"/>
    <xf numFmtId="0" fontId="9" fillId="5" borderId="27" xfId="0" applyFont="1" applyFill="1" applyBorder="1"/>
    <xf numFmtId="3" fontId="9" fillId="5" borderId="28" xfId="0" applyNumberFormat="1" applyFont="1" applyFill="1" applyBorder="1" applyAlignment="1">
      <alignment horizontal="center"/>
    </xf>
    <xf numFmtId="167" fontId="10" fillId="5" borderId="28" xfId="0" applyNumberFormat="1" applyFont="1" applyFill="1" applyBorder="1" applyAlignment="1">
      <alignment horizontal="center"/>
    </xf>
    <xf numFmtId="167" fontId="10" fillId="5" borderId="29" xfId="0" applyNumberFormat="1" applyFont="1" applyFill="1" applyBorder="1" applyAlignment="1">
      <alignment horizontal="center"/>
    </xf>
    <xf numFmtId="0" fontId="9" fillId="5" borderId="30" xfId="0" applyFont="1" applyFill="1" applyBorder="1"/>
    <xf numFmtId="3" fontId="9" fillId="5" borderId="8" xfId="0" applyNumberFormat="1" applyFont="1" applyFill="1" applyBorder="1" applyAlignment="1">
      <alignment horizontal="center"/>
    </xf>
    <xf numFmtId="167" fontId="10" fillId="5" borderId="31" xfId="0" applyNumberFormat="1" applyFont="1" applyFill="1" applyBorder="1" applyAlignment="1">
      <alignment horizontal="center"/>
    </xf>
    <xf numFmtId="0" fontId="9" fillId="5" borderId="2" xfId="0" applyFont="1" applyFill="1" applyBorder="1"/>
    <xf numFmtId="167" fontId="9" fillId="6" borderId="32" xfId="0" applyNumberFormat="1" applyFont="1" applyFill="1" applyBorder="1" applyAlignment="1">
      <alignment horizontal="center"/>
    </xf>
    <xf numFmtId="3" fontId="9" fillId="5" borderId="32" xfId="0" applyNumberFormat="1" applyFont="1" applyFill="1" applyBorder="1" applyAlignment="1">
      <alignment horizontal="center"/>
    </xf>
    <xf numFmtId="167" fontId="10" fillId="5" borderId="32" xfId="0" applyNumberFormat="1" applyFont="1" applyFill="1" applyBorder="1" applyAlignment="1">
      <alignment horizontal="center"/>
    </xf>
    <xf numFmtId="167" fontId="10" fillId="5" borderId="1" xfId="0" applyNumberFormat="1" applyFont="1" applyFill="1" applyBorder="1" applyAlignment="1">
      <alignment horizontal="center"/>
    </xf>
    <xf numFmtId="167" fontId="7" fillId="0" borderId="9" xfId="0" applyNumberFormat="1" applyFont="1" applyBorder="1" applyAlignment="1">
      <alignment horizontal="center"/>
    </xf>
    <xf numFmtId="166" fontId="7" fillId="0" borderId="0" xfId="0" applyNumberFormat="1" applyFont="1"/>
    <xf numFmtId="0" fontId="15" fillId="5" borderId="0" xfId="0" applyFont="1" applyFill="1" applyAlignment="1">
      <alignment horizontal="left" vertical="top" wrapText="1"/>
    </xf>
    <xf numFmtId="0" fontId="10" fillId="5" borderId="26" xfId="0" applyFont="1" applyFill="1" applyBorder="1" applyAlignment="1">
      <alignment horizontal="left" vertical="top" wrapText="1"/>
    </xf>
    <xf numFmtId="0" fontId="16" fillId="0" borderId="26" xfId="0" applyFont="1" applyBorder="1" applyAlignment="1">
      <alignment horizontal="left" vertical="top" wrapText="1"/>
    </xf>
    <xf numFmtId="0" fontId="2" fillId="2" borderId="33" xfId="0" applyFont="1" applyFill="1" applyBorder="1"/>
    <xf numFmtId="0" fontId="2" fillId="2" borderId="34" xfId="0" applyFont="1" applyFill="1" applyBorder="1"/>
    <xf numFmtId="0" fontId="2" fillId="2" borderId="34" xfId="0" applyFont="1" applyFill="1" applyBorder="1" applyAlignment="1">
      <alignment horizontal="center"/>
    </xf>
    <xf numFmtId="164" fontId="2" fillId="2" borderId="34" xfId="1" applyFont="1" applyFill="1" applyBorder="1" applyProtection="1"/>
    <xf numFmtId="0" fontId="2" fillId="2" borderId="35" xfId="0" applyFont="1" applyFill="1" applyBorder="1"/>
    <xf numFmtId="0" fontId="2" fillId="2" borderId="36" xfId="0" applyFont="1" applyFill="1" applyBorder="1"/>
    <xf numFmtId="0" fontId="2" fillId="2" borderId="37" xfId="0" applyFont="1" applyFill="1" applyBorder="1"/>
    <xf numFmtId="0" fontId="2" fillId="2" borderId="0" xfId="0" applyFont="1" applyFill="1" applyAlignment="1">
      <alignment horizontal="right"/>
    </xf>
    <xf numFmtId="0" fontId="2" fillId="2" borderId="0" xfId="0" applyFont="1" applyFill="1" applyAlignment="1">
      <alignment horizontal="right" vertical="top"/>
    </xf>
    <xf numFmtId="0" fontId="2" fillId="0" borderId="0" xfId="0" applyFont="1" applyAlignment="1">
      <alignment horizontal="center"/>
    </xf>
    <xf numFmtId="0" fontId="5" fillId="2" borderId="0" xfId="0" applyFont="1" applyFill="1" applyAlignment="1">
      <alignment wrapText="1"/>
    </xf>
    <xf numFmtId="0" fontId="4" fillId="2" borderId="36" xfId="0" applyFont="1" applyFill="1" applyBorder="1"/>
    <xf numFmtId="0" fontId="4" fillId="2" borderId="37" xfId="0" applyFont="1" applyFill="1" applyBorder="1"/>
    <xf numFmtId="0" fontId="3" fillId="2" borderId="38" xfId="0" applyFont="1" applyFill="1" applyBorder="1"/>
    <xf numFmtId="0" fontId="2" fillId="2" borderId="39" xfId="0" applyFont="1" applyFill="1" applyBorder="1"/>
    <xf numFmtId="0" fontId="2" fillId="2" borderId="39" xfId="0" applyFont="1" applyFill="1" applyBorder="1" applyAlignment="1">
      <alignment horizontal="center"/>
    </xf>
    <xf numFmtId="164" fontId="2" fillId="2" borderId="39" xfId="1" applyFont="1" applyFill="1" applyBorder="1" applyProtection="1"/>
    <xf numFmtId="0" fontId="2" fillId="2" borderId="40" xfId="0" applyFont="1" applyFill="1" applyBorder="1"/>
    <xf numFmtId="0" fontId="2" fillId="2" borderId="0" xfId="0" applyFont="1" applyFill="1" applyAlignment="1">
      <alignment horizontal="left" vertical="center" wrapText="1"/>
    </xf>
    <xf numFmtId="0" fontId="2" fillId="2" borderId="0" xfId="0" applyFont="1" applyFill="1" applyAlignment="1">
      <alignment horizontal="left"/>
    </xf>
    <xf numFmtId="0" fontId="2" fillId="0" borderId="0" xfId="0" applyFont="1" applyAlignment="1">
      <alignment horizontal="left"/>
    </xf>
    <xf numFmtId="164" fontId="2" fillId="0" borderId="0" xfId="1" applyFont="1" applyFill="1" applyBorder="1" applyAlignment="1" applyProtection="1">
      <alignment horizontal="left"/>
    </xf>
    <xf numFmtId="0" fontId="2" fillId="2" borderId="0" xfId="0" applyFont="1" applyFill="1" applyAlignment="1">
      <alignment horizontal="left" vertical="center"/>
    </xf>
    <xf numFmtId="0" fontId="2" fillId="0" borderId="0" xfId="0" applyFont="1" applyAlignment="1">
      <alignment horizontal="left" vertical="center"/>
    </xf>
    <xf numFmtId="165" fontId="4" fillId="0" borderId="0" xfId="1" applyNumberFormat="1" applyFont="1" applyFill="1" applyBorder="1" applyAlignment="1" applyProtection="1">
      <alignment horizontal="center" vertical="center"/>
    </xf>
    <xf numFmtId="0" fontId="2" fillId="0" borderId="0" xfId="0" applyFont="1" applyAlignment="1">
      <alignment horizontal="center" vertical="center"/>
    </xf>
    <xf numFmtId="0" fontId="9" fillId="5" borderId="10" xfId="0" applyFont="1" applyFill="1" applyBorder="1" applyAlignment="1">
      <alignment horizontal="center"/>
    </xf>
    <xf numFmtId="0" fontId="11" fillId="5" borderId="3" xfId="0" applyFont="1" applyFill="1" applyBorder="1" applyAlignment="1">
      <alignment horizontal="left" vertical="top" wrapText="1"/>
    </xf>
    <xf numFmtId="0" fontId="2" fillId="2" borderId="36" xfId="0" applyFont="1" applyFill="1" applyBorder="1" applyAlignment="1">
      <alignment horizontal="left" vertical="top" wrapText="1"/>
    </xf>
    <xf numFmtId="0" fontId="2" fillId="2" borderId="0" xfId="0" applyFont="1" applyFill="1" applyAlignment="1">
      <alignment horizontal="left" vertical="top" wrapText="1"/>
    </xf>
    <xf numFmtId="0" fontId="2" fillId="3" borderId="0" xfId="0" applyFont="1" applyFill="1" applyAlignment="1" applyProtection="1">
      <alignment horizontal="center"/>
      <protection locked="0"/>
    </xf>
    <xf numFmtId="0" fontId="16" fillId="0" borderId="14" xfId="0" applyFont="1" applyBorder="1" applyAlignment="1">
      <alignment horizontal="left" vertical="top" wrapText="1"/>
    </xf>
    <xf numFmtId="0" fontId="16" fillId="0" borderId="24" xfId="0" applyFont="1" applyBorder="1" applyAlignment="1">
      <alignment horizontal="left" vertical="top" wrapText="1"/>
    </xf>
    <xf numFmtId="0" fontId="3" fillId="2" borderId="0" xfId="0" applyFont="1" applyFill="1" applyAlignment="1">
      <alignment horizontal="left" wrapText="1"/>
    </xf>
    <xf numFmtId="0" fontId="13" fillId="5" borderId="41" xfId="0" applyFont="1" applyFill="1" applyBorder="1" applyAlignment="1">
      <alignment horizontal="left" vertical="top" wrapText="1"/>
    </xf>
    <xf numFmtId="0" fontId="13" fillId="5" borderId="26" xfId="0" applyFont="1" applyFill="1" applyBorder="1" applyAlignment="1">
      <alignment horizontal="left" vertical="top" wrapText="1"/>
    </xf>
    <xf numFmtId="0" fontId="13" fillId="5" borderId="42" xfId="0" applyFont="1" applyFill="1" applyBorder="1" applyAlignment="1">
      <alignment horizontal="left" vertical="top" wrapText="1"/>
    </xf>
    <xf numFmtId="0" fontId="2" fillId="2" borderId="0" xfId="0" applyFont="1" applyFill="1" applyAlignment="1">
      <alignment horizontal="left" vertical="center" wrapText="1"/>
    </xf>
    <xf numFmtId="0" fontId="7" fillId="0" borderId="0" xfId="0" applyFont="1" applyAlignment="1">
      <alignment horizontal="left"/>
    </xf>
    <xf numFmtId="0" fontId="14" fillId="0" borderId="0" xfId="0" applyFont="1" applyAlignment="1">
      <alignment horizontal="left"/>
    </xf>
    <xf numFmtId="0" fontId="10" fillId="5" borderId="25" xfId="0" applyFont="1" applyFill="1" applyBorder="1" applyAlignment="1">
      <alignment horizontal="left" vertical="top" wrapText="1"/>
    </xf>
    <xf numFmtId="0" fontId="10" fillId="5" borderId="26" xfId="0" applyFont="1" applyFill="1" applyBorder="1" applyAlignment="1">
      <alignment horizontal="left" vertical="top" wrapText="1"/>
    </xf>
    <xf numFmtId="0" fontId="13" fillId="5" borderId="25" xfId="0" applyFont="1" applyFill="1" applyBorder="1" applyAlignment="1">
      <alignment horizontal="left" vertical="top" wrapText="1"/>
    </xf>
    <xf numFmtId="0" fontId="11" fillId="5" borderId="0" xfId="0" applyFont="1" applyFill="1" applyAlignment="1">
      <alignment horizontal="left" vertical="top" wrapText="1"/>
    </xf>
    <xf numFmtId="0" fontId="11" fillId="5" borderId="4" xfId="0" applyFont="1" applyFill="1" applyBorder="1" applyAlignment="1">
      <alignment horizontal="left" vertical="top" wrapText="1"/>
    </xf>
    <xf numFmtId="0" fontId="10" fillId="5" borderId="14" xfId="0" applyFont="1" applyFill="1" applyBorder="1" applyAlignment="1">
      <alignment horizontal="left" vertical="top" wrapText="1"/>
    </xf>
    <xf numFmtId="0" fontId="10" fillId="5" borderId="24" xfId="0" applyFont="1" applyFill="1" applyBorder="1" applyAlignment="1">
      <alignment horizontal="left" vertical="top" wrapText="1"/>
    </xf>
    <xf numFmtId="0" fontId="13" fillId="5" borderId="14" xfId="0" applyFont="1" applyFill="1" applyBorder="1" applyAlignment="1">
      <alignment horizontal="left" vertical="top" wrapText="1"/>
    </xf>
    <xf numFmtId="0" fontId="13" fillId="5" borderId="24" xfId="0" applyFont="1" applyFill="1" applyBorder="1" applyAlignment="1">
      <alignment horizontal="left" vertical="top" wrapText="1"/>
    </xf>
    <xf numFmtId="0" fontId="10" fillId="5" borderId="13" xfId="0" applyFont="1" applyFill="1" applyBorder="1" applyAlignment="1">
      <alignment horizontal="left" vertical="top" wrapText="1"/>
    </xf>
    <xf numFmtId="0" fontId="10" fillId="9" borderId="25" xfId="0" applyFont="1" applyFill="1" applyBorder="1" applyAlignment="1">
      <alignment horizontal="left" vertical="top" wrapText="1"/>
    </xf>
    <xf numFmtId="0" fontId="10" fillId="9" borderId="26" xfId="0" applyFont="1" applyFill="1" applyBorder="1" applyAlignment="1">
      <alignment horizontal="left" vertical="top" wrapText="1"/>
    </xf>
    <xf numFmtId="0" fontId="15" fillId="5" borderId="0" xfId="0" applyFont="1" applyFill="1" applyAlignment="1">
      <alignment horizontal="left" vertical="top" wrapText="1"/>
    </xf>
    <xf numFmtId="0" fontId="17" fillId="0" borderId="25" xfId="0" applyFont="1" applyBorder="1" applyAlignment="1">
      <alignment horizontal="left" vertical="top" wrapText="1"/>
    </xf>
    <xf numFmtId="0" fontId="17" fillId="0" borderId="26" xfId="0" applyFont="1" applyBorder="1" applyAlignment="1">
      <alignment horizontal="left" vertical="top" wrapText="1"/>
    </xf>
  </cellXfs>
  <cellStyles count="2">
    <cellStyle name="Euro" xfId="1" xr:uid="{00000000-0005-0000-0000-000000000000}"/>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fitToPage="1"/>
  </sheetPr>
  <dimension ref="B2:K28"/>
  <sheetViews>
    <sheetView showGridLines="0" tabSelected="1" zoomScaleNormal="100" zoomScaleSheetLayoutView="100" workbookViewId="0">
      <selection activeCell="O8" sqref="O8"/>
    </sheetView>
  </sheetViews>
  <sheetFormatPr defaultColWidth="9.140625" defaultRowHeight="12.75" x14ac:dyDescent="0.2"/>
  <cols>
    <col min="1" max="1" width="5.7109375" style="1" customWidth="1"/>
    <col min="2" max="2" width="9.140625" style="1"/>
    <col min="3" max="3" width="1.7109375" style="1" customWidth="1"/>
    <col min="4" max="4" width="63.42578125" style="1" customWidth="1"/>
    <col min="5" max="5" width="2.28515625" style="1" customWidth="1"/>
    <col min="6" max="6" width="9.140625" style="3"/>
    <col min="7" max="7" width="2.28515625" style="1" customWidth="1"/>
    <col min="8" max="8" width="14.5703125" style="2" bestFit="1" customWidth="1"/>
    <col min="9" max="9" width="2.28515625" style="1" customWidth="1"/>
    <col min="10" max="10" width="21.7109375" style="2" customWidth="1"/>
    <col min="11" max="11" width="9.85546875" style="1" customWidth="1"/>
    <col min="12" max="16384" width="9.140625" style="1"/>
  </cols>
  <sheetData>
    <row r="2" spans="2:11" ht="32.25" customHeight="1" x14ac:dyDescent="0.2">
      <c r="B2" s="128" t="s">
        <v>108</v>
      </c>
      <c r="C2" s="129"/>
      <c r="D2" s="129"/>
      <c r="E2" s="129"/>
      <c r="F2" s="129"/>
      <c r="G2" s="129"/>
      <c r="H2" s="129"/>
      <c r="I2" s="129"/>
      <c r="J2" s="129"/>
      <c r="K2" s="129"/>
    </row>
    <row r="3" spans="2:11" ht="15" customHeight="1" x14ac:dyDescent="0.2">
      <c r="B3" s="106" t="s">
        <v>91</v>
      </c>
      <c r="C3" s="107"/>
      <c r="D3" s="107"/>
      <c r="E3" s="107"/>
      <c r="F3" s="107"/>
      <c r="G3" s="107"/>
      <c r="H3" s="107"/>
      <c r="I3" s="74"/>
      <c r="J3" s="74"/>
      <c r="K3" s="74"/>
    </row>
    <row r="4" spans="2:11" ht="67.5" customHeight="1" thickBot="1" x14ac:dyDescent="0.25">
      <c r="B4" s="108" t="s">
        <v>94</v>
      </c>
      <c r="C4" s="108"/>
      <c r="D4" s="108"/>
      <c r="E4" s="108"/>
      <c r="F4" s="108"/>
      <c r="G4" s="108"/>
      <c r="H4" s="108"/>
      <c r="I4" s="108"/>
      <c r="J4" s="108"/>
      <c r="K4" s="108"/>
    </row>
    <row r="5" spans="2:11" x14ac:dyDescent="0.2">
      <c r="B5" s="75"/>
      <c r="C5" s="76"/>
      <c r="D5" s="76"/>
      <c r="E5" s="76"/>
      <c r="F5" s="77"/>
      <c r="G5" s="76"/>
      <c r="H5" s="78"/>
      <c r="I5" s="76"/>
      <c r="J5" s="78"/>
      <c r="K5" s="79"/>
    </row>
    <row r="6" spans="2:11" ht="15.75" x14ac:dyDescent="0.2">
      <c r="B6" s="109" t="s">
        <v>93</v>
      </c>
      <c r="C6" s="110"/>
      <c r="D6" s="110"/>
      <c r="E6" s="110"/>
      <c r="F6" s="110"/>
      <c r="G6" s="110"/>
      <c r="H6" s="110"/>
      <c r="I6" s="110"/>
      <c r="J6" s="110"/>
      <c r="K6" s="111"/>
    </row>
    <row r="7" spans="2:11" x14ac:dyDescent="0.2">
      <c r="B7" s="80"/>
      <c r="K7" s="81"/>
    </row>
    <row r="8" spans="2:11" x14ac:dyDescent="0.2">
      <c r="B8" s="80"/>
      <c r="D8" s="82" t="s">
        <v>0</v>
      </c>
      <c r="F8" s="105"/>
      <c r="G8" s="105"/>
      <c r="H8" s="105"/>
      <c r="I8" s="105"/>
      <c r="J8" s="105"/>
      <c r="K8" s="81"/>
    </row>
    <row r="9" spans="2:11" x14ac:dyDescent="0.2">
      <c r="B9" s="80"/>
      <c r="K9" s="81"/>
    </row>
    <row r="10" spans="2:11" x14ac:dyDescent="0.2">
      <c r="B10" s="80"/>
      <c r="D10" s="82" t="s">
        <v>1</v>
      </c>
      <c r="F10" s="105"/>
      <c r="G10" s="105"/>
      <c r="H10" s="105"/>
      <c r="I10" s="105"/>
      <c r="J10" s="105"/>
      <c r="K10" s="81"/>
    </row>
    <row r="11" spans="2:11" x14ac:dyDescent="0.2">
      <c r="B11" s="80"/>
      <c r="K11" s="81"/>
    </row>
    <row r="12" spans="2:11" ht="45" customHeight="1" x14ac:dyDescent="0.2">
      <c r="B12" s="80"/>
      <c r="D12" s="83" t="s">
        <v>2</v>
      </c>
      <c r="F12" s="105"/>
      <c r="G12" s="105"/>
      <c r="H12" s="105"/>
      <c r="I12" s="105"/>
      <c r="J12" s="105"/>
      <c r="K12" s="81"/>
    </row>
    <row r="13" spans="2:11" x14ac:dyDescent="0.2">
      <c r="B13" s="80"/>
      <c r="K13" s="81"/>
    </row>
    <row r="14" spans="2:11" x14ac:dyDescent="0.2">
      <c r="B14" s="80"/>
      <c r="I14" s="82"/>
      <c r="J14" s="13"/>
      <c r="K14" s="81"/>
    </row>
    <row r="15" spans="2:11" x14ac:dyDescent="0.2">
      <c r="B15" s="80"/>
      <c r="D15" s="93" t="s">
        <v>95</v>
      </c>
      <c r="E15" s="97"/>
      <c r="F15" s="98"/>
      <c r="G15" s="95"/>
      <c r="H15" s="96"/>
      <c r="I15" s="94"/>
      <c r="J15" s="99">
        <f>+'Vervanging Camera'!H26</f>
        <v>0</v>
      </c>
      <c r="K15" s="81"/>
    </row>
    <row r="16" spans="2:11" x14ac:dyDescent="0.2">
      <c r="B16" s="80"/>
      <c r="D16" s="93"/>
      <c r="E16" s="97"/>
      <c r="F16" s="98"/>
      <c r="G16" s="95"/>
      <c r="H16" s="96"/>
      <c r="I16" s="94"/>
      <c r="J16" s="99"/>
      <c r="K16" s="81"/>
    </row>
    <row r="17" spans="2:11" ht="25.5" customHeight="1" x14ac:dyDescent="0.2">
      <c r="B17" s="80"/>
      <c r="D17" s="112" t="s">
        <v>96</v>
      </c>
      <c r="E17" s="112"/>
      <c r="F17" s="112"/>
      <c r="G17" s="95"/>
      <c r="H17" s="96"/>
      <c r="I17" s="94"/>
      <c r="J17" s="99">
        <f>+'Implementatie VOS'!E17</f>
        <v>0</v>
      </c>
      <c r="K17" s="81"/>
    </row>
    <row r="18" spans="2:11" x14ac:dyDescent="0.2">
      <c r="B18" s="80"/>
      <c r="D18" s="93"/>
      <c r="E18" s="97"/>
      <c r="F18" s="98"/>
      <c r="G18" s="95"/>
      <c r="H18" s="96"/>
      <c r="I18" s="94"/>
      <c r="J18" s="100"/>
      <c r="K18" s="81"/>
    </row>
    <row r="19" spans="2:11" ht="18.75" customHeight="1" x14ac:dyDescent="0.2">
      <c r="B19" s="80"/>
      <c r="D19" s="93" t="s">
        <v>3</v>
      </c>
      <c r="E19" s="97"/>
      <c r="F19" s="98"/>
      <c r="G19" s="95"/>
      <c r="H19" s="96"/>
      <c r="I19" s="94"/>
      <c r="J19" s="99">
        <f>+'Software Genetec'!H14</f>
        <v>0</v>
      </c>
      <c r="K19" s="81"/>
    </row>
    <row r="20" spans="2:11" x14ac:dyDescent="0.2">
      <c r="B20" s="80"/>
      <c r="D20" s="93"/>
      <c r="E20" s="97"/>
      <c r="F20" s="98"/>
      <c r="G20" s="95"/>
      <c r="H20" s="96"/>
      <c r="I20" s="94"/>
      <c r="J20" s="100"/>
      <c r="K20" s="81"/>
    </row>
    <row r="21" spans="2:11" x14ac:dyDescent="0.2">
      <c r="B21" s="80"/>
      <c r="D21" s="93" t="s">
        <v>4</v>
      </c>
      <c r="E21" s="97"/>
      <c r="F21" s="98"/>
      <c r="G21" s="95"/>
      <c r="H21" s="96"/>
      <c r="I21" s="94"/>
      <c r="J21" s="99">
        <f>+'Preventief onderhoud'!G20</f>
        <v>0</v>
      </c>
      <c r="K21" s="81"/>
    </row>
    <row r="22" spans="2:11" x14ac:dyDescent="0.2">
      <c r="B22" s="80"/>
      <c r="D22" s="93"/>
      <c r="E22" s="97"/>
      <c r="F22" s="98"/>
      <c r="G22" s="95"/>
      <c r="H22" s="96"/>
      <c r="I22" s="94"/>
      <c r="J22" s="99"/>
      <c r="K22" s="81"/>
    </row>
    <row r="23" spans="2:11" x14ac:dyDescent="0.2">
      <c r="B23" s="80"/>
      <c r="D23" s="93" t="s">
        <v>5</v>
      </c>
      <c r="E23" s="97"/>
      <c r="F23" s="98"/>
      <c r="G23" s="95"/>
      <c r="H23" s="96"/>
      <c r="I23" s="94"/>
      <c r="J23" s="99">
        <f>+'Correctief onderhoud'!H36</f>
        <v>0</v>
      </c>
      <c r="K23" s="81"/>
    </row>
    <row r="24" spans="2:11" x14ac:dyDescent="0.2">
      <c r="B24" s="80"/>
      <c r="D24" s="85"/>
      <c r="F24" s="84"/>
      <c r="G24" s="4"/>
      <c r="H24" s="5"/>
      <c r="J24" s="5"/>
      <c r="K24" s="81"/>
    </row>
    <row r="25" spans="2:11" s="6" customFormat="1" x14ac:dyDescent="0.2">
      <c r="B25" s="86"/>
      <c r="D25" s="7" t="s">
        <v>6</v>
      </c>
      <c r="E25" s="8"/>
      <c r="F25" s="9"/>
      <c r="G25" s="10"/>
      <c r="H25" s="11"/>
      <c r="I25" s="8"/>
      <c r="J25" s="12">
        <f>SUM(J15:J23)</f>
        <v>0</v>
      </c>
      <c r="K25" s="87"/>
    </row>
    <row r="26" spans="2:11" x14ac:dyDescent="0.2">
      <c r="B26" s="80"/>
      <c r="K26" s="81"/>
    </row>
    <row r="27" spans="2:11" ht="15" customHeight="1" x14ac:dyDescent="0.2">
      <c r="B27" s="103"/>
      <c r="C27" s="104"/>
      <c r="D27" s="104"/>
      <c r="E27" s="104"/>
      <c r="F27" s="104"/>
      <c r="G27" s="104"/>
      <c r="H27" s="104"/>
      <c r="I27" s="104"/>
      <c r="J27" s="104"/>
      <c r="K27" s="81"/>
    </row>
    <row r="28" spans="2:11" ht="13.5" thickBot="1" x14ac:dyDescent="0.25">
      <c r="B28" s="88" t="s">
        <v>7</v>
      </c>
      <c r="C28" s="89"/>
      <c r="D28" s="89"/>
      <c r="E28" s="89"/>
      <c r="F28" s="90"/>
      <c r="G28" s="89"/>
      <c r="H28" s="91"/>
      <c r="I28" s="89"/>
      <c r="J28" s="91"/>
      <c r="K28" s="92"/>
    </row>
  </sheetData>
  <mergeCells count="9">
    <mergeCell ref="B27:J27"/>
    <mergeCell ref="F8:J8"/>
    <mergeCell ref="F12:J12"/>
    <mergeCell ref="F10:J10"/>
    <mergeCell ref="B2:K2"/>
    <mergeCell ref="B3:H3"/>
    <mergeCell ref="B4:K4"/>
    <mergeCell ref="B6:K6"/>
    <mergeCell ref="D17:F17"/>
  </mergeCells>
  <phoneticPr fontId="0" type="noConversion"/>
  <printOptions horizontalCentered="1" verticalCentered="1"/>
  <pageMargins left="0.59" right="0.78740157480314965" top="0.46" bottom="0.4" header="0.43" footer="0.38"/>
  <pageSetup paperSize="9" scale="96" orientation="landscape" r:id="rId1"/>
  <headerFooter alignWithMargins="0"/>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27"/>
  <sheetViews>
    <sheetView showGridLines="0" zoomScaleNormal="100" workbookViewId="0">
      <selection activeCell="H44" sqref="H43:H44"/>
    </sheetView>
  </sheetViews>
  <sheetFormatPr defaultRowHeight="12.75" x14ac:dyDescent="0.2"/>
  <cols>
    <col min="1" max="1" width="5" customWidth="1"/>
    <col min="2" max="2" width="34.7109375" customWidth="1"/>
    <col min="3" max="3" width="31.28515625" customWidth="1"/>
    <col min="4" max="4" width="15.28515625" customWidth="1"/>
    <col min="6" max="6" width="28.140625" customWidth="1"/>
    <col min="7" max="7" width="26.42578125" bestFit="1" customWidth="1"/>
    <col min="8" max="8" width="20.28515625" bestFit="1" customWidth="1"/>
    <col min="11" max="11" width="5.7109375" customWidth="1"/>
  </cols>
  <sheetData>
    <row r="2" spans="1:11" x14ac:dyDescent="0.2">
      <c r="B2" s="115"/>
      <c r="C2" s="116"/>
      <c r="D2" s="116"/>
      <c r="E2" s="116"/>
      <c r="F2" s="116"/>
      <c r="G2" s="116"/>
      <c r="H2" s="116"/>
      <c r="I2" s="116"/>
      <c r="J2" s="116"/>
      <c r="K2" s="116"/>
    </row>
    <row r="3" spans="1:11" ht="34.5" customHeight="1" x14ac:dyDescent="0.2">
      <c r="B3" s="115" t="s">
        <v>8</v>
      </c>
      <c r="C3" s="116"/>
      <c r="D3" s="116"/>
      <c r="E3" s="116"/>
      <c r="F3" s="116"/>
      <c r="G3" s="116"/>
      <c r="H3" s="116"/>
      <c r="I3" s="116"/>
      <c r="J3" s="116"/>
      <c r="K3" s="116"/>
    </row>
    <row r="4" spans="1:11" ht="15.75" x14ac:dyDescent="0.2">
      <c r="B4" s="117" t="s">
        <v>9</v>
      </c>
      <c r="C4" s="110"/>
      <c r="D4" s="110"/>
      <c r="E4" s="110"/>
      <c r="F4" s="110"/>
      <c r="G4" s="110"/>
      <c r="H4" s="110"/>
      <c r="I4" s="110"/>
      <c r="J4" s="110"/>
      <c r="K4" s="110"/>
    </row>
    <row r="5" spans="1:11" x14ac:dyDescent="0.2">
      <c r="B5" s="115" t="s">
        <v>10</v>
      </c>
      <c r="C5" s="116"/>
      <c r="D5" s="116"/>
      <c r="E5" s="116"/>
      <c r="F5" s="116"/>
      <c r="G5" s="116"/>
      <c r="H5" s="116"/>
      <c r="I5" s="116"/>
      <c r="J5" s="116"/>
      <c r="K5" s="116"/>
    </row>
    <row r="7" spans="1:11" x14ac:dyDescent="0.2">
      <c r="B7" s="30" t="s">
        <v>11</v>
      </c>
      <c r="C7" s="30"/>
      <c r="D7" s="22"/>
      <c r="E7" s="27"/>
      <c r="F7" s="30" t="s">
        <v>12</v>
      </c>
      <c r="G7" s="22"/>
      <c r="H7" s="22"/>
      <c r="I7" s="22"/>
      <c r="J7" s="22"/>
      <c r="K7" s="22"/>
    </row>
    <row r="8" spans="1:11" x14ac:dyDescent="0.2">
      <c r="B8" s="72" t="s">
        <v>13</v>
      </c>
      <c r="C8" s="22"/>
      <c r="D8" s="22"/>
      <c r="E8" s="27"/>
      <c r="F8" s="22"/>
      <c r="G8" s="22"/>
      <c r="H8" s="22"/>
      <c r="I8" s="22"/>
      <c r="J8" s="22"/>
      <c r="K8" s="22"/>
    </row>
    <row r="9" spans="1:11" x14ac:dyDescent="0.2">
      <c r="B9" s="72" t="s">
        <v>14</v>
      </c>
      <c r="C9" s="22"/>
      <c r="D9" s="22"/>
      <c r="E9" s="27"/>
      <c r="F9" s="22"/>
      <c r="G9" s="22"/>
      <c r="H9" s="22"/>
      <c r="I9" s="22"/>
      <c r="J9" s="22"/>
      <c r="K9" s="22"/>
    </row>
    <row r="10" spans="1:11" x14ac:dyDescent="0.2">
      <c r="B10" s="14"/>
      <c r="C10" s="14"/>
      <c r="D10" s="14"/>
    </row>
    <row r="11" spans="1:11" x14ac:dyDescent="0.2">
      <c r="B11" s="20" t="s">
        <v>15</v>
      </c>
      <c r="C11" s="57" t="s">
        <v>16</v>
      </c>
      <c r="D11" s="57" t="s">
        <v>17</v>
      </c>
      <c r="E11" s="20" t="s">
        <v>18</v>
      </c>
      <c r="F11" s="20" t="s">
        <v>19</v>
      </c>
      <c r="G11" s="20"/>
      <c r="H11" s="20" t="s">
        <v>20</v>
      </c>
    </row>
    <row r="12" spans="1:11" x14ac:dyDescent="0.2">
      <c r="A12" s="4"/>
      <c r="B12" s="58" t="s">
        <v>21</v>
      </c>
      <c r="C12" s="55"/>
      <c r="D12" s="55"/>
      <c r="E12" s="59">
        <v>32</v>
      </c>
      <c r="F12" s="60">
        <f>+E12*D12</f>
        <v>0</v>
      </c>
      <c r="G12" s="60"/>
      <c r="H12" s="61">
        <f>+F12</f>
        <v>0</v>
      </c>
    </row>
    <row r="13" spans="1:11" x14ac:dyDescent="0.2">
      <c r="A13" s="4"/>
      <c r="B13" s="62" t="s">
        <v>22</v>
      </c>
      <c r="C13" s="55"/>
      <c r="D13" s="55"/>
      <c r="E13" s="63">
        <v>69</v>
      </c>
      <c r="F13" s="56">
        <f>+E13*D13</f>
        <v>0</v>
      </c>
      <c r="G13" s="56"/>
      <c r="H13" s="64">
        <f>+F13</f>
        <v>0</v>
      </c>
    </row>
    <row r="14" spans="1:11" x14ac:dyDescent="0.2">
      <c r="A14" s="4"/>
      <c r="B14" s="65" t="s">
        <v>23</v>
      </c>
      <c r="C14" s="66"/>
      <c r="D14" s="66"/>
      <c r="E14" s="67">
        <v>14</v>
      </c>
      <c r="F14" s="68">
        <f>+E14*D14</f>
        <v>0</v>
      </c>
      <c r="G14" s="68"/>
      <c r="H14" s="69">
        <f>+F14</f>
        <v>0</v>
      </c>
    </row>
    <row r="15" spans="1:11" ht="13.5" thickBot="1" x14ac:dyDescent="0.25">
      <c r="A15" s="4"/>
      <c r="B15" s="53"/>
      <c r="C15" s="53"/>
      <c r="D15" s="53"/>
      <c r="E15" s="53"/>
      <c r="F15" s="53"/>
      <c r="G15" s="53"/>
      <c r="H15" s="70">
        <f>SUM(H12:H14)</f>
        <v>0</v>
      </c>
    </row>
    <row r="16" spans="1:11" ht="13.5" thickTop="1" x14ac:dyDescent="0.2">
      <c r="B16" s="53"/>
      <c r="C16" s="53"/>
      <c r="D16" s="53"/>
      <c r="E16" s="53"/>
      <c r="F16" s="53"/>
      <c r="G16" s="53"/>
      <c r="H16" s="53"/>
    </row>
    <row r="17" spans="2:9" x14ac:dyDescent="0.2">
      <c r="B17" s="20" t="s">
        <v>24</v>
      </c>
      <c r="C17" s="57" t="s">
        <v>16</v>
      </c>
      <c r="D17" s="57" t="s">
        <v>17</v>
      </c>
      <c r="E17" s="20" t="s">
        <v>18</v>
      </c>
      <c r="F17" s="20" t="s">
        <v>19</v>
      </c>
      <c r="G17" s="20"/>
      <c r="H17" s="20" t="s">
        <v>20</v>
      </c>
    </row>
    <row r="18" spans="2:9" x14ac:dyDescent="0.2">
      <c r="B18" s="58" t="s">
        <v>25</v>
      </c>
      <c r="C18" s="55"/>
      <c r="D18" s="55"/>
      <c r="E18" s="59">
        <v>69</v>
      </c>
      <c r="F18" s="60">
        <f>+E18*D18</f>
        <v>0</v>
      </c>
      <c r="G18" s="60"/>
      <c r="H18" s="61">
        <f>+F18</f>
        <v>0</v>
      </c>
    </row>
    <row r="19" spans="2:9" x14ac:dyDescent="0.2">
      <c r="B19" s="62" t="s">
        <v>26</v>
      </c>
      <c r="C19" s="55"/>
      <c r="D19" s="55"/>
      <c r="E19" s="59">
        <v>115</v>
      </c>
      <c r="F19" s="56">
        <f>+E19*D19</f>
        <v>0</v>
      </c>
      <c r="G19" s="56"/>
      <c r="H19" s="64">
        <f>+F19</f>
        <v>0</v>
      </c>
    </row>
    <row r="20" spans="2:9" x14ac:dyDescent="0.2">
      <c r="B20" s="65" t="s">
        <v>27</v>
      </c>
      <c r="C20" s="66"/>
      <c r="D20" s="66"/>
      <c r="E20" s="67">
        <v>115</v>
      </c>
      <c r="F20" s="56">
        <f>+E20*D20</f>
        <v>0</v>
      </c>
      <c r="G20" s="68"/>
      <c r="H20" s="64">
        <f>+F20</f>
        <v>0</v>
      </c>
    </row>
    <row r="21" spans="2:9" ht="13.5" thickBot="1" x14ac:dyDescent="0.25">
      <c r="B21" s="53"/>
      <c r="C21" s="53"/>
      <c r="D21" s="53"/>
      <c r="E21" s="53"/>
      <c r="F21" s="53"/>
      <c r="G21" s="53"/>
      <c r="H21" s="70">
        <f>SUM(H18:H20)</f>
        <v>0</v>
      </c>
    </row>
    <row r="22" spans="2:9" ht="13.5" thickTop="1" x14ac:dyDescent="0.2">
      <c r="B22" s="53"/>
      <c r="C22" s="53"/>
      <c r="D22" s="53"/>
      <c r="E22" s="53"/>
      <c r="F22" s="53"/>
      <c r="G22" s="53"/>
      <c r="H22" s="53"/>
    </row>
    <row r="23" spans="2:9" x14ac:dyDescent="0.2">
      <c r="B23" s="114"/>
      <c r="C23" s="114"/>
      <c r="D23" s="53"/>
      <c r="E23" s="53"/>
      <c r="F23" s="53"/>
      <c r="G23" s="20" t="s">
        <v>28</v>
      </c>
      <c r="H23" s="20"/>
    </row>
    <row r="24" spans="2:9" x14ac:dyDescent="0.2">
      <c r="B24" s="113"/>
      <c r="C24" s="113"/>
      <c r="D24" s="71"/>
      <c r="E24" s="53"/>
      <c r="F24" s="53"/>
      <c r="G24" s="53" t="s">
        <v>29</v>
      </c>
      <c r="H24" s="54">
        <f>+H15</f>
        <v>0</v>
      </c>
      <c r="I24" s="53"/>
    </row>
    <row r="25" spans="2:9" x14ac:dyDescent="0.2">
      <c r="B25" s="113"/>
      <c r="C25" s="113"/>
      <c r="D25" s="53"/>
      <c r="E25" s="53"/>
      <c r="F25" s="53"/>
      <c r="G25" s="53" t="s">
        <v>30</v>
      </c>
      <c r="H25" s="54">
        <f>+H21</f>
        <v>0</v>
      </c>
    </row>
    <row r="26" spans="2:9" ht="13.5" thickBot="1" x14ac:dyDescent="0.25">
      <c r="B26" s="53"/>
      <c r="C26" s="53"/>
      <c r="D26" s="53"/>
      <c r="E26" s="53"/>
      <c r="F26" s="53"/>
      <c r="G26" s="53"/>
      <c r="H26" s="52">
        <f>SUM(H24:H25)</f>
        <v>0</v>
      </c>
    </row>
    <row r="27" spans="2:9" ht="13.5" thickTop="1" x14ac:dyDescent="0.2"/>
  </sheetData>
  <mergeCells count="7">
    <mergeCell ref="B25:C25"/>
    <mergeCell ref="B23:C23"/>
    <mergeCell ref="B24:C24"/>
    <mergeCell ref="B2:K2"/>
    <mergeCell ref="B3:K3"/>
    <mergeCell ref="B4:K4"/>
    <mergeCell ref="B5:K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G17"/>
  <sheetViews>
    <sheetView showGridLines="0" zoomScaleNormal="100" workbookViewId="0">
      <selection activeCell="C25" sqref="C25"/>
    </sheetView>
  </sheetViews>
  <sheetFormatPr defaultRowHeight="12.75" x14ac:dyDescent="0.2"/>
  <cols>
    <col min="1" max="1" width="3.85546875" customWidth="1"/>
    <col min="2" max="2" width="24.85546875" bestFit="1" customWidth="1"/>
    <col min="3" max="3" width="50.85546875" customWidth="1"/>
    <col min="5" max="5" width="28.140625" customWidth="1"/>
    <col min="6" max="6" width="13" customWidth="1"/>
    <col min="7" max="7" width="20.28515625" bestFit="1" customWidth="1"/>
  </cols>
  <sheetData>
    <row r="2" spans="2:7" x14ac:dyDescent="0.2">
      <c r="B2" s="115"/>
      <c r="C2" s="116"/>
      <c r="D2" s="116"/>
      <c r="E2" s="116"/>
      <c r="F2" s="116"/>
      <c r="G2" s="116"/>
    </row>
    <row r="3" spans="2:7" ht="30" customHeight="1" x14ac:dyDescent="0.2">
      <c r="B3" s="115" t="s">
        <v>8</v>
      </c>
      <c r="C3" s="116"/>
      <c r="D3" s="116"/>
      <c r="E3" s="116"/>
      <c r="F3" s="116"/>
      <c r="G3" s="116"/>
    </row>
    <row r="4" spans="2:7" ht="15.75" x14ac:dyDescent="0.2">
      <c r="B4" s="117" t="s">
        <v>31</v>
      </c>
      <c r="C4" s="110"/>
      <c r="D4" s="110"/>
      <c r="E4" s="110"/>
      <c r="F4" s="110"/>
      <c r="G4" s="110"/>
    </row>
    <row r="5" spans="2:7" x14ac:dyDescent="0.2">
      <c r="B5" s="115" t="s">
        <v>32</v>
      </c>
      <c r="C5" s="116"/>
      <c r="D5" s="116"/>
      <c r="E5" s="116"/>
      <c r="F5" s="116"/>
      <c r="G5" s="116"/>
    </row>
    <row r="6" spans="2:7" x14ac:dyDescent="0.2">
      <c r="B6" s="115" t="s">
        <v>33</v>
      </c>
      <c r="C6" s="116"/>
      <c r="D6" s="116"/>
      <c r="E6" s="116"/>
      <c r="F6" s="116"/>
      <c r="G6" s="116"/>
    </row>
    <row r="7" spans="2:7" x14ac:dyDescent="0.2">
      <c r="B7" s="115" t="s">
        <v>34</v>
      </c>
      <c r="C7" s="116"/>
      <c r="D7" s="116"/>
      <c r="E7" s="116"/>
      <c r="F7" s="116"/>
      <c r="G7" s="116"/>
    </row>
    <row r="8" spans="2:7" x14ac:dyDescent="0.2">
      <c r="B8" s="115" t="s">
        <v>35</v>
      </c>
      <c r="C8" s="116"/>
      <c r="D8" s="116"/>
      <c r="E8" s="116"/>
      <c r="F8" s="116"/>
      <c r="G8" s="116"/>
    </row>
    <row r="9" spans="2:7" x14ac:dyDescent="0.2">
      <c r="B9" s="115" t="s">
        <v>36</v>
      </c>
      <c r="C9" s="116"/>
      <c r="D9" s="116"/>
      <c r="E9" s="116"/>
      <c r="F9" s="116"/>
      <c r="G9" s="116"/>
    </row>
    <row r="10" spans="2:7" x14ac:dyDescent="0.2">
      <c r="B10" s="115" t="s">
        <v>37</v>
      </c>
      <c r="C10" s="116"/>
      <c r="D10" s="116"/>
      <c r="E10" s="116"/>
      <c r="F10" s="116"/>
      <c r="G10" s="116"/>
    </row>
    <row r="11" spans="2:7" x14ac:dyDescent="0.2">
      <c r="B11" s="41" t="s">
        <v>38</v>
      </c>
      <c r="C11" s="37"/>
      <c r="D11" s="37"/>
      <c r="E11" s="37"/>
      <c r="F11" s="37"/>
      <c r="G11" s="37"/>
    </row>
    <row r="12" spans="2:7" x14ac:dyDescent="0.2">
      <c r="B12" s="41" t="s">
        <v>39</v>
      </c>
      <c r="C12" s="37"/>
      <c r="D12" s="37"/>
      <c r="E12" s="37"/>
      <c r="F12" s="37"/>
      <c r="G12" s="37"/>
    </row>
    <row r="14" spans="2:7" ht="44.25" customHeight="1" x14ac:dyDescent="0.2">
      <c r="B14" s="118" t="s">
        <v>98</v>
      </c>
      <c r="C14" s="119"/>
      <c r="D14" s="27"/>
      <c r="E14" s="30" t="s">
        <v>97</v>
      </c>
      <c r="F14" s="22"/>
      <c r="G14" s="22"/>
    </row>
    <row r="15" spans="2:7" x14ac:dyDescent="0.2">
      <c r="B15" s="14"/>
      <c r="C15" s="14"/>
    </row>
    <row r="16" spans="2:7" x14ac:dyDescent="0.2">
      <c r="B16" s="20" t="s">
        <v>40</v>
      </c>
      <c r="C16" s="20" t="s">
        <v>41</v>
      </c>
      <c r="D16" s="20" t="s">
        <v>18</v>
      </c>
      <c r="E16" s="20" t="s">
        <v>42</v>
      </c>
    </row>
    <row r="17" spans="2:5" x14ac:dyDescent="0.2">
      <c r="B17" s="21" t="s">
        <v>43</v>
      </c>
      <c r="C17" s="23"/>
      <c r="D17" s="51">
        <v>65</v>
      </c>
      <c r="E17" s="25">
        <f>D17*C17</f>
        <v>0</v>
      </c>
    </row>
  </sheetData>
  <mergeCells count="10">
    <mergeCell ref="B14:C14"/>
    <mergeCell ref="B8:G8"/>
    <mergeCell ref="B9:G9"/>
    <mergeCell ref="B10:G10"/>
    <mergeCell ref="B2:G2"/>
    <mergeCell ref="B3:G3"/>
    <mergeCell ref="B4:G4"/>
    <mergeCell ref="B5:G5"/>
    <mergeCell ref="B6:G6"/>
    <mergeCell ref="B7:G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M15"/>
  <sheetViews>
    <sheetView showGridLines="0" zoomScale="120" zoomScaleNormal="120" workbookViewId="0">
      <selection activeCell="C19" sqref="C19"/>
    </sheetView>
  </sheetViews>
  <sheetFormatPr defaultRowHeight="12.75" x14ac:dyDescent="0.2"/>
  <cols>
    <col min="1" max="1" width="3.85546875" customWidth="1"/>
    <col min="2" max="2" width="38.42578125" bestFit="1" customWidth="1"/>
    <col min="3" max="3" width="21.7109375" customWidth="1"/>
    <col min="6" max="6" width="15.85546875" bestFit="1" customWidth="1"/>
    <col min="7" max="7" width="14.28515625" bestFit="1" customWidth="1"/>
    <col min="8" max="8" width="20.28515625" bestFit="1" customWidth="1"/>
    <col min="13" max="13" width="38.42578125" bestFit="1" customWidth="1"/>
    <col min="14" max="14" width="6.7109375" bestFit="1" customWidth="1"/>
  </cols>
  <sheetData>
    <row r="2" spans="2:13" x14ac:dyDescent="0.2">
      <c r="B2" s="120"/>
      <c r="C2" s="121"/>
      <c r="D2" s="121"/>
      <c r="E2" s="121"/>
      <c r="F2" s="121"/>
      <c r="G2" s="121"/>
      <c r="H2" s="121"/>
      <c r="I2" s="121"/>
    </row>
    <row r="3" spans="2:13" ht="30" customHeight="1" x14ac:dyDescent="0.2">
      <c r="B3" s="120" t="s">
        <v>44</v>
      </c>
      <c r="C3" s="121"/>
      <c r="D3" s="121"/>
      <c r="E3" s="121"/>
      <c r="F3" s="121"/>
      <c r="G3" s="121"/>
      <c r="H3" s="121"/>
      <c r="I3" s="121"/>
      <c r="M3" s="15"/>
    </row>
    <row r="4" spans="2:13" ht="15.75" customHeight="1" x14ac:dyDescent="0.2">
      <c r="B4" s="122" t="s">
        <v>104</v>
      </c>
      <c r="C4" s="123"/>
      <c r="D4" s="123"/>
      <c r="E4" s="123"/>
      <c r="F4" s="123"/>
      <c r="G4" s="123"/>
      <c r="H4" s="123"/>
      <c r="I4" s="123"/>
      <c r="M4" s="17"/>
    </row>
    <row r="5" spans="2:13" x14ac:dyDescent="0.2">
      <c r="B5" s="120" t="s">
        <v>106</v>
      </c>
      <c r="C5" s="121"/>
      <c r="D5" s="121"/>
      <c r="E5" s="121"/>
      <c r="F5" s="121"/>
      <c r="G5" s="121"/>
      <c r="H5" s="121"/>
      <c r="I5" s="121"/>
      <c r="M5" s="17"/>
    </row>
    <row r="6" spans="2:13" x14ac:dyDescent="0.2">
      <c r="B6" s="120" t="s">
        <v>45</v>
      </c>
      <c r="C6" s="121"/>
      <c r="D6" s="121"/>
      <c r="E6" s="121"/>
      <c r="F6" s="121"/>
      <c r="G6" s="121"/>
      <c r="H6" s="121"/>
      <c r="I6" s="121"/>
    </row>
    <row r="7" spans="2:13" x14ac:dyDescent="0.2">
      <c r="B7" s="120" t="s">
        <v>46</v>
      </c>
      <c r="C7" s="121"/>
      <c r="D7" s="121"/>
      <c r="E7" s="121"/>
      <c r="F7" s="121"/>
      <c r="G7" s="121"/>
      <c r="H7" s="121"/>
      <c r="I7" s="121"/>
    </row>
    <row r="8" spans="2:13" x14ac:dyDescent="0.2">
      <c r="M8" s="4"/>
    </row>
    <row r="9" spans="2:13" ht="24" x14ac:dyDescent="0.2">
      <c r="B9" s="30" t="s">
        <v>47</v>
      </c>
      <c r="C9" s="30"/>
      <c r="D9" s="102"/>
      <c r="E9" s="30" t="s">
        <v>12</v>
      </c>
      <c r="F9" s="30" t="s">
        <v>105</v>
      </c>
      <c r="G9" s="22"/>
      <c r="H9" s="22"/>
      <c r="I9" s="22"/>
    </row>
    <row r="10" spans="2:13" x14ac:dyDescent="0.2">
      <c r="B10" s="22"/>
      <c r="C10" s="22"/>
      <c r="D10" s="27"/>
      <c r="E10" s="22"/>
      <c r="F10" s="22"/>
      <c r="G10" s="22"/>
      <c r="H10" s="22"/>
      <c r="I10" s="22"/>
    </row>
    <row r="11" spans="2:13" x14ac:dyDescent="0.2">
      <c r="B11" s="14"/>
      <c r="C11" s="14"/>
    </row>
    <row r="12" spans="2:13" x14ac:dyDescent="0.2">
      <c r="B12" s="20" t="s">
        <v>48</v>
      </c>
      <c r="C12" s="20" t="s">
        <v>49</v>
      </c>
      <c r="D12" s="20" t="s">
        <v>18</v>
      </c>
      <c r="E12" s="20"/>
      <c r="F12" s="20" t="s">
        <v>50</v>
      </c>
      <c r="G12" s="20" t="s">
        <v>51</v>
      </c>
      <c r="H12" s="20" t="s">
        <v>52</v>
      </c>
    </row>
    <row r="13" spans="2:13" x14ac:dyDescent="0.2">
      <c r="B13" s="21" t="s">
        <v>107</v>
      </c>
      <c r="C13" s="23"/>
      <c r="D13" s="101">
        <v>1</v>
      </c>
      <c r="E13" s="25"/>
      <c r="F13" s="25">
        <f>+D13*C13</f>
        <v>0</v>
      </c>
      <c r="G13" s="25">
        <f>+F13*5</f>
        <v>0</v>
      </c>
      <c r="H13" s="25">
        <f>+G13</f>
        <v>0</v>
      </c>
    </row>
    <row r="14" spans="2:13" ht="13.5" thickBot="1" x14ac:dyDescent="0.25">
      <c r="H14" s="52">
        <f>+H13</f>
        <v>0</v>
      </c>
    </row>
    <row r="15" spans="2:13" ht="13.5" thickTop="1" x14ac:dyDescent="0.2"/>
  </sheetData>
  <mergeCells count="6">
    <mergeCell ref="B7:I7"/>
    <mergeCell ref="B2:I2"/>
    <mergeCell ref="B3:I3"/>
    <mergeCell ref="B4:I4"/>
    <mergeCell ref="B5:I5"/>
    <mergeCell ref="B6:I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22"/>
  <sheetViews>
    <sheetView showGridLines="0" zoomScale="115" zoomScaleNormal="115" workbookViewId="0">
      <selection activeCell="D28" sqref="D28"/>
    </sheetView>
  </sheetViews>
  <sheetFormatPr defaultRowHeight="12.75" x14ac:dyDescent="0.2"/>
  <cols>
    <col min="1" max="1" width="3.85546875" customWidth="1"/>
    <col min="2" max="2" width="40.5703125" customWidth="1"/>
    <col min="3" max="3" width="30.85546875" customWidth="1"/>
    <col min="4" max="4" width="11.140625" customWidth="1"/>
    <col min="5" max="5" width="35.28515625" customWidth="1"/>
    <col min="6" max="6" width="28.28515625" customWidth="1"/>
    <col min="7" max="7" width="20" customWidth="1"/>
    <col min="8" max="8" width="15.140625" hidden="1" customWidth="1"/>
    <col min="9" max="9" width="9.140625" hidden="1" customWidth="1"/>
    <col min="10" max="10" width="8.7109375" hidden="1" customWidth="1"/>
    <col min="14" max="14" width="9.140625" style="26"/>
  </cols>
  <sheetData>
    <row r="1" spans="1:15" s="28" customFormat="1" x14ac:dyDescent="0.2">
      <c r="B1" s="125"/>
      <c r="C1" s="126"/>
      <c r="D1" s="126"/>
      <c r="E1" s="126"/>
      <c r="F1" s="126"/>
      <c r="G1" s="126"/>
      <c r="H1" s="126"/>
      <c r="I1" s="126"/>
      <c r="J1" s="126"/>
      <c r="N1" s="29"/>
    </row>
    <row r="2" spans="1:15" x14ac:dyDescent="0.2">
      <c r="B2" s="115"/>
      <c r="C2" s="116"/>
      <c r="D2" s="116"/>
      <c r="E2" s="116"/>
      <c r="F2" s="116"/>
      <c r="G2" s="116"/>
      <c r="H2" s="116"/>
      <c r="I2" s="116"/>
      <c r="J2" s="116"/>
    </row>
    <row r="3" spans="1:15" ht="31.5" customHeight="1" x14ac:dyDescent="0.2">
      <c r="B3" s="115" t="s">
        <v>8</v>
      </c>
      <c r="C3" s="116"/>
      <c r="D3" s="116"/>
      <c r="E3" s="116"/>
      <c r="F3" s="116"/>
      <c r="G3" s="116"/>
      <c r="H3" s="116"/>
      <c r="I3" s="116"/>
      <c r="J3" s="116"/>
    </row>
    <row r="4" spans="1:15" ht="15.75" x14ac:dyDescent="0.2">
      <c r="B4" s="117" t="s">
        <v>103</v>
      </c>
      <c r="C4" s="110"/>
      <c r="D4" s="110"/>
      <c r="E4" s="110"/>
      <c r="F4" s="110"/>
      <c r="G4" s="110"/>
      <c r="H4" s="110"/>
      <c r="I4" s="110"/>
      <c r="J4" s="110"/>
      <c r="O4" s="4"/>
    </row>
    <row r="5" spans="1:15" x14ac:dyDescent="0.2">
      <c r="B5" s="115" t="s">
        <v>53</v>
      </c>
      <c r="C5" s="116"/>
      <c r="D5" s="116"/>
      <c r="E5" s="116"/>
      <c r="F5" s="116"/>
      <c r="G5" s="116"/>
      <c r="H5" s="116"/>
      <c r="I5" s="116"/>
      <c r="J5" s="116"/>
    </row>
    <row r="6" spans="1:15" x14ac:dyDescent="0.2">
      <c r="B6" s="115" t="s">
        <v>54</v>
      </c>
      <c r="C6" s="116"/>
      <c r="D6" s="116"/>
      <c r="E6" s="116"/>
      <c r="F6" s="116"/>
      <c r="G6" s="116"/>
      <c r="H6" s="116"/>
      <c r="I6" s="116"/>
      <c r="J6" s="116"/>
    </row>
    <row r="7" spans="1:15" x14ac:dyDescent="0.2">
      <c r="B7" s="115" t="s">
        <v>55</v>
      </c>
      <c r="C7" s="116"/>
      <c r="D7" s="116"/>
      <c r="E7" s="116"/>
      <c r="F7" s="116"/>
      <c r="G7" s="116"/>
      <c r="H7" s="116"/>
      <c r="I7" s="116"/>
      <c r="J7" s="116"/>
    </row>
    <row r="8" spans="1:15" x14ac:dyDescent="0.2">
      <c r="B8" s="115" t="s">
        <v>56</v>
      </c>
      <c r="C8" s="116"/>
      <c r="D8" s="116"/>
      <c r="E8" s="116"/>
      <c r="F8" s="116"/>
      <c r="G8" s="116"/>
      <c r="H8" s="116"/>
      <c r="I8" s="116"/>
      <c r="J8" s="116"/>
    </row>
    <row r="9" spans="1:15" x14ac:dyDescent="0.2">
      <c r="B9" s="115" t="s">
        <v>57</v>
      </c>
      <c r="C9" s="116"/>
      <c r="D9" s="116"/>
      <c r="E9" s="116"/>
      <c r="F9" s="116"/>
      <c r="G9" s="116"/>
      <c r="H9" s="116"/>
      <c r="I9" s="116"/>
      <c r="J9" s="116"/>
    </row>
    <row r="10" spans="1:15" x14ac:dyDescent="0.2">
      <c r="B10" s="115" t="s">
        <v>58</v>
      </c>
      <c r="C10" s="116"/>
      <c r="D10" s="116"/>
      <c r="E10" s="116"/>
      <c r="F10" s="116"/>
      <c r="G10" s="116"/>
      <c r="H10" s="121"/>
      <c r="I10" s="121"/>
      <c r="J10" s="124"/>
    </row>
    <row r="11" spans="1:15" x14ac:dyDescent="0.2">
      <c r="B11" s="46" t="s">
        <v>59</v>
      </c>
      <c r="C11" s="47"/>
      <c r="D11" s="47"/>
      <c r="E11" s="47"/>
      <c r="F11" s="47"/>
      <c r="G11" s="48"/>
      <c r="H11" s="22"/>
      <c r="I11" s="22"/>
      <c r="J11" s="40"/>
    </row>
    <row r="12" spans="1:15" x14ac:dyDescent="0.2">
      <c r="B12" s="39" t="s">
        <v>60</v>
      </c>
      <c r="C12" s="49"/>
      <c r="D12" s="49"/>
      <c r="E12" s="49"/>
      <c r="F12" s="49"/>
      <c r="G12" s="38"/>
      <c r="H12" s="22"/>
      <c r="I12" s="22"/>
      <c r="J12" s="40"/>
    </row>
    <row r="13" spans="1:15" x14ac:dyDescent="0.2">
      <c r="B13" s="41" t="s">
        <v>61</v>
      </c>
      <c r="C13" s="37"/>
      <c r="D13" s="37"/>
      <c r="E13" s="37"/>
      <c r="F13" s="37"/>
      <c r="G13" s="37"/>
      <c r="H13" s="37"/>
      <c r="I13" s="37"/>
      <c r="J13" s="42"/>
    </row>
    <row r="14" spans="1:15" x14ac:dyDescent="0.2">
      <c r="B14" s="115" t="s">
        <v>62</v>
      </c>
      <c r="C14" s="116"/>
      <c r="D14" s="116"/>
      <c r="E14" s="116"/>
      <c r="F14" s="116"/>
      <c r="G14" s="116"/>
      <c r="H14" s="116"/>
      <c r="I14" s="116"/>
      <c r="J14" s="116"/>
    </row>
    <row r="16" spans="1:15" ht="63.75" customHeight="1" x14ac:dyDescent="0.2">
      <c r="A16" s="14"/>
      <c r="B16" s="118" t="s">
        <v>99</v>
      </c>
      <c r="C16" s="119"/>
      <c r="D16" s="27"/>
      <c r="E16" s="118" t="s">
        <v>100</v>
      </c>
      <c r="F16" s="118"/>
      <c r="G16" s="118"/>
      <c r="H16" s="22"/>
      <c r="I16" s="22"/>
      <c r="J16" s="22"/>
    </row>
    <row r="17" spans="1:7" ht="15.75" customHeight="1" x14ac:dyDescent="0.2">
      <c r="A17" s="14"/>
      <c r="B17" s="16"/>
      <c r="C17" s="14"/>
    </row>
    <row r="18" spans="1:7" ht="12.75" customHeight="1" x14ac:dyDescent="0.2">
      <c r="A18" s="14"/>
      <c r="B18" s="14"/>
      <c r="C18" s="14"/>
    </row>
    <row r="19" spans="1:7" x14ac:dyDescent="0.2">
      <c r="B19" s="20" t="s">
        <v>63</v>
      </c>
      <c r="C19" s="20" t="s">
        <v>64</v>
      </c>
      <c r="D19" s="20" t="s">
        <v>18</v>
      </c>
      <c r="E19" s="20" t="s">
        <v>50</v>
      </c>
      <c r="F19" s="20" t="s">
        <v>51</v>
      </c>
      <c r="G19" s="20" t="s">
        <v>52</v>
      </c>
    </row>
    <row r="20" spans="1:7" x14ac:dyDescent="0.2">
      <c r="B20" s="21" t="s">
        <v>65</v>
      </c>
      <c r="C20" s="23"/>
      <c r="D20" s="51">
        <v>115</v>
      </c>
      <c r="E20" s="25">
        <f>+D20*C20</f>
        <v>0</v>
      </c>
      <c r="F20" s="25">
        <f>+E20*5</f>
        <v>0</v>
      </c>
      <c r="G20" s="25">
        <f>+F20</f>
        <v>0</v>
      </c>
    </row>
    <row r="22" spans="1:7" ht="15.75" customHeight="1" x14ac:dyDescent="0.2">
      <c r="C22" s="4"/>
    </row>
  </sheetData>
  <mergeCells count="13">
    <mergeCell ref="B1:J1"/>
    <mergeCell ref="B2:J2"/>
    <mergeCell ref="B3:J3"/>
    <mergeCell ref="B4:J4"/>
    <mergeCell ref="B5:J5"/>
    <mergeCell ref="E16:G16"/>
    <mergeCell ref="B16:C16"/>
    <mergeCell ref="B6:J6"/>
    <mergeCell ref="B7:J7"/>
    <mergeCell ref="B8:J8"/>
    <mergeCell ref="B14:J14"/>
    <mergeCell ref="B9:J9"/>
    <mergeCell ref="B10:J1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55"/>
  <sheetViews>
    <sheetView showGridLines="0" zoomScaleNormal="100" workbookViewId="0">
      <selection activeCell="C47" sqref="C47"/>
    </sheetView>
  </sheetViews>
  <sheetFormatPr defaultRowHeight="12.75" x14ac:dyDescent="0.2"/>
  <cols>
    <col min="2" max="2" width="42.85546875" customWidth="1"/>
    <col min="3" max="3" width="30.85546875" customWidth="1"/>
    <col min="4" max="4" width="13" customWidth="1"/>
    <col min="5" max="5" width="19.85546875" bestFit="1" customWidth="1"/>
    <col min="6" max="6" width="16.7109375" customWidth="1"/>
    <col min="7" max="7" width="28.28515625" customWidth="1"/>
    <col min="8" max="8" width="20" customWidth="1"/>
    <col min="9" max="9" width="15.140625" hidden="1" customWidth="1"/>
    <col min="10" max="10" width="9.140625" hidden="1" customWidth="1"/>
    <col min="11" max="11" width="8.7109375" hidden="1" customWidth="1"/>
    <col min="15" max="15" width="9.140625" style="26"/>
  </cols>
  <sheetData>
    <row r="1" spans="1:16" s="28" customFormat="1" x14ac:dyDescent="0.2">
      <c r="B1" s="125"/>
      <c r="C1" s="126"/>
      <c r="D1" s="126"/>
      <c r="E1" s="126"/>
      <c r="F1" s="126"/>
      <c r="G1" s="126"/>
      <c r="H1" s="126"/>
      <c r="I1" s="126"/>
      <c r="J1" s="126"/>
      <c r="K1" s="126"/>
      <c r="O1" s="29"/>
    </row>
    <row r="2" spans="1:16" ht="14.25" customHeight="1" x14ac:dyDescent="0.2">
      <c r="B2" s="115" t="s">
        <v>90</v>
      </c>
      <c r="C2" s="116"/>
      <c r="D2" s="116"/>
      <c r="E2" s="116"/>
      <c r="F2" s="116"/>
      <c r="G2" s="116"/>
      <c r="H2" s="116"/>
      <c r="I2" s="116"/>
      <c r="J2" s="116"/>
      <c r="K2" s="116"/>
    </row>
    <row r="3" spans="1:16" ht="15.75" customHeight="1" x14ac:dyDescent="0.2">
      <c r="B3" s="120" t="s">
        <v>91</v>
      </c>
      <c r="C3" s="121"/>
      <c r="D3" s="121"/>
      <c r="E3" s="121"/>
      <c r="F3" s="121"/>
      <c r="G3" s="121"/>
      <c r="H3" s="121"/>
      <c r="I3" s="73"/>
      <c r="J3" s="73"/>
      <c r="K3" s="73"/>
    </row>
    <row r="4" spans="1:16" ht="31.5" customHeight="1" x14ac:dyDescent="0.2">
      <c r="B4" s="115" t="s">
        <v>8</v>
      </c>
      <c r="C4" s="116"/>
      <c r="D4" s="116"/>
      <c r="E4" s="116"/>
      <c r="F4" s="116"/>
      <c r="G4" s="116"/>
      <c r="H4" s="116"/>
      <c r="I4" s="116"/>
      <c r="J4" s="116"/>
      <c r="K4" s="116"/>
    </row>
    <row r="5" spans="1:16" ht="15.75" x14ac:dyDescent="0.2">
      <c r="B5" s="117" t="s">
        <v>92</v>
      </c>
      <c r="C5" s="110"/>
      <c r="D5" s="110"/>
      <c r="E5" s="110"/>
      <c r="F5" s="110"/>
      <c r="G5" s="110"/>
      <c r="H5" s="110"/>
      <c r="I5" s="110"/>
      <c r="J5" s="110"/>
      <c r="K5" s="110"/>
      <c r="P5" s="4"/>
    </row>
    <row r="6" spans="1:16" x14ac:dyDescent="0.2">
      <c r="B6" s="115" t="s">
        <v>66</v>
      </c>
      <c r="C6" s="116"/>
      <c r="D6" s="116"/>
      <c r="E6" s="116"/>
      <c r="F6" s="116"/>
      <c r="G6" s="116"/>
      <c r="H6" s="116"/>
      <c r="I6" s="116"/>
      <c r="J6" s="116"/>
      <c r="K6" s="116"/>
    </row>
    <row r="7" spans="1:16" x14ac:dyDescent="0.2">
      <c r="B7" s="115" t="s">
        <v>67</v>
      </c>
      <c r="C7" s="116"/>
      <c r="D7" s="116"/>
      <c r="E7" s="116"/>
      <c r="F7" s="116"/>
      <c r="G7" s="116"/>
      <c r="H7" s="116"/>
      <c r="I7" s="116"/>
      <c r="J7" s="116"/>
      <c r="K7" s="116"/>
    </row>
    <row r="8" spans="1:16" x14ac:dyDescent="0.2">
      <c r="B8" s="115" t="s">
        <v>68</v>
      </c>
      <c r="C8" s="116"/>
      <c r="D8" s="116"/>
      <c r="E8" s="116"/>
      <c r="F8" s="116"/>
      <c r="G8" s="116"/>
      <c r="H8" s="116"/>
      <c r="I8" s="116"/>
      <c r="J8" s="116"/>
      <c r="K8" s="116"/>
    </row>
    <row r="9" spans="1:16" x14ac:dyDescent="0.2">
      <c r="B9" s="115" t="s">
        <v>69</v>
      </c>
      <c r="C9" s="116"/>
      <c r="D9" s="116"/>
      <c r="E9" s="116"/>
      <c r="F9" s="116"/>
      <c r="G9" s="116"/>
      <c r="H9" s="116"/>
      <c r="I9" s="116"/>
      <c r="J9" s="116"/>
      <c r="K9" s="116"/>
    </row>
    <row r="10" spans="1:16" x14ac:dyDescent="0.2">
      <c r="B10" s="115" t="s">
        <v>70</v>
      </c>
      <c r="C10" s="116"/>
      <c r="D10" s="116"/>
      <c r="E10" s="116"/>
      <c r="F10" s="116"/>
      <c r="G10" s="116"/>
      <c r="H10" s="116"/>
      <c r="I10" s="116"/>
      <c r="J10" s="116"/>
      <c r="K10" s="116"/>
    </row>
    <row r="11" spans="1:16" x14ac:dyDescent="0.2">
      <c r="B11" s="115" t="s">
        <v>71</v>
      </c>
      <c r="C11" s="116"/>
      <c r="D11" s="116"/>
      <c r="E11" s="116"/>
      <c r="F11" s="116"/>
      <c r="G11" s="116"/>
      <c r="H11" s="116"/>
      <c r="I11" s="121"/>
      <c r="J11" s="121"/>
      <c r="K11" s="124"/>
    </row>
    <row r="12" spans="1:16" x14ac:dyDescent="0.2">
      <c r="B12" s="43" t="s">
        <v>72</v>
      </c>
      <c r="C12" s="44"/>
      <c r="D12" s="44"/>
      <c r="E12" s="44"/>
      <c r="F12" s="44"/>
      <c r="G12" s="44"/>
      <c r="H12" s="45"/>
      <c r="I12" s="22"/>
      <c r="J12" s="22"/>
      <c r="K12" s="22"/>
    </row>
    <row r="13" spans="1:16" x14ac:dyDescent="0.2">
      <c r="B13" s="43" t="s">
        <v>73</v>
      </c>
      <c r="C13" s="50"/>
      <c r="D13" s="44"/>
      <c r="E13" s="44"/>
      <c r="F13" s="44"/>
      <c r="G13" s="44"/>
      <c r="H13" s="45"/>
      <c r="I13" s="22"/>
      <c r="J13" s="22"/>
      <c r="K13" s="22"/>
    </row>
    <row r="14" spans="1:16" x14ac:dyDescent="0.2">
      <c r="B14" s="22"/>
      <c r="C14" s="22"/>
      <c r="D14" s="22"/>
      <c r="E14" s="22"/>
      <c r="F14" s="22"/>
      <c r="G14" s="22"/>
      <c r="H14" s="22"/>
      <c r="I14" s="22"/>
      <c r="J14" s="22"/>
      <c r="K14" s="22"/>
    </row>
    <row r="16" spans="1:16" ht="14.25" customHeight="1" x14ac:dyDescent="0.2">
      <c r="A16" s="14"/>
      <c r="B16" s="30" t="s">
        <v>47</v>
      </c>
      <c r="C16" s="30"/>
      <c r="D16" s="102"/>
      <c r="E16" s="30" t="s">
        <v>101</v>
      </c>
      <c r="F16" s="22"/>
      <c r="G16" s="22"/>
      <c r="H16" s="22"/>
      <c r="I16" s="22"/>
      <c r="J16" s="22"/>
      <c r="K16" s="22"/>
    </row>
    <row r="17" spans="1:12" x14ac:dyDescent="0.2">
      <c r="A17" s="14"/>
      <c r="B17" s="72" t="s">
        <v>102</v>
      </c>
      <c r="C17" s="22"/>
      <c r="D17" s="27"/>
      <c r="E17" s="127" t="s">
        <v>74</v>
      </c>
      <c r="F17" s="127"/>
      <c r="G17" s="22"/>
      <c r="H17" s="22"/>
      <c r="I17" s="22"/>
      <c r="J17" s="22"/>
      <c r="K17" s="22"/>
    </row>
    <row r="18" spans="1:12" x14ac:dyDescent="0.2">
      <c r="A18" s="14"/>
      <c r="B18" s="22"/>
      <c r="C18" s="22"/>
      <c r="D18" s="27"/>
      <c r="E18" s="127" t="s">
        <v>75</v>
      </c>
      <c r="F18" s="127"/>
      <c r="G18" s="22"/>
      <c r="H18" s="22"/>
      <c r="I18" s="22"/>
      <c r="J18" s="22"/>
      <c r="K18" s="22"/>
    </row>
    <row r="19" spans="1:12" x14ac:dyDescent="0.2">
      <c r="A19" s="14"/>
      <c r="B19" s="22"/>
      <c r="C19" s="22"/>
      <c r="D19" s="27"/>
      <c r="E19" s="127" t="s">
        <v>76</v>
      </c>
      <c r="F19" s="127"/>
      <c r="G19" s="22"/>
      <c r="H19" s="22"/>
      <c r="I19" s="22"/>
      <c r="J19" s="22"/>
      <c r="K19" s="22"/>
    </row>
    <row r="20" spans="1:12" x14ac:dyDescent="0.2">
      <c r="A20" s="14"/>
      <c r="B20" s="22"/>
      <c r="C20" s="22"/>
      <c r="D20" s="27"/>
      <c r="E20" s="127" t="s">
        <v>77</v>
      </c>
      <c r="F20" s="127"/>
      <c r="G20" s="22"/>
      <c r="H20" s="22"/>
    </row>
    <row r="21" spans="1:12" ht="15.75" customHeight="1" x14ac:dyDescent="0.2">
      <c r="A21" s="14"/>
      <c r="B21" s="22"/>
      <c r="C21" s="22"/>
      <c r="D21" s="27"/>
      <c r="E21" s="127" t="s">
        <v>78</v>
      </c>
      <c r="F21" s="127"/>
      <c r="G21" s="22"/>
      <c r="H21" s="22"/>
    </row>
    <row r="22" spans="1:12" ht="12.75" customHeight="1" x14ac:dyDescent="0.2">
      <c r="A22" s="14"/>
      <c r="B22" s="14"/>
      <c r="C22" s="14"/>
    </row>
    <row r="23" spans="1:12" x14ac:dyDescent="0.2">
      <c r="B23" s="20" t="s">
        <v>79</v>
      </c>
      <c r="C23" s="20" t="s">
        <v>49</v>
      </c>
      <c r="D23" s="20" t="s">
        <v>18</v>
      </c>
      <c r="E23" s="20"/>
      <c r="F23" s="20" t="s">
        <v>50</v>
      </c>
      <c r="G23" s="20" t="s">
        <v>51</v>
      </c>
      <c r="H23" s="20" t="s">
        <v>52</v>
      </c>
    </row>
    <row r="24" spans="1:12" x14ac:dyDescent="0.2">
      <c r="B24" s="21" t="s">
        <v>80</v>
      </c>
      <c r="C24" s="23"/>
      <c r="D24" s="24">
        <v>1</v>
      </c>
      <c r="E24" s="25"/>
      <c r="F24" s="25">
        <f>+D24*C24</f>
        <v>0</v>
      </c>
      <c r="G24" s="25">
        <f>+F24*5</f>
        <v>0</v>
      </c>
      <c r="H24" s="25">
        <f>+G24</f>
        <v>0</v>
      </c>
    </row>
    <row r="26" spans="1:12" ht="15.75" customHeight="1" x14ac:dyDescent="0.2">
      <c r="B26" s="20" t="s">
        <v>81</v>
      </c>
      <c r="C26" s="20" t="s">
        <v>49</v>
      </c>
      <c r="D26" s="20" t="s">
        <v>82</v>
      </c>
      <c r="E26" s="20" t="s">
        <v>83</v>
      </c>
      <c r="F26" s="20" t="s">
        <v>50</v>
      </c>
      <c r="G26" s="20" t="s">
        <v>51</v>
      </c>
      <c r="H26" s="20" t="s">
        <v>52</v>
      </c>
    </row>
    <row r="27" spans="1:12" ht="12.75" customHeight="1" x14ac:dyDescent="0.2">
      <c r="B27" s="32" t="s">
        <v>84</v>
      </c>
      <c r="C27" s="23"/>
      <c r="D27" s="33">
        <v>5</v>
      </c>
      <c r="E27" s="33">
        <v>10</v>
      </c>
      <c r="F27" s="34">
        <f>+E27*D27*C27</f>
        <v>0</v>
      </c>
      <c r="G27" s="34">
        <f>+F27*5</f>
        <v>0</v>
      </c>
      <c r="H27" s="34">
        <f t="shared" ref="H27:H31" si="0">+G27</f>
        <v>0</v>
      </c>
      <c r="I27" s="31"/>
      <c r="J27" s="31"/>
      <c r="K27" s="31"/>
      <c r="L27" s="31"/>
    </row>
    <row r="28" spans="1:12" x14ac:dyDescent="0.2">
      <c r="B28" s="32" t="s">
        <v>85</v>
      </c>
      <c r="C28" s="23"/>
      <c r="D28" s="33">
        <v>2</v>
      </c>
      <c r="E28" s="33">
        <v>10</v>
      </c>
      <c r="F28" s="34">
        <f>+E28*D28*C28</f>
        <v>0</v>
      </c>
      <c r="G28" s="34">
        <f>+F28*5</f>
        <v>0</v>
      </c>
      <c r="H28" s="34">
        <f t="shared" si="0"/>
        <v>0</v>
      </c>
    </row>
    <row r="29" spans="1:12" x14ac:dyDescent="0.2">
      <c r="B29" s="32" t="s">
        <v>86</v>
      </c>
      <c r="C29" s="23"/>
      <c r="D29" s="33">
        <v>2</v>
      </c>
      <c r="E29" s="33">
        <v>8</v>
      </c>
      <c r="F29" s="34">
        <f>+E29*D29*C29</f>
        <v>0</v>
      </c>
      <c r="G29" s="34">
        <f>+F29*5</f>
        <v>0</v>
      </c>
      <c r="H29" s="34">
        <f t="shared" si="0"/>
        <v>0</v>
      </c>
    </row>
    <row r="30" spans="1:12" x14ac:dyDescent="0.2">
      <c r="B30" s="32" t="s">
        <v>87</v>
      </c>
      <c r="C30" s="23"/>
      <c r="D30" s="33">
        <v>1</v>
      </c>
      <c r="E30" s="33">
        <v>10</v>
      </c>
      <c r="F30" s="34">
        <f>+E30*D30*C30</f>
        <v>0</v>
      </c>
      <c r="G30" s="34">
        <f>+F30*5</f>
        <v>0</v>
      </c>
      <c r="H30" s="34">
        <f t="shared" si="0"/>
        <v>0</v>
      </c>
    </row>
    <row r="31" spans="1:12" x14ac:dyDescent="0.2">
      <c r="B31" s="32" t="s">
        <v>88</v>
      </c>
      <c r="C31" s="35"/>
      <c r="D31" s="33">
        <v>1</v>
      </c>
      <c r="E31" s="33">
        <v>10</v>
      </c>
      <c r="F31" s="34">
        <f>+E31*D31*C31</f>
        <v>0</v>
      </c>
      <c r="G31" s="34">
        <f>+F31*5</f>
        <v>0</v>
      </c>
      <c r="H31" s="34">
        <f t="shared" si="0"/>
        <v>0</v>
      </c>
    </row>
    <row r="32" spans="1:12" ht="13.5" thickBot="1" x14ac:dyDescent="0.25">
      <c r="F32" s="36">
        <f>SUM(F27:F31)</f>
        <v>0</v>
      </c>
      <c r="G32" s="36">
        <f>SUM(G27:G31)</f>
        <v>0</v>
      </c>
      <c r="H32" s="36">
        <f>+G32</f>
        <v>0</v>
      </c>
    </row>
    <row r="33" spans="2:8" ht="13.5" thickTop="1" x14ac:dyDescent="0.2"/>
    <row r="35" spans="2:8" x14ac:dyDescent="0.2">
      <c r="B35" s="20" t="s">
        <v>89</v>
      </c>
      <c r="C35" s="20"/>
      <c r="D35" s="20"/>
      <c r="E35" s="20"/>
      <c r="F35" s="20" t="s">
        <v>50</v>
      </c>
      <c r="G35" s="20" t="s">
        <v>51</v>
      </c>
      <c r="H35" s="20" t="s">
        <v>52</v>
      </c>
    </row>
    <row r="36" spans="2:8" ht="13.5" thickBot="1" x14ac:dyDescent="0.25">
      <c r="F36" s="36">
        <f>+F32+F24</f>
        <v>0</v>
      </c>
      <c r="G36" s="36">
        <f>+G32+G24</f>
        <v>0</v>
      </c>
      <c r="H36" s="36">
        <f>+G36</f>
        <v>0</v>
      </c>
    </row>
    <row r="37" spans="2:8" ht="13.5" thickTop="1" x14ac:dyDescent="0.2"/>
    <row r="49" spans="2:3" x14ac:dyDescent="0.2">
      <c r="B49" s="17"/>
      <c r="C49" s="14"/>
    </row>
    <row r="50" spans="2:3" x14ac:dyDescent="0.2">
      <c r="B50" s="17"/>
      <c r="C50" s="14"/>
    </row>
    <row r="51" spans="2:3" x14ac:dyDescent="0.2">
      <c r="B51" s="17"/>
      <c r="C51" s="19"/>
    </row>
    <row r="52" spans="2:3" x14ac:dyDescent="0.2">
      <c r="B52" s="17"/>
      <c r="C52" s="14"/>
    </row>
    <row r="53" spans="2:3" x14ac:dyDescent="0.2">
      <c r="B53" s="17"/>
      <c r="C53" s="19"/>
    </row>
    <row r="54" spans="2:3" x14ac:dyDescent="0.2">
      <c r="B54" s="17"/>
      <c r="C54" s="14"/>
    </row>
    <row r="55" spans="2:3" x14ac:dyDescent="0.2">
      <c r="B55" s="17"/>
      <c r="C55" s="18"/>
    </row>
  </sheetData>
  <mergeCells count="16">
    <mergeCell ref="B8:K8"/>
    <mergeCell ref="B9:K9"/>
    <mergeCell ref="B10:K10"/>
    <mergeCell ref="B11:K11"/>
    <mergeCell ref="B1:K1"/>
    <mergeCell ref="B2:K2"/>
    <mergeCell ref="B4:K4"/>
    <mergeCell ref="B5:K5"/>
    <mergeCell ref="B6:K6"/>
    <mergeCell ref="B7:K7"/>
    <mergeCell ref="B3:H3"/>
    <mergeCell ref="E17:F17"/>
    <mergeCell ref="E18:F18"/>
    <mergeCell ref="E19:F19"/>
    <mergeCell ref="E20:F20"/>
    <mergeCell ref="E21:F2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8" ma:contentTypeDescription="Een nieuw document maken." ma:contentTypeScope="" ma:versionID="b3e2f1700e3bb113427dedd7a7dddb06">
  <xsd:schema xmlns:xsd="http://www.w3.org/2001/XMLSchema" xmlns:xs="http://www.w3.org/2001/XMLSchema" xmlns:p="http://schemas.microsoft.com/office/2006/metadata/properties" xmlns:ns2="df334da4-c630-45b1-95f0-858e998e8867" xmlns:ns3="118699ed-b0bb-4314-a950-7636bf7a902d" targetNamespace="http://schemas.microsoft.com/office/2006/metadata/properties" ma:root="true" ma:fieldsID="9ba44862e51224659c1a02abc26569ea" ns2:_="" ns3:_="">
    <xsd:import namespace="df334da4-c630-45b1-95f0-858e998e8867"/>
    <xsd:import namespace="118699ed-b0bb-4314-a950-7636bf7a902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dbd33877-02fa-4abe-82fe-02a0c837f103}"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SharedWithUsers xmlns="df334da4-c630-45b1-95f0-858e998e8867">
      <UserInfo>
        <DisplayName>Eric Flentge</DisplayName>
        <AccountId>19</AccountId>
        <AccountType/>
      </UserInfo>
      <UserInfo>
        <DisplayName>Bob Schoutsen</DisplayName>
        <AccountId>38</AccountId>
        <AccountType/>
      </UserInfo>
      <UserInfo>
        <DisplayName>Lieke Hekers</DisplayName>
        <AccountId>78</AccountId>
        <AccountType/>
      </UserInfo>
      <UserInfo>
        <DisplayName>Marc Houterman</DisplayName>
        <AccountId>36</AccountId>
        <AccountType/>
      </UserInfo>
    </SharedWithUsers>
    <lcf76f155ced4ddcb4097134ff3c332f xmlns="118699ed-b0bb-4314-a950-7636bf7a902d">
      <Terms xmlns="http://schemas.microsoft.com/office/infopath/2007/PartnerControls"/>
    </lcf76f155ced4ddcb4097134ff3c332f>
    <TaxCatchAll xmlns="df334da4-c630-45b1-95f0-858e998e8867" xsi:nil="true"/>
  </documentManagement>
</p:properties>
</file>

<file path=customXml/itemProps1.xml><?xml version="1.0" encoding="utf-8"?>
<ds:datastoreItem xmlns:ds="http://schemas.openxmlformats.org/officeDocument/2006/customXml" ds:itemID="{12F779BE-EF7E-45A3-AA13-AA1159515ED9}">
  <ds:schemaRefs>
    <ds:schemaRef ds:uri="http://schemas.microsoft.com/sharepoint/v3/contenttype/forms"/>
  </ds:schemaRefs>
</ds:datastoreItem>
</file>

<file path=customXml/itemProps2.xml><?xml version="1.0" encoding="utf-8"?>
<ds:datastoreItem xmlns:ds="http://schemas.openxmlformats.org/officeDocument/2006/customXml" ds:itemID="{8643B3CF-6692-4A1A-9AD6-F20ECCF649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334da4-c630-45b1-95f0-858e998e8867"/>
    <ds:schemaRef ds:uri="118699ed-b0bb-4314-a950-7636bf7a90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856AE20-5D4C-44E5-903E-8F2FEC189723}">
  <ds:schemaRefs>
    <ds:schemaRef ds:uri="http://schemas.microsoft.com/office/2006/metadata/longProperties"/>
  </ds:schemaRefs>
</ds:datastoreItem>
</file>

<file path=customXml/itemProps4.xml><?xml version="1.0" encoding="utf-8"?>
<ds:datastoreItem xmlns:ds="http://schemas.openxmlformats.org/officeDocument/2006/customXml" ds:itemID="{D640604E-C5A5-44AB-9BD6-5550A35B50D6}">
  <ds:schemaRefs>
    <ds:schemaRef ds:uri="http://schemas.microsoft.com/office/2006/metadata/properties"/>
    <ds:schemaRef ds:uri="http://schemas.microsoft.com/office/infopath/2007/PartnerControls"/>
    <ds:schemaRef ds:uri="df334da4-c630-45b1-95f0-858e998e8867"/>
    <ds:schemaRef ds:uri="118699ed-b0bb-4314-a950-7636bf7a902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6</vt:i4>
      </vt:variant>
      <vt:variant>
        <vt:lpstr>Benoemde bereiken</vt:lpstr>
      </vt:variant>
      <vt:variant>
        <vt:i4>1</vt:i4>
      </vt:variant>
    </vt:vector>
  </HeadingPairs>
  <TitlesOfParts>
    <vt:vector size="7" baseType="lpstr">
      <vt:lpstr>TOTAAL</vt:lpstr>
      <vt:lpstr>Vervanging Camera</vt:lpstr>
      <vt:lpstr>Implementatie VOS</vt:lpstr>
      <vt:lpstr>Software Genetec</vt:lpstr>
      <vt:lpstr>Preventief onderhoud</vt:lpstr>
      <vt:lpstr>Correctief onderhoud</vt:lpstr>
      <vt:lpstr>TOTAAL!Afdrukbereik</vt:lpstr>
    </vt:vector>
  </TitlesOfParts>
  <Manager/>
  <Company>Gemeente Nijmegen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botsf0</dc:creator>
  <cp:keywords/>
  <dc:description/>
  <cp:lastModifiedBy>Lieke Hekers</cp:lastModifiedBy>
  <cp:revision/>
  <dcterms:created xsi:type="dcterms:W3CDTF">2007-10-02T13:55:41Z</dcterms:created>
  <dcterms:modified xsi:type="dcterms:W3CDTF">2024-01-22T21:19:22Z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SharedWithUsers">
    <vt:lpwstr>Eric Flentge;Bob Schoutsen</vt:lpwstr>
  </property>
  <property fmtid="{D5CDD505-2E9C-101B-9397-08002B2CF9AE}" pid="3" name="SharedWithUsers">
    <vt:lpwstr>19;#Eric Flentge;#38;#Bob Schoutsen</vt:lpwstr>
  </property>
  <property fmtid="{D5CDD505-2E9C-101B-9397-08002B2CF9AE}" pid="4" name="ContentTypeId">
    <vt:lpwstr>0x010100E3C4BE122131664E8AE3B14AD8B3A42F</vt:lpwstr>
  </property>
  <property fmtid="{D5CDD505-2E9C-101B-9397-08002B2CF9AE}" pid="5" name="MediaServiceImageTags">
    <vt:lpwstr/>
  </property>
</Properties>
</file>