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 codeName="ThisWorkbook"/>
  <mc:AlternateContent xmlns:mc="http://schemas.openxmlformats.org/markup-compatibility/2006">
    <mc:Choice Requires="x15">
      <x15ac:absPath xmlns:x15ac="http://schemas.microsoft.com/office/spreadsheetml/2010/11/ac" url="https://smitsvanburgst.sharepoint.com/sites/3306.50AmsterdamUMC-Aanbestedingonderhoudventilatie-installaties/Gedeelde documenten/SF.Selectiefase/Bijlagen/"/>
    </mc:Choice>
  </mc:AlternateContent>
  <xr:revisionPtr revIDLastSave="49" documentId="13_ncr:1_{74BA2A4D-0D8A-432E-BE5B-EECA59DC9E83}" xr6:coauthVersionLast="47" xr6:coauthVersionMax="47" xr10:uidLastSave="{4466B9A6-35F0-4A78-929C-C2F9E0CC59BC}"/>
  <bookViews>
    <workbookView xWindow="-110" yWindow="-110" windowWidth="38620" windowHeight="21220" xr2:uid="{00000000-000D-0000-FFFF-FFFF00000000}"/>
  </bookViews>
  <sheets>
    <sheet name="Instructies en totaalscore" sheetId="7" r:id="rId1"/>
    <sheet name="Invulblad omvang" sheetId="5" r:id="rId2"/>
    <sheet name="Invulblad diepgang" sheetId="6" r:id="rId3"/>
    <sheet name="Puntenoverzicht referenties" sheetId="1" state="hidden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3" i="6" l="1" a="1"/>
  <c r="E13" i="6" s="1"/>
  <c r="E16" i="5" a="1"/>
  <c r="E16" i="5" s="1"/>
  <c r="E15" i="6"/>
  <c r="E14" i="6" a="1"/>
  <c r="E14" i="6"/>
  <c r="E34" i="6"/>
  <c r="E35" i="6"/>
  <c r="E33" i="6"/>
  <c r="E30" i="6"/>
  <c r="E31" i="6"/>
  <c r="E32" i="6"/>
  <c r="E29" i="6"/>
  <c r="E28" i="6"/>
  <c r="E25" i="6"/>
  <c r="E26" i="6"/>
  <c r="E27" i="6"/>
  <c r="E24" i="6"/>
  <c r="E21" i="6"/>
  <c r="E22" i="6"/>
  <c r="E23" i="6"/>
  <c r="E20" i="6"/>
  <c r="E16" i="6"/>
  <c r="E17" i="6"/>
  <c r="E18" i="6"/>
  <c r="E19" i="6"/>
  <c r="E13" i="5"/>
  <c r="E18" i="5"/>
  <c r="E19" i="5"/>
  <c r="E17" i="5"/>
  <c r="E15" i="5"/>
  <c r="E14" i="5"/>
  <c r="E36" i="6" l="1" a="1"/>
  <c r="E36" i="6" s="1"/>
  <c r="D12" i="7" s="1"/>
  <c r="E20" i="5" a="1"/>
  <c r="E20" i="5" s="1"/>
  <c r="C12" i="7" s="1"/>
  <c r="E12" i="7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<sst xmlns="http://schemas.openxmlformats.org/spreadsheetml/2006/main" count="192" uniqueCount="126">
  <si>
    <t>Onderwerp</t>
  </si>
  <si>
    <t>Nr</t>
  </si>
  <si>
    <t>Punten</t>
  </si>
  <si>
    <t>K.O.</t>
  </si>
  <si>
    <t>Drukhuishouding maakt het aantoonbaar</t>
  </si>
  <si>
    <t>Navragen of dit in het contract staat</t>
  </si>
  <si>
    <t>Opmerking (intern)</t>
  </si>
  <si>
    <t>Referentie nabellen</t>
  </si>
  <si>
    <t>Compleet andere organisatie van werk, geen passende referentie</t>
  </si>
  <si>
    <t>Dit onderwerp vangt jaaromzet af, dus deze niet toegevoegd.</t>
  </si>
  <si>
    <t>Just in time, hub in de buurt</t>
  </si>
  <si>
    <t>Bv. direct oude filters afvoeren als nieuwe geleverd worden</t>
  </si>
  <si>
    <t>Ombouw naar direct aangedreven ventilatoren, energiezuinige filters, etc.</t>
  </si>
  <si>
    <t>Spare parts</t>
  </si>
  <si>
    <t>Vaak o.b.v. offerte (buiten contractueel werk)</t>
  </si>
  <si>
    <t>Antwoord (1 keuze mogelijk)</t>
  </si>
  <si>
    <t>T.b.v. registratie van betrouwbaarheid en beschikbaarheid, OH historie, etc.</t>
  </si>
  <si>
    <t>Verbetervoorstellen gedaan en gerealiseerd</t>
  </si>
  <si>
    <t>Duurzaam afvoeren. Houten frames in filter, geen glasvezelfilter?</t>
  </si>
  <si>
    <t>Wonen in de regio elektrische auto, bakfiets in de stad</t>
  </si>
  <si>
    <t>Eigen organisatie, of uitbesteed apart benoemen?</t>
  </si>
  <si>
    <t>ERP systeem? Is SAP , Oracle</t>
  </si>
  <si>
    <t>Referentie 1: Omvang</t>
  </si>
  <si>
    <t>Referentie 2: Diepgang</t>
  </si>
  <si>
    <t>Logistiek (meerdere keuzes mogelijk) (50 punten)</t>
  </si>
  <si>
    <t>Vast team (50 punten) (meerdere keuzes)</t>
  </si>
  <si>
    <t>Werkvergunning, "productiestop", schakelbrieven</t>
  </si>
  <si>
    <t>Opdrachtgever (20) (1 keuze)</t>
  </si>
  <si>
    <t>FMIS systeem (20) (meerdere keuzes)</t>
  </si>
  <si>
    <t>Responstijd (10) (meerdere keuzes)</t>
  </si>
  <si>
    <t>Werkzaamheden (meerdere keuzes mogelijk) (30)</t>
  </si>
  <si>
    <t>Duurzaamheid (20) (meerdere keuzes)</t>
  </si>
  <si>
    <t>Planning (20) (meerdere keuzes)</t>
  </si>
  <si>
    <t>Branche (30) (1 keuze)</t>
  </si>
  <si>
    <t>Toegevoegd vanuit werkgroep proces (Jelle). Werkgroep techniek mee eens</t>
  </si>
  <si>
    <t>Omvang (50 punten) (1 keuze)</t>
  </si>
  <si>
    <t>Looptijd contract</t>
  </si>
  <si>
    <t>Contactpersoon</t>
  </si>
  <si>
    <t>Telefoonnummer</t>
  </si>
  <si>
    <t>Emailadres</t>
  </si>
  <si>
    <t>Adres</t>
  </si>
  <si>
    <t>Financiële omvang opdracht</t>
  </si>
  <si>
    <t xml:space="preserve">Punten </t>
  </si>
  <si>
    <t>Referentie van aanbiedende partij</t>
  </si>
  <si>
    <t xml:space="preserve">Naam bedrijf </t>
  </si>
  <si>
    <t>1. Aanbieder werkt nieuwe teamleden aantoonbaar zelf in</t>
  </si>
  <si>
    <r>
      <t xml:space="preserve">2. Verloop afgelopen twee jaar aantoonbaar &lt;20% </t>
    </r>
    <r>
      <rPr>
        <sz val="11"/>
        <color rgb="FFFF0000"/>
        <rFont val="Calibri"/>
        <family val="2"/>
        <scheme val="minor"/>
      </rPr>
      <t>*) niet op verzoek opdrachtgever óngepland'</t>
    </r>
  </si>
  <si>
    <t>3. Werkt niet aantoonbaar met een vast team</t>
  </si>
  <si>
    <t>1. 750+ assets (luchtbehandelingskasten, geen FCU's, Biddle etc)</t>
  </si>
  <si>
    <t>2.  375+ assets (luchtbehandelingskasten, geen FCU's, Biddle etc)</t>
  </si>
  <si>
    <t>3. &gt;100 - 375</t>
  </si>
  <si>
    <t>4. &lt;100 assets (luchtbehandelingskasten, geen FCU's, Biddle etc)</t>
  </si>
  <si>
    <t>1. Aanbieder organiseert de aan- en afvoer van materiaal conform eisen opdrachtgever</t>
  </si>
  <si>
    <t>2. Aanbieder voert aantoonbaar gebruikt materiaal af</t>
  </si>
  <si>
    <t>3. Aanbieder organiseert aantoonbaar opslag en voorraadbeheer voor opdrachtgever</t>
  </si>
  <si>
    <t>1. Ziekenhuis</t>
  </si>
  <si>
    <t>2. Aantoonbaar vergelijkbaar (bv. cleanrooms)</t>
  </si>
  <si>
    <t>3. Niet aantoonbaar vergelijkbaar (utiliteit/woning)</t>
  </si>
  <si>
    <t>1. Gebruiker/eigenaar van het gebouw is rechtstreeks opdrachtgever</t>
  </si>
  <si>
    <t>2. Via onderhoudspartij</t>
  </si>
  <si>
    <t>1. Aanbieder werkt aantoonbaar in FMIS opdrachtgever</t>
  </si>
  <si>
    <t xml:space="preserve">2. Aanbieder werkt in eigen FMIS </t>
  </si>
  <si>
    <t>3. Aanbieder heeft aantoonbaar ervaring met Ultimo</t>
  </si>
  <si>
    <t>4. Aanbieder beheert aantoonbaar de data in het systeem</t>
  </si>
  <si>
    <t>5. Aanbieder werkt met QR code of andere unieke identifier van de assets</t>
  </si>
  <si>
    <t>1. Aanbieder kan aantoonbaar binnen 2 uur ter plaatse zijn 24/7 t.b.v. urgente storingen</t>
  </si>
  <si>
    <t>2. Aanbieder kan aantoonbaar binnen 2 uur ter plaatse zijn op kantoortijden t.b.v. urgente storingen</t>
  </si>
  <si>
    <t>3. Downtime t.b.v. renovatie als criterium</t>
  </si>
  <si>
    <t>4. Aanrijdtijd &gt;2 uur (vestinging in de buurt)</t>
  </si>
  <si>
    <t>1. Aanbieder voert aantoonbaar preventief onderhoud uit</t>
  </si>
  <si>
    <t>2. Aanbieder voert aantoonbaar correctief onderhoud uit</t>
  </si>
  <si>
    <t>3. Aanbieder voert aantoonbaar revisiewerkzaamheden uit</t>
  </si>
  <si>
    <t>4. Aanbieder voert aantoonbaar verduurzamingswerkzaamheden uit (ombouw naar direct aangedreven)</t>
  </si>
  <si>
    <t>5. Verlageren van ventilatoren &amp; motoren</t>
  </si>
  <si>
    <t>1. Aanbieder werkt aantoonbaar met werkvergunningen/schakelbrieven</t>
  </si>
  <si>
    <t>2. Aanbieder werkt aantoonbaar met dagvaste planning</t>
  </si>
  <si>
    <t>3. Aanbieder werkt aantoonbaar met jaarplanning</t>
  </si>
  <si>
    <t>4. Aanbieder werkt aantoonbaar met een MJOP (meerjaarlijkse activiteiten gepland)</t>
  </si>
  <si>
    <t>1. Aanbieder heeft aantoonbaar ervaring met energiebesparingsprojecten incl. businesscase</t>
  </si>
  <si>
    <t>2. Aanbieder heeft aantoonbaar ervaring met het verduurzamen van de afvalstromen</t>
  </si>
  <si>
    <r>
      <t>3. Aanbieder heeft aantoonbaar een zo optimaal mogelijk vervoersplan met minimale CO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 xml:space="preserve"> uitstoot</t>
    </r>
  </si>
  <si>
    <t>Instructies</t>
  </si>
  <si>
    <t>Referentie omvang</t>
  </si>
  <si>
    <t xml:space="preserve">Keuze </t>
  </si>
  <si>
    <t>Nee</t>
  </si>
  <si>
    <t>Ja</t>
  </si>
  <si>
    <t>2. Verloop afgelopen twee jaar aantoonbaar &lt;20% *) niet op verzoek opdrachtgever óngepland'</t>
  </si>
  <si>
    <t>Totaalscore referentie omvang</t>
  </si>
  <si>
    <t>1.</t>
  </si>
  <si>
    <t>2.</t>
  </si>
  <si>
    <t>3.</t>
  </si>
  <si>
    <t xml:space="preserve">Werkt de aanbieder in een vast team? </t>
  </si>
  <si>
    <t xml:space="preserve">Welke logistieke taken voert de aanbieder uit? </t>
  </si>
  <si>
    <t>Referentie diepgang</t>
  </si>
  <si>
    <t>4.</t>
  </si>
  <si>
    <t>5.</t>
  </si>
  <si>
    <t>6.</t>
  </si>
  <si>
    <t>7.</t>
  </si>
  <si>
    <t>Keuze</t>
  </si>
  <si>
    <t>Opties bij meerkeuzevragen</t>
  </si>
  <si>
    <t xml:space="preserve">Met welk FMIS systeem werkt de aanbieder? </t>
  </si>
  <si>
    <t>Wat is de responstijd van de aanbieder?</t>
  </si>
  <si>
    <t xml:space="preserve">Welke werkzaamheden voert de aanbieder uit? </t>
  </si>
  <si>
    <t xml:space="preserve">Met welke planningen werkt de aanbieder? </t>
  </si>
  <si>
    <t>Wat is de ervaring van de aanbieder met duurzaamheid?</t>
  </si>
  <si>
    <t>Totaalscore referentie diepgang</t>
  </si>
  <si>
    <t>Vragen diepgang</t>
  </si>
  <si>
    <t>Vragen omvang</t>
  </si>
  <si>
    <t>Antwoordopties</t>
  </si>
  <si>
    <t>Totaalscore</t>
  </si>
  <si>
    <t>Totaal</t>
  </si>
  <si>
    <r>
      <t xml:space="preserve">In welke branche was de opdracht?
</t>
    </r>
    <r>
      <rPr>
        <i/>
        <sz val="11"/>
        <color theme="1"/>
        <rFont val="Calibri"/>
        <family val="2"/>
        <scheme val="minor"/>
      </rPr>
      <t>(Kies één optie met het keuzemenu in de kolom "Antwoordopties")</t>
    </r>
  </si>
  <si>
    <r>
      <t xml:space="preserve">Wie was de opdrachtgever?
</t>
    </r>
    <r>
      <rPr>
        <i/>
        <sz val="11"/>
        <color theme="1"/>
        <rFont val="Calibri"/>
        <family val="2"/>
        <scheme val="minor"/>
      </rPr>
      <t>(Kies één optie met het keuzemenu in de kolom "Antwoordopties")</t>
    </r>
  </si>
  <si>
    <r>
      <t xml:space="preserve">Wat was de omvang van de opdracht? 
</t>
    </r>
    <r>
      <rPr>
        <i/>
        <sz val="11"/>
        <color theme="1"/>
        <rFont val="Calibri"/>
        <family val="2"/>
        <scheme val="minor"/>
      </rPr>
      <t>(Kies één optie met het keuzemenu in de kolom "Antwoordopties")</t>
    </r>
  </si>
  <si>
    <t>(Vul achter elke statement "Ja" of "Nee" in met het keuzemenu in de kolom "Keuze")</t>
  </si>
  <si>
    <t xml:space="preserve">1. </t>
  </si>
  <si>
    <t>Er zijn twee aparte invulbladen voor de referentie "omvang" en de referentie "diepgang".</t>
  </si>
  <si>
    <t xml:space="preserve">2. </t>
  </si>
  <si>
    <t>Vul bovenaan op het invulblad uw gegevens in.</t>
  </si>
  <si>
    <t xml:space="preserve">3. </t>
  </si>
  <si>
    <t xml:space="preserve">Er zijn vragen waar één antwoord op gekozen kan worden en meerkeuzevragen. </t>
  </si>
  <si>
    <t xml:space="preserve">4. </t>
  </si>
  <si>
    <t>Na het invullen van beide bladen ziet u in de tabel hieronder uw totaalscore.</t>
  </si>
  <si>
    <t>Het keuzemenu wordt zichtbaar door op de groene cel te klikken. Er verschijnt een pijl naast de cel, klik hierop.</t>
  </si>
  <si>
    <t>De cellen waarin het antwoord ingevuld dient te worden d.m.v. een keuzemenu zijn groen gemarkeerd.</t>
  </si>
  <si>
    <t xml:space="preserve">Bijlage 3: Referenties aanbesteding Amsterdam UMC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</si>
</sst>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vertAlign val="subscript"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4750"/>
      <name val="Calibri"/>
      <family val="2"/>
    </font>
    <font>
      <b/>
      <sz val="11"/>
      <color rgb="FF004750"/>
      <name val="Calibri"/>
      <family val="2"/>
      <scheme val="minor"/>
    </font>
    <font>
      <sz val="11"/>
      <color theme="1"/>
      <name val="Calibri"/>
      <family val="2"/>
    </font>
    <font>
      <b/>
      <sz val="16"/>
      <color rgb="FF004750"/>
      <name val="Calibri"/>
      <family val="2"/>
      <scheme val="minor"/>
    </font>
    <font>
      <i/>
      <sz val="11"/>
      <color theme="1"/>
      <name val="Calibri"/>
      <family val="2"/>
    </font>
    <font>
      <i/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00475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9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4" fillId="0" borderId="1" xfId="0" applyFont="1" applyBorder="1"/>
    <xf numFmtId="0" fontId="1" fillId="2" borderId="1" xfId="0" applyFont="1" applyFill="1" applyBorder="1"/>
    <xf numFmtId="0" fontId="5" fillId="0" borderId="0" xfId="0" applyFont="1"/>
    <xf numFmtId="0" fontId="0" fillId="0" borderId="1" xfId="0" applyBorder="1" applyAlignment="1">
      <alignment wrapText="1"/>
    </xf>
    <xf numFmtId="0" fontId="9" fillId="0" borderId="0" xfId="0" applyFont="1"/>
    <xf numFmtId="0" fontId="7" fillId="0" borderId="0" xfId="0" applyFont="1"/>
    <xf numFmtId="0" fontId="7" fillId="0" borderId="4" xfId="0" applyFont="1" applyBorder="1"/>
    <xf numFmtId="0" fontId="6" fillId="0" borderId="5" xfId="0" applyFont="1" applyBorder="1"/>
    <xf numFmtId="0" fontId="6" fillId="0" borderId="6" xfId="0" applyFont="1" applyBorder="1"/>
    <xf numFmtId="0" fontId="12" fillId="2" borderId="3" xfId="0" applyFont="1" applyFill="1" applyBorder="1"/>
    <xf numFmtId="0" fontId="0" fillId="0" borderId="7" xfId="0" applyBorder="1"/>
    <xf numFmtId="0" fontId="13" fillId="0" borderId="0" xfId="0" applyFont="1"/>
    <xf numFmtId="0" fontId="13" fillId="2" borderId="3" xfId="0" applyFont="1" applyFill="1" applyBorder="1"/>
    <xf numFmtId="0" fontId="6" fillId="0" borderId="0" xfId="0" applyFont="1"/>
    <xf numFmtId="0" fontId="13" fillId="2" borderId="8" xfId="0" applyFont="1" applyFill="1" applyBorder="1" applyAlignment="1">
      <alignment horizontal="left" vertical="top"/>
    </xf>
    <xf numFmtId="0" fontId="13" fillId="2" borderId="16" xfId="0" applyFont="1" applyFill="1" applyBorder="1"/>
    <xf numFmtId="0" fontId="13" fillId="2" borderId="18" xfId="0" applyFont="1" applyFill="1" applyBorder="1" applyAlignment="1">
      <alignment horizontal="left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3" fillId="2" borderId="18" xfId="0" applyFont="1" applyFill="1" applyBorder="1" applyAlignment="1">
      <alignment horizontal="left" vertical="top"/>
    </xf>
    <xf numFmtId="0" fontId="0" fillId="0" borderId="18" xfId="0" applyBorder="1" applyAlignment="1">
      <alignment horizontal="left" vertical="top" wrapText="1"/>
    </xf>
    <xf numFmtId="0" fontId="0" fillId="0" borderId="19" xfId="0" applyBorder="1" applyAlignment="1">
      <alignment horizontal="left" vertical="top" wrapText="1"/>
    </xf>
    <xf numFmtId="0" fontId="0" fillId="0" borderId="20" xfId="0" applyBorder="1"/>
    <xf numFmtId="0" fontId="0" fillId="0" borderId="20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11" fillId="3" borderId="16" xfId="0" applyFont="1" applyFill="1" applyBorder="1" applyAlignment="1">
      <alignment horizontal="left" vertical="top" wrapText="1"/>
    </xf>
    <xf numFmtId="0" fontId="13" fillId="2" borderId="9" xfId="0" applyFont="1" applyFill="1" applyBorder="1" applyAlignment="1">
      <alignment horizontal="left" vertical="top"/>
    </xf>
    <xf numFmtId="0" fontId="8" fillId="0" borderId="11" xfId="0" applyFont="1" applyBorder="1" applyAlignment="1">
      <alignment horizontal="left" vertical="top"/>
    </xf>
    <xf numFmtId="0" fontId="10" fillId="0" borderId="13" xfId="0" applyFont="1" applyBorder="1" applyAlignment="1">
      <alignment horizontal="left" vertical="top"/>
    </xf>
    <xf numFmtId="0" fontId="8" fillId="0" borderId="15" xfId="0" applyFont="1" applyBorder="1" applyAlignment="1">
      <alignment horizontal="left" vertical="top"/>
    </xf>
    <xf numFmtId="0" fontId="0" fillId="0" borderId="17" xfId="0" applyBorder="1" applyAlignment="1">
      <alignment horizontal="left" vertical="top" wrapText="1"/>
    </xf>
    <xf numFmtId="0" fontId="0" fillId="0" borderId="11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0" fontId="13" fillId="2" borderId="21" xfId="0" applyFont="1" applyFill="1" applyBorder="1" applyAlignment="1">
      <alignment horizontal="left" vertical="top"/>
    </xf>
    <xf numFmtId="0" fontId="1" fillId="2" borderId="18" xfId="0" applyFont="1" applyFill="1" applyBorder="1"/>
    <xf numFmtId="0" fontId="0" fillId="0" borderId="18" xfId="0" applyBorder="1" applyAlignment="1">
      <alignment vertical="top"/>
    </xf>
    <xf numFmtId="0" fontId="0" fillId="0" borderId="19" xfId="0" applyBorder="1" applyAlignment="1">
      <alignment vertical="top"/>
    </xf>
    <xf numFmtId="0" fontId="0" fillId="0" borderId="20" xfId="0" applyBorder="1" applyAlignment="1">
      <alignment vertical="top"/>
    </xf>
    <xf numFmtId="0" fontId="0" fillId="0" borderId="3" xfId="0" applyBorder="1" applyAlignment="1">
      <alignment vertical="top"/>
    </xf>
    <xf numFmtId="0" fontId="0" fillId="0" borderId="21" xfId="0" applyBorder="1"/>
    <xf numFmtId="0" fontId="14" fillId="0" borderId="0" xfId="0" applyFont="1"/>
    <xf numFmtId="0" fontId="13" fillId="2" borderId="10" xfId="0" applyFont="1" applyFill="1" applyBorder="1" applyAlignment="1">
      <alignment horizontal="left" vertical="top"/>
    </xf>
    <xf numFmtId="0" fontId="0" fillId="0" borderId="3" xfId="0" applyBorder="1"/>
    <xf numFmtId="0" fontId="0" fillId="0" borderId="18" xfId="0" applyBorder="1"/>
    <xf numFmtId="0" fontId="0" fillId="0" borderId="19" xfId="0" applyBorder="1"/>
    <xf numFmtId="0" fontId="0" fillId="0" borderId="3" xfId="0" applyBorder="1" applyAlignment="1">
      <alignment horizontal="left" vertical="top"/>
    </xf>
    <xf numFmtId="0" fontId="0" fillId="0" borderId="18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0" fontId="4" fillId="0" borderId="19" xfId="0" applyFont="1" applyBorder="1"/>
    <xf numFmtId="0" fontId="13" fillId="2" borderId="20" xfId="0" applyFont="1" applyFill="1" applyBorder="1"/>
    <xf numFmtId="0" fontId="0" fillId="3" borderId="16" xfId="0" applyFill="1" applyBorder="1" applyAlignment="1">
      <alignment horizontal="left" vertical="top" wrapText="1"/>
    </xf>
    <xf numFmtId="0" fontId="13" fillId="2" borderId="14" xfId="0" applyFont="1" applyFill="1" applyBorder="1"/>
    <xf numFmtId="0" fontId="4" fillId="0" borderId="20" xfId="0" applyFont="1" applyBorder="1"/>
    <xf numFmtId="0" fontId="5" fillId="0" borderId="16" xfId="0" applyFont="1" applyBorder="1"/>
    <xf numFmtId="0" fontId="0" fillId="0" borderId="3" xfId="0" applyBorder="1" applyAlignment="1">
      <alignment horizontal="left" vertical="center"/>
    </xf>
    <xf numFmtId="0" fontId="0" fillId="0" borderId="20" xfId="0" applyBorder="1" applyAlignment="1">
      <alignment horizontal="left" vertical="center"/>
    </xf>
    <xf numFmtId="0" fontId="1" fillId="2" borderId="2" xfId="0" applyFont="1" applyFill="1" applyBorder="1" applyAlignment="1">
      <alignment horizontal="left" vertical="center"/>
    </xf>
    <xf numFmtId="0" fontId="1" fillId="2" borderId="17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left" vertical="center"/>
    </xf>
    <xf numFmtId="0" fontId="0" fillId="4" borderId="9" xfId="0" applyFill="1" applyBorder="1" applyAlignment="1" applyProtection="1">
      <alignment horizontal="left" vertical="top" wrapText="1"/>
      <protection locked="0"/>
    </xf>
    <xf numFmtId="0" fontId="0" fillId="4" borderId="12" xfId="0" applyFill="1" applyBorder="1" applyAlignment="1" applyProtection="1">
      <alignment horizontal="left" vertical="top" wrapText="1"/>
      <protection locked="0"/>
    </xf>
    <xf numFmtId="0" fontId="0" fillId="4" borderId="14" xfId="0" applyFill="1" applyBorder="1" applyProtection="1">
      <protection locked="0"/>
    </xf>
    <xf numFmtId="0" fontId="0" fillId="4" borderId="3" xfId="0" applyFill="1" applyBorder="1" applyAlignment="1" applyProtection="1">
      <alignment horizontal="left" vertical="top" wrapText="1"/>
      <protection locked="0"/>
    </xf>
    <xf numFmtId="0" fontId="0" fillId="4" borderId="14" xfId="0" applyFill="1" applyBorder="1" applyAlignment="1" applyProtection="1">
      <alignment horizontal="left" vertical="top" wrapText="1"/>
      <protection locked="0"/>
    </xf>
    <xf numFmtId="0" fontId="0" fillId="4" borderId="12" xfId="0" applyFill="1" applyBorder="1" applyProtection="1">
      <protection locked="0"/>
    </xf>
    <xf numFmtId="0" fontId="0" fillId="4" borderId="9" xfId="0" applyFill="1" applyBorder="1" applyProtection="1">
      <protection locked="0"/>
    </xf>
    <xf numFmtId="0" fontId="4" fillId="4" borderId="12" xfId="0" applyFont="1" applyFill="1" applyBorder="1" applyProtection="1">
      <protection locked="0"/>
    </xf>
    <xf numFmtId="0" fontId="2" fillId="4" borderId="14" xfId="0" applyFont="1" applyFill="1" applyBorder="1" applyProtection="1">
      <protection locked="0"/>
    </xf>
    <xf numFmtId="0" fontId="9" fillId="0" borderId="0" xfId="0" applyFont="1" applyAlignment="1">
      <alignment vertical="center"/>
    </xf>
    <xf numFmtId="0" fontId="4" fillId="4" borderId="4" xfId="0" applyFont="1" applyFill="1" applyBorder="1" applyProtection="1">
      <protection locked="0"/>
    </xf>
    <xf numFmtId="0" fontId="15" fillId="4" borderId="5" xfId="0" applyFont="1" applyFill="1" applyBorder="1" applyProtection="1">
      <protection locked="0"/>
    </xf>
    <xf numFmtId="0" fontId="15" fillId="4" borderId="6" xfId="0" applyFont="1" applyFill="1" applyBorder="1" applyProtection="1"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0047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2.xml"/><Relationship Id="rId5" Type="http://schemas.openxmlformats.org/officeDocument/2006/relationships/theme" Target="theme/theme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38100</xdr:rowOff>
    </xdr:from>
    <xdr:to>
      <xdr:col>3</xdr:col>
      <xdr:colOff>495300</xdr:colOff>
      <xdr:row>0</xdr:row>
      <xdr:rowOff>657451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D3828B27-62F2-4B5F-9ED3-292134E2BA6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211" t="37601" r="8947" b="12764"/>
        <a:stretch/>
      </xdr:blipFill>
      <xdr:spPr>
        <a:xfrm>
          <a:off x="0" y="38100"/>
          <a:ext cx="3171825" cy="61935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114300</xdr:colOff>
      <xdr:row>0</xdr:row>
      <xdr:rowOff>95252</xdr:rowOff>
    </xdr:from>
    <xdr:to>
      <xdr:col>1</xdr:col>
      <xdr:colOff>3281679</xdr:colOff>
      <xdr:row>0</xdr:row>
      <xdr:rowOff>650876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4605F1F3-A766-4D96-A040-37D3C366790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211" t="37601" r="8947" b="12764"/>
        <a:stretch/>
      </xdr:blipFill>
      <xdr:spPr>
        <a:xfrm>
          <a:off x="495300" y="95252"/>
          <a:ext cx="3181349" cy="56197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71437</xdr:colOff>
      <xdr:row>0</xdr:row>
      <xdr:rowOff>61914</xdr:rowOff>
    </xdr:from>
    <xdr:to>
      <xdr:col>1</xdr:col>
      <xdr:colOff>3248024</xdr:colOff>
      <xdr:row>0</xdr:row>
      <xdr:rowOff>676276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41DFEF35-B26D-4FB5-BEF2-7F597DFDF3F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211" t="37601" r="8947" b="12764"/>
        <a:stretch/>
      </xdr:blipFill>
      <xdr:spPr>
        <a:xfrm>
          <a:off x="679223" y="61914"/>
          <a:ext cx="3176587" cy="61436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38100</xdr:rowOff>
    </xdr:from>
    <xdr:to>
      <xdr:col>1</xdr:col>
      <xdr:colOff>2867025</xdr:colOff>
      <xdr:row>1</xdr:row>
      <xdr:rowOff>226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B32EBA37-10EB-42C3-8885-189468BA1ED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211" t="37601" r="8947" b="12764"/>
        <a:stretch/>
      </xdr:blipFill>
      <xdr:spPr>
        <a:xfrm>
          <a:off x="0" y="38100"/>
          <a:ext cx="3171825" cy="6193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849653-0536-4DC3-86CD-D7AEB6955ACB}">
  <dimension ref="A1:E12"/>
  <sheetViews>
    <sheetView tabSelected="1" zoomScale="150" zoomScaleNormal="150" workbookViewId="0">
      <selection activeCell="A3" sqref="A3"/>
    </sheetView>
  </sheetViews>
  <sheetFormatPr defaultRowHeight="14.5" x14ac:dyDescent="0.35"/>
  <cols>
    <col min="1" max="1" width="3.453125" customWidth="1"/>
    <col min="2" max="2" width="13.81640625" customWidth="1"/>
    <col min="3" max="3" width="20.1796875" customWidth="1"/>
    <col min="4" max="4" width="22.08984375" customWidth="1"/>
  </cols>
  <sheetData>
    <row r="1" spans="1:5" ht="52.5" customHeight="1" x14ac:dyDescent="0.35"/>
    <row r="2" spans="1:5" ht="40.5" customHeight="1" x14ac:dyDescent="0.35">
      <c r="A2" s="76" t="s">
        <v>125</v>
      </c>
    </row>
    <row r="3" spans="1:5" x14ac:dyDescent="0.35">
      <c r="A3" s="10" t="s">
        <v>81</v>
      </c>
    </row>
    <row r="4" spans="1:5" x14ac:dyDescent="0.35">
      <c r="A4" t="s">
        <v>115</v>
      </c>
      <c r="B4" t="s">
        <v>116</v>
      </c>
    </row>
    <row r="5" spans="1:5" x14ac:dyDescent="0.35">
      <c r="A5" t="s">
        <v>117</v>
      </c>
      <c r="B5" t="s">
        <v>118</v>
      </c>
    </row>
    <row r="6" spans="1:5" x14ac:dyDescent="0.35">
      <c r="A6" t="s">
        <v>119</v>
      </c>
      <c r="B6" t="s">
        <v>120</v>
      </c>
    </row>
    <row r="7" spans="1:5" x14ac:dyDescent="0.35">
      <c r="B7" t="s">
        <v>124</v>
      </c>
    </row>
    <row r="8" spans="1:5" x14ac:dyDescent="0.35">
      <c r="B8" t="s">
        <v>123</v>
      </c>
    </row>
    <row r="9" spans="1:5" x14ac:dyDescent="0.35">
      <c r="A9" t="s">
        <v>121</v>
      </c>
      <c r="B9" t="s">
        <v>122</v>
      </c>
    </row>
    <row r="10" spans="1:5" ht="15" thickBot="1" x14ac:dyDescent="0.4"/>
    <row r="11" spans="1:5" ht="15" thickBot="1" x14ac:dyDescent="0.4">
      <c r="C11" s="64" t="s">
        <v>82</v>
      </c>
      <c r="D11" s="65" t="s">
        <v>93</v>
      </c>
      <c r="E11" s="66" t="s">
        <v>110</v>
      </c>
    </row>
    <row r="12" spans="1:5" ht="15" thickBot="1" x14ac:dyDescent="0.4">
      <c r="B12" s="61" t="s">
        <v>109</v>
      </c>
      <c r="C12" s="62">
        <f>'Invulblad omvang'!$E$20</f>
        <v>0</v>
      </c>
      <c r="D12" s="62">
        <f>'Invulblad diepgang'!E36</f>
        <v>0</v>
      </c>
      <c r="E12" s="63">
        <f>SUM(C12:D12)</f>
        <v>0</v>
      </c>
    </row>
  </sheetData>
  <sheetProtection sheet="1" objects="1" scenarios="1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990DC6-915F-4B14-86B4-60B7105C6DF0}">
  <dimension ref="A1:F20"/>
  <sheetViews>
    <sheetView zoomScale="140" zoomScaleNormal="140" workbookViewId="0">
      <selection activeCell="C3" sqref="C3:C10"/>
    </sheetView>
  </sheetViews>
  <sheetFormatPr defaultRowHeight="14.5" x14ac:dyDescent="0.35"/>
  <cols>
    <col min="1" max="1" width="5.1796875" customWidth="1"/>
    <col min="2" max="2" width="70.54296875" customWidth="1"/>
    <col min="3" max="3" width="70.36328125" customWidth="1"/>
    <col min="4" max="4" width="7.6328125" customWidth="1"/>
    <col min="5" max="5" width="8.6328125" customWidth="1"/>
    <col min="6" max="6" width="11.81640625" customWidth="1"/>
    <col min="7" max="7" width="9.453125" bestFit="1" customWidth="1"/>
    <col min="9" max="9" width="9.453125" bestFit="1" customWidth="1"/>
  </cols>
  <sheetData>
    <row r="1" spans="1:5" ht="58.25" customHeight="1" thickBot="1" x14ac:dyDescent="0.4">
      <c r="B1" s="46"/>
      <c r="C1" s="15"/>
    </row>
    <row r="2" spans="1:5" ht="19" thickBot="1" x14ac:dyDescent="0.5">
      <c r="B2" s="14"/>
      <c r="C2" s="17" t="s">
        <v>82</v>
      </c>
      <c r="D2" s="16"/>
      <c r="E2" s="16"/>
    </row>
    <row r="3" spans="1:5" ht="14" customHeight="1" x14ac:dyDescent="0.35">
      <c r="B3" s="11" t="s">
        <v>43</v>
      </c>
      <c r="C3" s="77"/>
      <c r="D3" s="10"/>
    </row>
    <row r="4" spans="1:5" x14ac:dyDescent="0.35">
      <c r="B4" s="12" t="s">
        <v>44</v>
      </c>
      <c r="C4" s="78"/>
      <c r="D4" s="18"/>
    </row>
    <row r="5" spans="1:5" x14ac:dyDescent="0.35">
      <c r="B5" s="12" t="s">
        <v>41</v>
      </c>
      <c r="C5" s="78"/>
      <c r="D5" s="18"/>
    </row>
    <row r="6" spans="1:5" x14ac:dyDescent="0.35">
      <c r="B6" s="12" t="s">
        <v>36</v>
      </c>
      <c r="C6" s="78"/>
      <c r="D6" s="18"/>
    </row>
    <row r="7" spans="1:5" x14ac:dyDescent="0.35">
      <c r="B7" s="12" t="s">
        <v>37</v>
      </c>
      <c r="C7" s="78"/>
      <c r="D7" s="18"/>
    </row>
    <row r="8" spans="1:5" x14ac:dyDescent="0.35">
      <c r="B8" s="12" t="s">
        <v>38</v>
      </c>
      <c r="C8" s="78"/>
      <c r="D8" s="18"/>
    </row>
    <row r="9" spans="1:5" x14ac:dyDescent="0.35">
      <c r="B9" s="12" t="s">
        <v>39</v>
      </c>
      <c r="C9" s="78"/>
      <c r="D9" s="18"/>
    </row>
    <row r="10" spans="1:5" ht="15" thickBot="1" x14ac:dyDescent="0.4">
      <c r="B10" s="13" t="s">
        <v>40</v>
      </c>
      <c r="C10" s="79"/>
      <c r="D10" s="18"/>
    </row>
    <row r="11" spans="1:5" ht="15" thickBot="1" x14ac:dyDescent="0.4"/>
    <row r="12" spans="1:5" ht="16" thickBot="1" x14ac:dyDescent="0.4">
      <c r="A12" s="41" t="s">
        <v>1</v>
      </c>
      <c r="B12" s="40" t="s">
        <v>107</v>
      </c>
      <c r="C12" s="19" t="s">
        <v>108</v>
      </c>
      <c r="D12" s="33" t="s">
        <v>83</v>
      </c>
      <c r="E12" s="21" t="s">
        <v>2</v>
      </c>
    </row>
    <row r="13" spans="1:5" x14ac:dyDescent="0.35">
      <c r="A13" s="42" t="s">
        <v>88</v>
      </c>
      <c r="B13" s="34" t="s">
        <v>91</v>
      </c>
      <c r="C13" s="27" t="s">
        <v>45</v>
      </c>
      <c r="D13" s="67"/>
      <c r="E13" s="23">
        <f>IF(D13="Ja",'Puntenoverzicht referenties'!D5,0)</f>
        <v>0</v>
      </c>
    </row>
    <row r="14" spans="1:5" ht="29" x14ac:dyDescent="0.35">
      <c r="A14" s="43"/>
      <c r="B14" s="35" t="s">
        <v>114</v>
      </c>
      <c r="C14" s="28" t="s">
        <v>86</v>
      </c>
      <c r="D14" s="68"/>
      <c r="E14" s="23">
        <f>IF(D14="Ja",'Puntenoverzicht referenties'!D6,0)</f>
        <v>0</v>
      </c>
    </row>
    <row r="15" spans="1:5" ht="15" thickBot="1" x14ac:dyDescent="0.4">
      <c r="A15" s="44"/>
      <c r="B15" s="36"/>
      <c r="C15" s="29" t="s">
        <v>47</v>
      </c>
      <c r="D15" s="69"/>
      <c r="E15" s="23">
        <f>IF(D15="Ja",'Puntenoverzicht referenties'!D7,0)</f>
        <v>0</v>
      </c>
    </row>
    <row r="16" spans="1:5" ht="29.5" thickBot="1" x14ac:dyDescent="0.4">
      <c r="A16" s="45" t="s">
        <v>89</v>
      </c>
      <c r="B16" s="37" t="s">
        <v>113</v>
      </c>
      <c r="C16" s="70"/>
      <c r="D16" s="32"/>
      <c r="E16" s="25" cm="1">
        <f t="array" ref="E16">_xlfn.IFNA(_xlfn.IFS(C16='Puntenoverzicht referenties'!C9,'Puntenoverzicht referenties'!D9,C16='Puntenoverzicht referenties'!C10,'Puntenoverzicht referenties'!D10,C16='Puntenoverzicht referenties'!C11,'Puntenoverzicht referenties'!D11,C16='Puntenoverzicht referenties'!C12,'Puntenoverzicht referenties'!D12),0)</f>
        <v>0</v>
      </c>
    </row>
    <row r="17" spans="1:6" ht="29" x14ac:dyDescent="0.35">
      <c r="A17" s="42" t="s">
        <v>90</v>
      </c>
      <c r="B17" s="38" t="s">
        <v>92</v>
      </c>
      <c r="C17" s="27" t="s">
        <v>52</v>
      </c>
      <c r="D17" s="67"/>
      <c r="E17" s="22">
        <f>IF(D17="Ja",'Puntenoverzicht referenties'!D14,0)</f>
        <v>0</v>
      </c>
    </row>
    <row r="18" spans="1:6" x14ac:dyDescent="0.35">
      <c r="A18" s="43"/>
      <c r="B18" s="35" t="s">
        <v>114</v>
      </c>
      <c r="C18" s="28" t="s">
        <v>53</v>
      </c>
      <c r="D18" s="68"/>
      <c r="E18" s="23">
        <f>IF(D18="Ja",'Puntenoverzicht referenties'!D15,0)</f>
        <v>0</v>
      </c>
    </row>
    <row r="19" spans="1:6" ht="29.5" thickBot="1" x14ac:dyDescent="0.4">
      <c r="A19" s="44"/>
      <c r="B19" s="39"/>
      <c r="C19" s="30" t="s">
        <v>54</v>
      </c>
      <c r="D19" s="71"/>
      <c r="E19" s="24">
        <f>IF(D19="Ja",'Puntenoverzicht referenties'!D16,0)</f>
        <v>0</v>
      </c>
    </row>
    <row r="20" spans="1:6" ht="16" thickBot="1" x14ac:dyDescent="0.4">
      <c r="C20" s="17" t="s">
        <v>87</v>
      </c>
      <c r="D20" s="20"/>
      <c r="E20" s="24" cm="1">
        <f t="array" ref="E20">IF(OR(E13:E19="K.O."),"K.O.",SUM(E13:E19))</f>
        <v>0</v>
      </c>
      <c r="F20" s="7"/>
    </row>
  </sheetData>
  <sheetProtection sheet="1" objects="1" scenarios="1"/>
  <dataValidations count="1">
    <dataValidation allowBlank="1" showInputMessage="1" showErrorMessage="1" promptTitle="Meerdere keuzes mogelijk" prompt="Vink omstebeurt alle keuzes aan die van toepassing zijn." sqref="C13:C15" xr:uid="{9FE814A8-5669-4148-A742-38825C0697C1}"/>
  </dataValidations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errorTitle="Foute invoer" error="U kunt alleen kiezen uit de vooringestelde antwoordopties door middel van het keuzemenu (pijl rechts van de cel als u op de cel klikt)." promptTitle="Selecteer het gewenste antwoord" prompt="Selecteer uw antwoord d.m.v. het keuzemenu (pijltje rechts van de cel)." xr:uid="{43A190BA-EEB1-44A0-AA49-757DFB10E479}">
          <x14:formula1>
            <xm:f>'Puntenoverzicht referenties'!$C$9:$C$12</xm:f>
          </x14:formula1>
          <xm:sqref>C16</xm:sqref>
        </x14:dataValidation>
        <x14:dataValidation type="list" allowBlank="1" showInputMessage="1" showErrorMessage="1" errorTitle="Foute invoer" error="U kunt alleen kiezen uit de vooringestelde antwoordopties door middel van het keuzemenu (pijl rechts van de cel als u op de cel klikt)." promptTitle="Selecteer uw keuze per statement" prompt="Selecteer voor elke statement uw keuze (Ja/Nee) d.m.v. het keuzemenu (pijltje rechts van de cel)." xr:uid="{BDBB52AE-D967-4E5A-A6ED-DBA9BBFB94B8}">
          <x14:formula1>
            <xm:f>'Puntenoverzicht referenties'!$B$6:$B$7</xm:f>
          </x14:formula1>
          <xm:sqref>D13 D14:D15</xm:sqref>
        </x14:dataValidation>
        <x14:dataValidation type="list" allowBlank="1" showInputMessage="1" showErrorMessage="1" errorTitle="Foute invoer" error="U kunt alleen kiezen uit de vooringestelde antwoordopties door middel van het keuzemenu (pijl rechts van de cel als u op de cel klikt)." promptTitle="Selecteer uw keuze per statement" prompt="Selecteer voor elke statement uw keuze (Ja/Nee) d.m.v. het keuzemenu (pijltje rechts van de cel)." xr:uid="{548901ED-1671-41B1-8B49-52838AD3E572}">
          <x14:formula1>
            <xm:f>'Puntenoverzicht referenties'!$B$16:$B$17</xm:f>
          </x14:formula1>
          <xm:sqref>D17:D19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2579DB-07FA-4087-B217-F1AAE9B0F3F3}">
  <dimension ref="A1:F36"/>
  <sheetViews>
    <sheetView zoomScale="140" zoomScaleNormal="140" workbookViewId="0">
      <selection activeCell="C2" sqref="C2:C10"/>
    </sheetView>
  </sheetViews>
  <sheetFormatPr defaultRowHeight="14.5" x14ac:dyDescent="0.35"/>
  <cols>
    <col min="2" max="2" width="70.54296875" customWidth="1"/>
    <col min="3" max="3" width="86.81640625" customWidth="1"/>
    <col min="4" max="4" width="7.81640625" customWidth="1"/>
    <col min="5" max="5" width="9.36328125" customWidth="1"/>
    <col min="6" max="6" width="11.81640625" customWidth="1"/>
    <col min="7" max="7" width="9.453125" bestFit="1" customWidth="1"/>
    <col min="9" max="9" width="9.453125" bestFit="1" customWidth="1"/>
  </cols>
  <sheetData>
    <row r="1" spans="1:5" ht="58.25" customHeight="1" thickBot="1" x14ac:dyDescent="0.4"/>
    <row r="2" spans="1:5" ht="19" thickBot="1" x14ac:dyDescent="0.5">
      <c r="B2" s="14"/>
      <c r="C2" s="14" t="s">
        <v>93</v>
      </c>
      <c r="D2" s="16"/>
      <c r="E2" s="16"/>
    </row>
    <row r="3" spans="1:5" ht="14" customHeight="1" x14ac:dyDescent="0.35">
      <c r="B3" s="11" t="s">
        <v>43</v>
      </c>
      <c r="C3" s="77"/>
      <c r="D3" s="10"/>
    </row>
    <row r="4" spans="1:5" x14ac:dyDescent="0.35">
      <c r="B4" s="12" t="s">
        <v>44</v>
      </c>
      <c r="C4" s="78"/>
      <c r="D4" s="18"/>
    </row>
    <row r="5" spans="1:5" x14ac:dyDescent="0.35">
      <c r="B5" s="12" t="s">
        <v>41</v>
      </c>
      <c r="C5" s="78"/>
      <c r="D5" s="18"/>
    </row>
    <row r="6" spans="1:5" x14ac:dyDescent="0.35">
      <c r="B6" s="12" t="s">
        <v>36</v>
      </c>
      <c r="C6" s="78"/>
      <c r="D6" s="18"/>
    </row>
    <row r="7" spans="1:5" x14ac:dyDescent="0.35">
      <c r="B7" s="12" t="s">
        <v>37</v>
      </c>
      <c r="C7" s="78"/>
      <c r="D7" s="18"/>
    </row>
    <row r="8" spans="1:5" x14ac:dyDescent="0.35">
      <c r="B8" s="12" t="s">
        <v>38</v>
      </c>
      <c r="C8" s="78"/>
      <c r="D8" s="18"/>
    </row>
    <row r="9" spans="1:5" x14ac:dyDescent="0.35">
      <c r="B9" s="12" t="s">
        <v>39</v>
      </c>
      <c r="C9" s="78"/>
      <c r="D9" s="18"/>
    </row>
    <row r="10" spans="1:5" ht="15" thickBot="1" x14ac:dyDescent="0.4">
      <c r="B10" s="13" t="s">
        <v>40</v>
      </c>
      <c r="C10" s="79"/>
      <c r="D10" s="18"/>
    </row>
    <row r="11" spans="1:5" ht="15" thickBot="1" x14ac:dyDescent="0.4"/>
    <row r="12" spans="1:5" ht="16" thickBot="1" x14ac:dyDescent="0.4">
      <c r="A12" s="41" t="s">
        <v>1</v>
      </c>
      <c r="B12" s="48" t="s">
        <v>106</v>
      </c>
      <c r="C12" s="26" t="s">
        <v>108</v>
      </c>
      <c r="D12" s="33" t="s">
        <v>98</v>
      </c>
      <c r="E12" s="21" t="s">
        <v>42</v>
      </c>
    </row>
    <row r="13" spans="1:5" ht="29.5" thickBot="1" x14ac:dyDescent="0.4">
      <c r="A13" s="49" t="s">
        <v>88</v>
      </c>
      <c r="B13" s="31" t="s">
        <v>111</v>
      </c>
      <c r="C13" s="70"/>
      <c r="D13" s="58"/>
      <c r="E13" s="25" cm="1">
        <f t="array" ref="E13">_xlfn.IFNA(_xlfn.IFS('Invulblad diepgang'!C13='Puntenoverzicht referenties'!C26,'Puntenoverzicht referenties'!D26,'Invulblad diepgang'!C13='Puntenoverzicht referenties'!C27,'Puntenoverzicht referenties'!D27,'Invulblad diepgang'!C13='Puntenoverzicht referenties'!C28,'Puntenoverzicht referenties'!D28),0)</f>
        <v>0</v>
      </c>
    </row>
    <row r="14" spans="1:5" ht="29.5" thickBot="1" x14ac:dyDescent="0.4">
      <c r="A14" s="49" t="s">
        <v>89</v>
      </c>
      <c r="B14" s="31" t="s">
        <v>112</v>
      </c>
      <c r="C14" s="70"/>
      <c r="D14" s="58"/>
      <c r="E14" s="25" cm="1">
        <f t="array" ref="E14">_xlfn.IFNA(_xlfn.IFS('Invulblad diepgang'!C14='Puntenoverzicht referenties'!C30,'Puntenoverzicht referenties'!D30,'Invulblad diepgang'!C14='Puntenoverzicht referenties'!C31,'Puntenoverzicht referenties'!D31),0)</f>
        <v>0</v>
      </c>
    </row>
    <row r="15" spans="1:5" x14ac:dyDescent="0.35">
      <c r="A15" s="50" t="s">
        <v>90</v>
      </c>
      <c r="B15" s="53" t="s">
        <v>100</v>
      </c>
      <c r="C15" s="27" t="s">
        <v>60</v>
      </c>
      <c r="D15" s="67"/>
      <c r="E15" s="22">
        <f>IF(D15="Ja",'Puntenoverzicht referenties'!D33,0)</f>
        <v>0</v>
      </c>
    </row>
    <row r="16" spans="1:5" x14ac:dyDescent="0.35">
      <c r="A16" s="51"/>
      <c r="B16" s="35" t="s">
        <v>114</v>
      </c>
      <c r="C16" s="51" t="s">
        <v>61</v>
      </c>
      <c r="D16" s="72"/>
      <c r="E16" s="23">
        <f>IF(D16="Ja",'Puntenoverzicht referenties'!D34,0)</f>
        <v>0</v>
      </c>
    </row>
    <row r="17" spans="1:5" x14ac:dyDescent="0.35">
      <c r="A17" s="51"/>
      <c r="B17" s="55"/>
      <c r="C17" s="51" t="s">
        <v>62</v>
      </c>
      <c r="D17" s="72"/>
      <c r="E17" s="23">
        <f>IF(D17="Ja",'Puntenoverzicht referenties'!D35,0)</f>
        <v>0</v>
      </c>
    </row>
    <row r="18" spans="1:5" x14ac:dyDescent="0.35">
      <c r="A18" s="51"/>
      <c r="B18" s="55"/>
      <c r="C18" s="51" t="s">
        <v>63</v>
      </c>
      <c r="D18" s="72"/>
      <c r="E18" s="23">
        <f>IF(D18="Ja",'Puntenoverzicht referenties'!D36,0)</f>
        <v>0</v>
      </c>
    </row>
    <row r="19" spans="1:5" ht="15" thickBot="1" x14ac:dyDescent="0.4">
      <c r="A19" s="29"/>
      <c r="B19" s="54"/>
      <c r="C19" s="29" t="s">
        <v>64</v>
      </c>
      <c r="D19" s="69"/>
      <c r="E19" s="24">
        <f>IF(D19="Ja",'Puntenoverzicht referenties'!D37,0)</f>
        <v>0</v>
      </c>
    </row>
    <row r="20" spans="1:5" x14ac:dyDescent="0.35">
      <c r="A20" s="50" t="s">
        <v>94</v>
      </c>
      <c r="B20" s="53" t="s">
        <v>101</v>
      </c>
      <c r="C20" s="50" t="s">
        <v>65</v>
      </c>
      <c r="D20" s="73"/>
      <c r="E20" s="22">
        <f>IF(D20="Ja",'Puntenoverzicht referenties'!D39,0)</f>
        <v>0</v>
      </c>
    </row>
    <row r="21" spans="1:5" x14ac:dyDescent="0.35">
      <c r="A21" s="51"/>
      <c r="B21" s="35" t="s">
        <v>114</v>
      </c>
      <c r="C21" s="51" t="s">
        <v>66</v>
      </c>
      <c r="D21" s="72"/>
      <c r="E21" s="23">
        <f>IF(D21="Ja",'Puntenoverzicht referenties'!D40,0)</f>
        <v>0</v>
      </c>
    </row>
    <row r="22" spans="1:5" x14ac:dyDescent="0.35">
      <c r="A22" s="51"/>
      <c r="B22" s="55"/>
      <c r="C22" s="56" t="s">
        <v>67</v>
      </c>
      <c r="D22" s="74"/>
      <c r="E22" s="23">
        <f>IF(D22="Ja",'Puntenoverzicht referenties'!D41,0)</f>
        <v>0</v>
      </c>
    </row>
    <row r="23" spans="1:5" ht="15" thickBot="1" x14ac:dyDescent="0.4">
      <c r="A23" s="29"/>
      <c r="B23" s="54"/>
      <c r="C23" s="60" t="s">
        <v>68</v>
      </c>
      <c r="D23" s="75"/>
      <c r="E23" s="24">
        <f>IF(D23="Ja",'Puntenoverzicht referenties'!D42,0)</f>
        <v>0</v>
      </c>
    </row>
    <row r="24" spans="1:5" x14ac:dyDescent="0.35">
      <c r="A24" s="50" t="s">
        <v>95</v>
      </c>
      <c r="B24" s="53" t="s">
        <v>102</v>
      </c>
      <c r="C24" s="50" t="s">
        <v>69</v>
      </c>
      <c r="D24" s="73"/>
      <c r="E24" s="22">
        <f>IF(D24="Ja",'Puntenoverzicht referenties'!D44,0)</f>
        <v>0</v>
      </c>
    </row>
    <row r="25" spans="1:5" x14ac:dyDescent="0.35">
      <c r="A25" s="51"/>
      <c r="B25" s="35" t="s">
        <v>114</v>
      </c>
      <c r="C25" s="51" t="s">
        <v>70</v>
      </c>
      <c r="D25" s="72"/>
      <c r="E25" s="23">
        <f>IF(D25="Ja",'Puntenoverzicht referenties'!D45,0)</f>
        <v>0</v>
      </c>
    </row>
    <row r="26" spans="1:5" x14ac:dyDescent="0.35">
      <c r="A26" s="51"/>
      <c r="B26" s="55"/>
      <c r="C26" s="51" t="s">
        <v>71</v>
      </c>
      <c r="D26" s="72"/>
      <c r="E26" s="23">
        <f>IF(D26="Ja",'Puntenoverzicht referenties'!D46,0)</f>
        <v>0</v>
      </c>
    </row>
    <row r="27" spans="1:5" x14ac:dyDescent="0.35">
      <c r="A27" s="51"/>
      <c r="B27" s="55"/>
      <c r="C27" s="51" t="s">
        <v>72</v>
      </c>
      <c r="D27" s="72"/>
      <c r="E27" s="23">
        <f>IF(D27="Ja",'Puntenoverzicht referenties'!D47,0)</f>
        <v>0</v>
      </c>
    </row>
    <row r="28" spans="1:5" ht="15" thickBot="1" x14ac:dyDescent="0.4">
      <c r="A28" s="29"/>
      <c r="B28" s="54"/>
      <c r="C28" s="29" t="s">
        <v>73</v>
      </c>
      <c r="D28" s="69"/>
      <c r="E28" s="24">
        <f>IF(D28="Ja",'Puntenoverzicht referenties'!D48,0)</f>
        <v>0</v>
      </c>
    </row>
    <row r="29" spans="1:5" x14ac:dyDescent="0.35">
      <c r="A29" s="50" t="s">
        <v>96</v>
      </c>
      <c r="B29" s="53" t="s">
        <v>103</v>
      </c>
      <c r="C29" s="50" t="s">
        <v>74</v>
      </c>
      <c r="D29" s="73"/>
      <c r="E29" s="22">
        <f>IF(D29="Ja",'Puntenoverzicht referenties'!D50,0)</f>
        <v>0</v>
      </c>
    </row>
    <row r="30" spans="1:5" x14ac:dyDescent="0.35">
      <c r="A30" s="51"/>
      <c r="B30" s="35" t="s">
        <v>114</v>
      </c>
      <c r="C30" s="51" t="s">
        <v>75</v>
      </c>
      <c r="D30" s="72"/>
      <c r="E30" s="23">
        <f>IF(D30="Ja",'Puntenoverzicht referenties'!D51,0)</f>
        <v>0</v>
      </c>
    </row>
    <row r="31" spans="1:5" ht="15" thickBot="1" x14ac:dyDescent="0.4">
      <c r="A31" s="51"/>
      <c r="B31" s="55"/>
      <c r="C31" s="51" t="s">
        <v>76</v>
      </c>
      <c r="D31" s="72"/>
      <c r="E31" s="23">
        <f>IF(D31="Ja",'Puntenoverzicht referenties'!D52,0)</f>
        <v>0</v>
      </c>
    </row>
    <row r="32" spans="1:5" ht="15" thickBot="1" x14ac:dyDescent="0.4">
      <c r="A32" s="29"/>
      <c r="B32" s="52"/>
      <c r="C32" s="29" t="s">
        <v>77</v>
      </c>
      <c r="D32" s="69"/>
      <c r="E32" s="24">
        <f>IF(D32="Ja",'Puntenoverzicht referenties'!D53,0)</f>
        <v>0</v>
      </c>
    </row>
    <row r="33" spans="1:6" x14ac:dyDescent="0.35">
      <c r="A33" s="50" t="s">
        <v>97</v>
      </c>
      <c r="B33" s="53" t="s">
        <v>104</v>
      </c>
      <c r="C33" s="50" t="s">
        <v>78</v>
      </c>
      <c r="D33" s="73"/>
      <c r="E33" s="22">
        <f>IF(D33="Ja",'Puntenoverzicht referenties'!D55,0)</f>
        <v>0</v>
      </c>
    </row>
    <row r="34" spans="1:6" x14ac:dyDescent="0.35">
      <c r="A34" s="51"/>
      <c r="B34" s="35" t="s">
        <v>114</v>
      </c>
      <c r="C34" s="51" t="s">
        <v>79</v>
      </c>
      <c r="D34" s="72"/>
      <c r="E34" s="23">
        <f>IF(D34="Ja",'Puntenoverzicht referenties'!D56,0)</f>
        <v>0</v>
      </c>
    </row>
    <row r="35" spans="1:6" ht="17" thickBot="1" x14ac:dyDescent="0.5">
      <c r="A35" s="29"/>
      <c r="B35" s="54"/>
      <c r="C35" s="29" t="s">
        <v>80</v>
      </c>
      <c r="D35" s="69"/>
      <c r="E35" s="24">
        <f>IF(D35="Ja",'Puntenoverzicht referenties'!D57,0)</f>
        <v>0</v>
      </c>
    </row>
    <row r="36" spans="1:6" ht="16" thickBot="1" x14ac:dyDescent="0.4">
      <c r="C36" s="57" t="s">
        <v>105</v>
      </c>
      <c r="D36" s="59"/>
      <c r="E36" s="24" cm="1">
        <f t="array" ref="E36">IF(OR(E13:E35="K.O."),"K.O.",SUM(E13:E35))</f>
        <v>0</v>
      </c>
      <c r="F36" s="7"/>
    </row>
  </sheetData>
  <sheetProtection sheet="1" objects="1" scenarios="1"/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xWindow="1300" yWindow="873" count="4">
        <x14:dataValidation type="list" allowBlank="1" showInputMessage="1" showErrorMessage="1" errorTitle="Foute invoer" error="U kunt alleen kiezen uit de vooringestelde antwoordopties door middel van het keuzemenu (pijl rechts van de cel als u op de cel klikt)." promptTitle="Selecteer het gewenste antwoord" prompt="Selecteer uw antwoord d.m.v. het keuzemenu (pijltje rechts van de cel)." xr:uid="{A161A29A-2807-4B52-9793-9CFF7CDFBACE}">
          <x14:formula1>
            <xm:f>'Puntenoverzicht referenties'!$C$26:$C$28</xm:f>
          </x14:formula1>
          <xm:sqref>C13</xm:sqref>
        </x14:dataValidation>
        <x14:dataValidation type="list" allowBlank="1" showInputMessage="1" showErrorMessage="1" promptTitle="Meerdere keuzes mogelijk" prompt="Selecteer alle opties die van toepassing zijn" xr:uid="{05936686-1A99-47C4-BE61-5BDA863C0439}">
          <x14:formula1>
            <xm:f>'Puntenoverzicht referenties'!$C$5:$C$7</xm:f>
          </x14:formula1>
          <xm:sqref>H12</xm:sqref>
        </x14:dataValidation>
        <x14:dataValidation type="list" allowBlank="1" showInputMessage="1" showErrorMessage="1" errorTitle="Foute invoer" error="U kunt alleen kiezen uit de vooringestelde antwoordopties door middel van het keuzemenu (pijl rechts van de cel als u op de cel klikt)." promptTitle="Selecteer uw keuze per statement" prompt="Selecteer voor elke statement uw keuze (Ja/Nee) d.m.v. het keuzemenu (pijltje rechts van de cel)." xr:uid="{CF724FE1-E562-4F99-A5E4-0EBB7C723472}">
          <x14:formula1>
            <xm:f>'Puntenoverzicht referenties'!$B$62:$B$63</xm:f>
          </x14:formula1>
          <xm:sqref>D15:D35</xm:sqref>
        </x14:dataValidation>
        <x14:dataValidation type="list" allowBlank="1" showInputMessage="1" showErrorMessage="1" errorTitle="Foute invoer" error="U kunt alleen kiezen uit de vooringestelde antwoordopties door middel van het keuzemenu (pijl rechts van de cel als u op de cel klikt)." promptTitle="Selecteer het gewenste antwoord" prompt="Selecteer uw antwoord d.m.v. het keuzemenu (pijltje rechts van de cel)." xr:uid="{B97BE5AA-904D-461D-9BEF-4F21817EBCB2}">
          <x14:formula1>
            <xm:f>'Puntenoverzicht referenties'!$C$30:$C$31</xm:f>
          </x14:formula1>
          <xm:sqref>C14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2"/>
  <dimension ref="A1:F63"/>
  <sheetViews>
    <sheetView zoomScaleNormal="100" workbookViewId="0">
      <selection activeCell="A2" sqref="A2"/>
    </sheetView>
  </sheetViews>
  <sheetFormatPr defaultRowHeight="14.5" x14ac:dyDescent="0.35"/>
  <cols>
    <col min="1" max="1" width="4.1796875" customWidth="1"/>
    <col min="2" max="2" width="54.81640625" customWidth="1"/>
    <col min="3" max="3" width="83.81640625" bestFit="1" customWidth="1"/>
    <col min="6" max="6" width="64.81640625" bestFit="1" customWidth="1"/>
  </cols>
  <sheetData>
    <row r="1" spans="1:6" ht="51.5" customHeight="1" x14ac:dyDescent="0.35"/>
    <row r="2" spans="1:6" ht="28.25" customHeight="1" x14ac:dyDescent="0.5">
      <c r="A2" s="9" t="s">
        <v>22</v>
      </c>
      <c r="C2" s="9"/>
    </row>
    <row r="3" spans="1:6" x14ac:dyDescent="0.35">
      <c r="A3" s="6" t="s">
        <v>1</v>
      </c>
      <c r="B3" s="6" t="s">
        <v>0</v>
      </c>
      <c r="C3" s="6" t="s">
        <v>15</v>
      </c>
      <c r="D3" s="6" t="s">
        <v>2</v>
      </c>
      <c r="F3" s="6" t="s">
        <v>6</v>
      </c>
    </row>
    <row r="4" spans="1:6" x14ac:dyDescent="0.35">
      <c r="A4" s="2">
        <v>1</v>
      </c>
      <c r="B4" s="1" t="s">
        <v>25</v>
      </c>
      <c r="C4" s="1"/>
      <c r="D4" s="2"/>
      <c r="F4" s="1" t="s">
        <v>5</v>
      </c>
    </row>
    <row r="5" spans="1:6" x14ac:dyDescent="0.35">
      <c r="A5" s="2"/>
      <c r="B5" s="1"/>
      <c r="C5" s="1" t="s">
        <v>45</v>
      </c>
      <c r="D5" s="2">
        <v>25</v>
      </c>
      <c r="F5" s="1" t="s">
        <v>5</v>
      </c>
    </row>
    <row r="6" spans="1:6" x14ac:dyDescent="0.35">
      <c r="A6" s="2"/>
      <c r="B6" s="1" t="s">
        <v>85</v>
      </c>
      <c r="C6" s="1" t="s">
        <v>46</v>
      </c>
      <c r="D6" s="2">
        <v>25</v>
      </c>
      <c r="F6" s="1" t="s">
        <v>7</v>
      </c>
    </row>
    <row r="7" spans="1:6" x14ac:dyDescent="0.35">
      <c r="A7" s="2"/>
      <c r="B7" s="1" t="s">
        <v>84</v>
      </c>
      <c r="C7" s="1" t="s">
        <v>47</v>
      </c>
      <c r="D7" s="3" t="s">
        <v>3</v>
      </c>
      <c r="F7" s="1" t="s">
        <v>8</v>
      </c>
    </row>
    <row r="8" spans="1:6" x14ac:dyDescent="0.35">
      <c r="A8" s="2"/>
      <c r="B8" s="1"/>
      <c r="C8" s="1"/>
      <c r="D8" s="2"/>
      <c r="F8" s="1"/>
    </row>
    <row r="9" spans="1:6" x14ac:dyDescent="0.35">
      <c r="A9" s="2">
        <v>2</v>
      </c>
      <c r="B9" s="1" t="s">
        <v>35</v>
      </c>
      <c r="C9" s="1" t="s">
        <v>48</v>
      </c>
      <c r="D9" s="2">
        <v>50</v>
      </c>
      <c r="F9" s="1" t="s">
        <v>9</v>
      </c>
    </row>
    <row r="10" spans="1:6" x14ac:dyDescent="0.35">
      <c r="A10" s="2"/>
      <c r="B10" s="1"/>
      <c r="C10" s="1" t="s">
        <v>49</v>
      </c>
      <c r="D10" s="2">
        <v>25</v>
      </c>
      <c r="F10" s="1"/>
    </row>
    <row r="11" spans="1:6" x14ac:dyDescent="0.35">
      <c r="A11" s="2"/>
      <c r="B11" s="1"/>
      <c r="C11" s="1" t="s">
        <v>50</v>
      </c>
      <c r="D11" s="2">
        <v>0</v>
      </c>
      <c r="F11" s="1"/>
    </row>
    <row r="12" spans="1:6" x14ac:dyDescent="0.35">
      <c r="A12" s="2"/>
      <c r="B12" s="1"/>
      <c r="C12" s="1" t="s">
        <v>51</v>
      </c>
      <c r="D12" s="3" t="s">
        <v>3</v>
      </c>
      <c r="F12" s="1" t="s">
        <v>8</v>
      </c>
    </row>
    <row r="13" spans="1:6" x14ac:dyDescent="0.35">
      <c r="A13" s="2"/>
      <c r="B13" s="1"/>
      <c r="C13" s="1"/>
      <c r="D13" s="2"/>
      <c r="F13" s="1"/>
    </row>
    <row r="14" spans="1:6" x14ac:dyDescent="0.35">
      <c r="A14" s="2">
        <v>3</v>
      </c>
      <c r="B14" s="1" t="s">
        <v>24</v>
      </c>
      <c r="C14" s="1" t="s">
        <v>52</v>
      </c>
      <c r="D14" s="2">
        <v>20</v>
      </c>
      <c r="F14" s="1" t="s">
        <v>10</v>
      </c>
    </row>
    <row r="15" spans="1:6" x14ac:dyDescent="0.35">
      <c r="A15" s="2"/>
      <c r="B15" s="1"/>
      <c r="C15" s="1" t="s">
        <v>53</v>
      </c>
      <c r="D15" s="2">
        <v>10</v>
      </c>
      <c r="F15" s="1" t="s">
        <v>11</v>
      </c>
    </row>
    <row r="16" spans="1:6" x14ac:dyDescent="0.35">
      <c r="A16" s="2"/>
      <c r="B16" s="1" t="s">
        <v>85</v>
      </c>
      <c r="C16" s="1" t="s">
        <v>54</v>
      </c>
      <c r="D16" s="2">
        <v>20</v>
      </c>
      <c r="F16" s="1" t="s">
        <v>13</v>
      </c>
    </row>
    <row r="17" spans="1:6" x14ac:dyDescent="0.35">
      <c r="A17" s="2"/>
      <c r="B17" s="1" t="s">
        <v>84</v>
      </c>
      <c r="C17" s="1"/>
      <c r="D17" s="2"/>
      <c r="F17" s="1"/>
    </row>
    <row r="18" spans="1:6" x14ac:dyDescent="0.35">
      <c r="A18" s="2"/>
      <c r="B18" s="1"/>
      <c r="C18" s="1"/>
      <c r="D18" s="2"/>
      <c r="F18" s="1"/>
    </row>
    <row r="19" spans="1:6" x14ac:dyDescent="0.35">
      <c r="A19" s="2"/>
      <c r="B19" s="1"/>
      <c r="C19" s="1"/>
      <c r="D19" s="2"/>
      <c r="F19" s="1"/>
    </row>
    <row r="20" spans="1:6" x14ac:dyDescent="0.35">
      <c r="A20" s="2"/>
      <c r="B20" s="1"/>
      <c r="C20" s="1"/>
      <c r="D20" s="2"/>
      <c r="F20" s="1"/>
    </row>
    <row r="21" spans="1:6" x14ac:dyDescent="0.35">
      <c r="A21" s="2"/>
      <c r="B21" s="1"/>
      <c r="C21" s="1"/>
      <c r="D21" s="2"/>
      <c r="F21" s="1"/>
    </row>
    <row r="22" spans="1:6" x14ac:dyDescent="0.35">
      <c r="B22" s="8"/>
    </row>
    <row r="24" spans="1:6" ht="21" x14ac:dyDescent="0.5">
      <c r="A24" s="9" t="s">
        <v>23</v>
      </c>
    </row>
    <row r="25" spans="1:6" x14ac:dyDescent="0.35">
      <c r="A25" s="6" t="s">
        <v>1</v>
      </c>
      <c r="B25" s="6" t="s">
        <v>0</v>
      </c>
      <c r="C25" s="6" t="s">
        <v>15</v>
      </c>
      <c r="D25" s="6" t="s">
        <v>2</v>
      </c>
      <c r="F25" s="6" t="s">
        <v>6</v>
      </c>
    </row>
    <row r="26" spans="1:6" x14ac:dyDescent="0.35">
      <c r="A26" s="2">
        <v>1</v>
      </c>
      <c r="B26" s="1" t="s">
        <v>33</v>
      </c>
      <c r="C26" s="1" t="s">
        <v>55</v>
      </c>
      <c r="D26" s="2">
        <v>30</v>
      </c>
      <c r="F26" s="1"/>
    </row>
    <row r="27" spans="1:6" x14ac:dyDescent="0.35">
      <c r="A27" s="2"/>
      <c r="B27" s="1"/>
      <c r="C27" s="1" t="s">
        <v>56</v>
      </c>
      <c r="D27" s="2">
        <v>10</v>
      </c>
      <c r="F27" s="1" t="s">
        <v>4</v>
      </c>
    </row>
    <row r="28" spans="1:6" x14ac:dyDescent="0.35">
      <c r="A28" s="2"/>
      <c r="B28" s="1"/>
      <c r="C28" s="1" t="s">
        <v>57</v>
      </c>
      <c r="D28" s="3" t="s">
        <v>3</v>
      </c>
      <c r="F28" s="1" t="s">
        <v>8</v>
      </c>
    </row>
    <row r="29" spans="1:6" x14ac:dyDescent="0.35">
      <c r="A29" s="2"/>
      <c r="B29" s="1"/>
      <c r="C29" s="1"/>
      <c r="D29" s="2"/>
      <c r="F29" s="1"/>
    </row>
    <row r="30" spans="1:6" x14ac:dyDescent="0.35">
      <c r="A30" s="2">
        <v>2</v>
      </c>
      <c r="B30" s="1" t="s">
        <v>27</v>
      </c>
      <c r="C30" s="1" t="s">
        <v>58</v>
      </c>
      <c r="D30" s="2">
        <v>20</v>
      </c>
      <c r="F30" s="1"/>
    </row>
    <row r="31" spans="1:6" x14ac:dyDescent="0.35">
      <c r="A31" s="2"/>
      <c r="B31" s="1"/>
      <c r="C31" s="1" t="s">
        <v>59</v>
      </c>
      <c r="D31" s="2">
        <v>0</v>
      </c>
      <c r="F31" s="1"/>
    </row>
    <row r="32" spans="1:6" x14ac:dyDescent="0.35">
      <c r="A32" s="2"/>
      <c r="B32" s="1"/>
      <c r="C32" s="1"/>
      <c r="D32" s="2"/>
      <c r="F32" s="1"/>
    </row>
    <row r="33" spans="1:6" x14ac:dyDescent="0.35">
      <c r="A33" s="2">
        <v>3</v>
      </c>
      <c r="B33" s="1" t="s">
        <v>28</v>
      </c>
      <c r="C33" s="1" t="s">
        <v>60</v>
      </c>
      <c r="D33" s="2">
        <v>8</v>
      </c>
      <c r="F33" s="4" t="s">
        <v>21</v>
      </c>
    </row>
    <row r="34" spans="1:6" x14ac:dyDescent="0.35">
      <c r="A34" s="2"/>
      <c r="B34" s="1"/>
      <c r="C34" s="1" t="s">
        <v>61</v>
      </c>
      <c r="D34" s="2">
        <v>0</v>
      </c>
      <c r="F34" s="1"/>
    </row>
    <row r="35" spans="1:6" x14ac:dyDescent="0.35">
      <c r="A35" s="2"/>
      <c r="B35" s="1"/>
      <c r="C35" s="1" t="s">
        <v>62</v>
      </c>
      <c r="D35" s="2">
        <v>4</v>
      </c>
      <c r="F35" s="1"/>
    </row>
    <row r="36" spans="1:6" x14ac:dyDescent="0.35">
      <c r="A36" s="2"/>
      <c r="B36" s="1"/>
      <c r="C36" s="1" t="s">
        <v>63</v>
      </c>
      <c r="D36" s="2">
        <v>4</v>
      </c>
      <c r="F36" s="1"/>
    </row>
    <row r="37" spans="1:6" x14ac:dyDescent="0.35">
      <c r="A37" s="2"/>
      <c r="B37" s="1"/>
      <c r="C37" s="1" t="s">
        <v>64</v>
      </c>
      <c r="D37" s="2">
        <v>4</v>
      </c>
      <c r="F37" s="1" t="s">
        <v>16</v>
      </c>
    </row>
    <row r="38" spans="1:6" x14ac:dyDescent="0.35">
      <c r="A38" s="2"/>
      <c r="B38" s="1"/>
      <c r="C38" s="1"/>
      <c r="D38" s="2"/>
      <c r="F38" s="1"/>
    </row>
    <row r="39" spans="1:6" x14ac:dyDescent="0.35">
      <c r="A39" s="2">
        <v>4</v>
      </c>
      <c r="B39" s="1" t="s">
        <v>29</v>
      </c>
      <c r="C39" s="1" t="s">
        <v>65</v>
      </c>
      <c r="D39" s="2">
        <v>2</v>
      </c>
      <c r="F39" s="4" t="s">
        <v>20</v>
      </c>
    </row>
    <row r="40" spans="1:6" x14ac:dyDescent="0.35">
      <c r="A40" s="2"/>
      <c r="B40" s="1"/>
      <c r="C40" s="1" t="s">
        <v>66</v>
      </c>
      <c r="D40" s="2">
        <v>2</v>
      </c>
      <c r="F40" s="1"/>
    </row>
    <row r="41" spans="1:6" x14ac:dyDescent="0.35">
      <c r="A41" s="2"/>
      <c r="B41" s="1"/>
      <c r="C41" s="5" t="s">
        <v>67</v>
      </c>
      <c r="D41" s="2">
        <v>6</v>
      </c>
      <c r="F41" s="1" t="s">
        <v>26</v>
      </c>
    </row>
    <row r="42" spans="1:6" x14ac:dyDescent="0.35">
      <c r="A42" s="2"/>
      <c r="B42" s="1"/>
      <c r="C42" s="4" t="s">
        <v>68</v>
      </c>
      <c r="D42" s="3" t="s">
        <v>3</v>
      </c>
      <c r="F42" s="1"/>
    </row>
    <row r="43" spans="1:6" x14ac:dyDescent="0.35">
      <c r="A43" s="2"/>
      <c r="B43" s="1"/>
      <c r="C43" s="1"/>
      <c r="D43" s="2"/>
      <c r="F43" s="1"/>
    </row>
    <row r="44" spans="1:6" x14ac:dyDescent="0.35">
      <c r="A44" s="2">
        <v>5</v>
      </c>
      <c r="B44" s="1" t="s">
        <v>30</v>
      </c>
      <c r="C44" s="1" t="s">
        <v>69</v>
      </c>
      <c r="D44" s="3" t="s">
        <v>3</v>
      </c>
      <c r="F44" s="1"/>
    </row>
    <row r="45" spans="1:6" x14ac:dyDescent="0.35">
      <c r="A45" s="2"/>
      <c r="B45" s="1"/>
      <c r="C45" s="1" t="s">
        <v>70</v>
      </c>
      <c r="D45" s="2">
        <v>10</v>
      </c>
      <c r="F45" s="1"/>
    </row>
    <row r="46" spans="1:6" x14ac:dyDescent="0.35">
      <c r="A46" s="2"/>
      <c r="B46" s="1"/>
      <c r="C46" s="1" t="s">
        <v>71</v>
      </c>
      <c r="D46" s="2">
        <v>10</v>
      </c>
      <c r="F46" s="1" t="s">
        <v>14</v>
      </c>
    </row>
    <row r="47" spans="1:6" x14ac:dyDescent="0.35">
      <c r="A47" s="2"/>
      <c r="B47" s="1"/>
      <c r="C47" s="1" t="s">
        <v>72</v>
      </c>
      <c r="D47" s="2">
        <v>10</v>
      </c>
      <c r="F47" s="1" t="s">
        <v>12</v>
      </c>
    </row>
    <row r="48" spans="1:6" x14ac:dyDescent="0.35">
      <c r="A48" s="2"/>
      <c r="B48" s="1"/>
      <c r="C48" s="1" t="s">
        <v>73</v>
      </c>
      <c r="D48" s="3" t="s">
        <v>3</v>
      </c>
      <c r="F48" s="1" t="s">
        <v>34</v>
      </c>
    </row>
    <row r="49" spans="1:6" x14ac:dyDescent="0.35">
      <c r="A49" s="2"/>
      <c r="B49" s="1"/>
      <c r="C49" s="1"/>
      <c r="D49" s="2"/>
      <c r="F49" s="1"/>
    </row>
    <row r="50" spans="1:6" x14ac:dyDescent="0.35">
      <c r="A50" s="2">
        <v>6</v>
      </c>
      <c r="B50" s="1" t="s">
        <v>32</v>
      </c>
      <c r="C50" s="1" t="s">
        <v>74</v>
      </c>
      <c r="D50" s="2">
        <v>5</v>
      </c>
      <c r="F50" s="1"/>
    </row>
    <row r="51" spans="1:6" x14ac:dyDescent="0.35">
      <c r="A51" s="2"/>
      <c r="B51" s="1"/>
      <c r="C51" s="1" t="s">
        <v>75</v>
      </c>
      <c r="D51" s="2">
        <v>5</v>
      </c>
      <c r="F51" s="1"/>
    </row>
    <row r="52" spans="1:6" x14ac:dyDescent="0.35">
      <c r="A52" s="2"/>
      <c r="B52" s="1"/>
      <c r="C52" s="1" t="s">
        <v>76</v>
      </c>
      <c r="D52" s="2">
        <v>5</v>
      </c>
      <c r="F52" s="1"/>
    </row>
    <row r="53" spans="1:6" x14ac:dyDescent="0.35">
      <c r="A53" s="2"/>
      <c r="B53" s="1"/>
      <c r="C53" s="1" t="s">
        <v>77</v>
      </c>
      <c r="D53" s="2">
        <v>5</v>
      </c>
      <c r="F53" s="1"/>
    </row>
    <row r="54" spans="1:6" x14ac:dyDescent="0.35">
      <c r="A54" s="2"/>
      <c r="B54" s="1"/>
      <c r="C54" s="1"/>
      <c r="D54" s="2"/>
      <c r="F54" s="1"/>
    </row>
    <row r="55" spans="1:6" x14ac:dyDescent="0.35">
      <c r="A55" s="2">
        <v>7</v>
      </c>
      <c r="B55" s="1" t="s">
        <v>31</v>
      </c>
      <c r="C55" s="1" t="s">
        <v>78</v>
      </c>
      <c r="D55" s="2">
        <v>10</v>
      </c>
      <c r="F55" s="1" t="s">
        <v>17</v>
      </c>
    </row>
    <row r="56" spans="1:6" x14ac:dyDescent="0.35">
      <c r="A56" s="2"/>
      <c r="B56" s="1"/>
      <c r="C56" s="1" t="s">
        <v>79</v>
      </c>
      <c r="D56" s="2">
        <v>5</v>
      </c>
      <c r="F56" s="1" t="s">
        <v>18</v>
      </c>
    </row>
    <row r="57" spans="1:6" ht="16.5" x14ac:dyDescent="0.45">
      <c r="A57" s="2"/>
      <c r="B57" s="1"/>
      <c r="C57" s="1" t="s">
        <v>80</v>
      </c>
      <c r="D57" s="2">
        <v>5</v>
      </c>
      <c r="F57" s="1" t="s">
        <v>19</v>
      </c>
    </row>
    <row r="58" spans="1:6" x14ac:dyDescent="0.35">
      <c r="A58" s="2"/>
      <c r="B58" s="1"/>
      <c r="C58" s="1"/>
      <c r="D58" s="2"/>
      <c r="F58" s="1"/>
    </row>
    <row r="61" spans="1:6" x14ac:dyDescent="0.35">
      <c r="B61" s="47" t="s">
        <v>99</v>
      </c>
    </row>
    <row r="62" spans="1:6" x14ac:dyDescent="0.35">
      <c r="B62" t="s">
        <v>85</v>
      </c>
    </row>
    <row r="63" spans="1:6" x14ac:dyDescent="0.35">
      <c r="B63" t="s">
        <v>84</v>
      </c>
    </row>
  </sheetData>
  <sheetProtection sheet="1" objects="1" scenarios="1"/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DBAAAFC76C20848952D55811F6B4E63" ma:contentTypeVersion="12" ma:contentTypeDescription="Een nieuw document maken." ma:contentTypeScope="" ma:versionID="bfe833b1054438851ddd78d6cc6c18b5">
  <xsd:schema xmlns:xsd="http://www.w3.org/2001/XMLSchema" xmlns:xs="http://www.w3.org/2001/XMLSchema" xmlns:p="http://schemas.microsoft.com/office/2006/metadata/properties" xmlns:ns2="e1965511-0d49-4a84-9e37-8763dc737bfa" xmlns:ns3="9918cdbd-3c65-4db0-ad22-87de712de2b1" targetNamespace="http://schemas.microsoft.com/office/2006/metadata/properties" ma:root="true" ma:fieldsID="9349bf63228dc6753fe09f772638589b" ns2:_="" ns3:_="">
    <xsd:import namespace="e1965511-0d49-4a84-9e37-8763dc737bfa"/>
    <xsd:import namespace="9918cdbd-3c65-4db0-ad22-87de712de2b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965511-0d49-4a84-9e37-8763dc737bf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d443c9b5-9ecc-40f9-a8be-66bd98d79c7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6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918cdbd-3c65-4db0-ad22-87de712de2b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53def9c9-c4ea-42eb-a601-44b4e3d2f8ad}" ma:internalName="TaxCatchAll" ma:showField="CatchAllData" ma:web="9918cdbd-3c65-4db0-ad22-87de712de2b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0AC69F8-617E-4A17-B480-31856F42B73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965511-0d49-4a84-9e37-8763dc737bfa"/>
    <ds:schemaRef ds:uri="9918cdbd-3c65-4db0-ad22-87de712de2b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76CB1FA-D7A9-4C0D-A750-1D72D75F194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Instructies en totaalscore</vt:lpstr>
      <vt:lpstr>Invulblad omvang</vt:lpstr>
      <vt:lpstr>Invulblad diepgang</vt:lpstr>
      <vt:lpstr>Puntenoverzicht referenties</vt:lpstr>
    </vt:vector>
  </TitlesOfParts>
  <Company>Smits van Burgst Beheer &amp; Onderhoud B.V.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Bart Verhaar</dc:creator>
  <cp:lastModifiedBy>Bart Verhaar</cp:lastModifiedBy>
  <dcterms:created xsi:type="dcterms:W3CDTF">2015-06-05T18:19:34Z</dcterms:created>
  <dcterms:modified xsi:type="dcterms:W3CDTF">2024-04-09T12:32:01Z</dcterms:modified>
</cp:coreProperties>
</file>