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M:\Luchtvaart RP3\RP3 Pluspakket\Clusters\Modernisering Datalevering Luchtvaart\BREM-OPMET\EU aanbesteding 2022-2023\BREM-OPMET docs\EUA docs herziene aanbesteding\UDAC\"/>
    </mc:Choice>
  </mc:AlternateContent>
  <xr:revisionPtr revIDLastSave="0" documentId="8_{1AE33DE2-6E5F-4472-9209-48986A37217F}" xr6:coauthVersionLast="36" xr6:coauthVersionMax="36" xr10:uidLastSave="{00000000-0000-0000-0000-000000000000}"/>
  <bookViews>
    <workbookView xWindow="-28140" yWindow="1155" windowWidth="26235" windowHeight="12900" firstSheet="1" activeTab="1" xr2:uid="{00000000-000D-0000-FFFF-FFFF00000000}"/>
  </bookViews>
  <sheets>
    <sheet name="Instructions and use Annex" sheetId="1" r:id="rId1"/>
    <sheet name="Pricing sheet" sheetId="2" r:id="rId2"/>
  </sheets>
  <definedNames>
    <definedName name="_xlnm.Print_Area" localSheetId="1">'Pricing sheet'!$A$1:$H$44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 i="2" l="1"/>
  <c r="G8" i="2"/>
  <c r="G21" i="2"/>
  <c r="G20" i="2"/>
  <c r="G26" i="2"/>
  <c r="G27" i="2"/>
  <c r="G15" i="2"/>
  <c r="G16" i="2"/>
  <c r="G9" i="2"/>
  <c r="G22" i="2"/>
  <c r="G28" i="2"/>
  <c r="G10" i="2"/>
  <c r="G29" i="2"/>
</calcChain>
</file>

<file path=xl/sharedStrings.xml><?xml version="1.0" encoding="utf-8"?>
<sst xmlns="http://schemas.openxmlformats.org/spreadsheetml/2006/main" count="109" uniqueCount="80">
  <si>
    <t>Instructions Annex 7 - Price sheet</t>
  </si>
  <si>
    <t>General</t>
  </si>
  <si>
    <t xml:space="preserve">1. The Tenderer must provide the yellow shaded cells of all tabs with the requested information and sign the form in a legally valid manner. Adjusting, filling in or changing other cells in the form is not permitted and will lead to exclusion from participation in the Tender. </t>
  </si>
  <si>
    <t xml:space="preserve">2. Failure to fill in price information, or components of a price, may lead to a request for further information or, in extreme cases, to exclusion (at the Contract Authority's discretion). Submitted prices are rounded and assessed to two decimal places. </t>
  </si>
  <si>
    <t>3. Misinterpretation of this Price Sheet is the responsibility of the Tenderer. Questions regarding this Price Sheet can be submitted in accordance with the options described in the invitation to tender.</t>
  </si>
  <si>
    <t xml:space="preserve">4. Any modifications made to the Pricing sheet by the Tenderer at places other than those indicated may result in the invalidation of your tender and, as a result, in exclusion. </t>
  </si>
  <si>
    <t>5. All prices are in Euros, excluding VAT.</t>
  </si>
  <si>
    <t>6. Prices quoted by the Tenderer are "all-in" prices for the products and services described in this Price Sheet, inclusive of all additional costs such as (but not limited to), for example, salary costs, costs for the usage of equipment and software, testing costs, travel costs, accommodation costs, administration costs and overheads. There are therefore no additional costs for the Contracting Authority.</t>
  </si>
  <si>
    <t>7. The price is based on the latest version of the Descriptive Document, including all (possible) corrections as mentioned in the Information Memoranda.</t>
  </si>
  <si>
    <t xml:space="preserve">8. It is not permitted to enter zero Euro prices (except for the License costs) and/or negative prices in the quotation. Doing so may lead to exclusion from award. </t>
  </si>
  <si>
    <t xml:space="preserve">9. Prices quoted in this Price Sheet become an integral part of the Agreement after the assignment has been awarded. </t>
  </si>
  <si>
    <t>10. The price and/or prices offered in this tender may not be unrealistic or manipulative. A manipulative tender can occur when - as a result of the Tenderer's failure to recognize certain assumptions of the Contracting Authority - the assessment system is manipulated in such a way that the intended goal, such as taking a realistic position, is disrupted. An 'irreal tender' means that it is not based on reality, with the result that the prices quoted cannot be justified by the Tenderer from a cost perspective.</t>
  </si>
  <si>
    <t xml:space="preserve">11. Offered prices for software license, support and maintenance and the hourly rate for adjustment of the software according to specific wishes and requirements from the Contracting Authority, are only quoted for the first year. These prices are then fixed for the first year of the Assignment. Prices may be adjusted (indexed) annually, once every year on January 1st, starting in 2026, by a percentage not exceeding the Services Producer Price Index (SPPI) for the Category Information and Communication, published by Statistics Netherlands (CBS) on their website https://www.cbs.nl, for hourly rates of pay including special remuneration established under collective labor agreements in the business services sector. The figure for the previous month December  will be used, with the figure for December in the year when the Contract starts being set at 100%.  </t>
  </si>
  <si>
    <t>Prices</t>
  </si>
  <si>
    <t xml:space="preserve">The Price Sheet consists of prices for the four different products requested by the Contracting Authority. The Tenderer is aksed to quote prices for each Product separately and for each different cost component of that Product. Instructions for each part are explained below. For the yearly recurring costs, the Price Sheet automatically calculates the price for a period of five (5) years. This is the period of the initial assignment as part of the Contract. For the calculations a fixed fictitious percentage for the annual indexation is used and a fixed fictitious number of hours of work per year for KNMI specific adjustments to the software. </t>
  </si>
  <si>
    <t>Product 1</t>
  </si>
  <si>
    <t xml:space="preserve">The Tenderer is asked to quota a price for Delivery of the STANDARD MET/ANSP OPMET System. Requirements that must be met for the STANDARD MET/ANSP OPMET System are specified in section 1.5 (Fucntional and/or Technical Specifications) of the Descriptive Document and Annex 3 - Program of Requirements. Prices should be quoted for the parts Delivery (including development, installation/configuration, testing/acceptance) and Training separately. Prices should be quoted in Euro's, excl. VAT. The total price for product 1 must be a fixed, one-time, price. </t>
  </si>
  <si>
    <t>Product 2</t>
  </si>
  <si>
    <t>The Tenderer is asked to quota a price for Delivery of the CUSTOMIZED MET/ANSP OPMET System. Requirements that must be met for the STANDARD MET/ANSP OPMET System are specified in section 1.5 (Fucntional and/or Technical Specifications) of the Descriptive Document and Annex 3 - Program of Requirements. Prices should be quoted for the parts Delivery (including development, installation/configuration, testing/acceptance) and Training separately. Prices should be quoted in Euro's, excl. VAT. The total price for product 2 must be a fixed, one-time, price.</t>
  </si>
  <si>
    <t>Product 3</t>
  </si>
  <si>
    <t xml:space="preserve">The Tenderer is asked to quota a price for the software license and for support and maintenance of the MET/ANSP OPMET System (and in case of a SaaS solution for cloud services and cloud storage) for the first year. Prices should be quoted for the parts License and Support and Maintenance (including cloud costs in case of SaaS) separately. License costs may be zero if they are part of the yearly costs for support and maintenance. Prices should be quoted in Euro's, excl. VAT. The fictitious percentage for annual indexation mentioned in the Price Sheet is intended for comparison of offers from different Tenderers only. This fictitious number is fixed and should not be changed by the Tenderer. </t>
  </si>
  <si>
    <t>Product 4</t>
  </si>
  <si>
    <t xml:space="preserve">The Tenderer is aksed to quote an hourly rate for adjustments to the software on request of the Contacting Authority. The hourly rate should be quoted for the first year of the Contract only. The hourly rate quoted must be a fixed price for the year and subject to a minimum of € 90,00 per hour and a maximum of € 185,00 per hour. The fictitious number of hours and the fictitious percentage for annual indexation mentioned in the Price Sheet are intended for comparison of offers from different Tenderers only. These fictitious numbers are fixed and should not be changed by the Tenderer. </t>
  </si>
  <si>
    <t>Annex 7 - Pricing sheet</t>
  </si>
  <si>
    <t xml:space="preserve">For the public European tender procedure Delivery of a MET/ANSP OPMET system (including user license, support and maintenance)    </t>
  </si>
  <si>
    <t>Make a choice</t>
  </si>
  <si>
    <t>Type of Solution offered:</t>
  </si>
  <si>
    <t>&lt;Enter type of solution offered&gt;</t>
  </si>
  <si>
    <t>License per month</t>
  </si>
  <si>
    <t>On-Premise solution</t>
  </si>
  <si>
    <t>Product (partial product) 1 Delivery of the STANDARD MET/ANSP OPMET System (including SAT)</t>
  </si>
  <si>
    <t>Years</t>
  </si>
  <si>
    <t>Amount</t>
  </si>
  <si>
    <r>
      <t xml:space="preserve">Price of Tenderer
</t>
    </r>
    <r>
      <rPr>
        <sz val="10"/>
        <color theme="1"/>
        <rFont val="Verdana"/>
        <family val="2"/>
      </rPr>
      <t>(please enter price per product below)</t>
    </r>
  </si>
  <si>
    <r>
      <t xml:space="preserve">Total of Tenderer
</t>
    </r>
    <r>
      <rPr>
        <sz val="8"/>
        <color theme="1"/>
        <rFont val="Verdana"/>
        <family val="2"/>
      </rPr>
      <t>(Years/Amount x Price per year)</t>
    </r>
  </si>
  <si>
    <t>License per year</t>
  </si>
  <si>
    <t>SaaS-solution</t>
  </si>
  <si>
    <t xml:space="preserve">1. Pricing for delivery of the STANDARD MET/ANSP OPMET System (this includes development, installation/configuration, testing/acceptance and training of employees).  </t>
  </si>
  <si>
    <t xml:space="preserve"> </t>
  </si>
  <si>
    <t>Singe purchase</t>
  </si>
  <si>
    <t>1.1. Delivery</t>
  </si>
  <si>
    <t>N/A</t>
  </si>
  <si>
    <t>1.2. Training</t>
  </si>
  <si>
    <t>Total partial product 1</t>
  </si>
  <si>
    <t>Product (partial product) 2 Delivery of the CUSTOMIZED MET/ANSP OPMET System (including SAT)</t>
  </si>
  <si>
    <t xml:space="preserve">2. Pricing for delivery of the CUSTOMIZED MET/ANSP OPMET System (this includes development, installation/configuration, testing/acceptance and training of employees).   </t>
  </si>
  <si>
    <t>2.1. Delivery</t>
  </si>
  <si>
    <t>2.2. Training</t>
  </si>
  <si>
    <t>Total partial product 2</t>
  </si>
  <si>
    <t>Product (partial product) 3 Provision of a Software License and Support and Maintenance for the MET/ANSP OPMET System</t>
  </si>
  <si>
    <t>Amount of years</t>
  </si>
  <si>
    <t>Fictitious percentage for annual indexation</t>
  </si>
  <si>
    <r>
      <t xml:space="preserve">Total
</t>
    </r>
    <r>
      <rPr>
        <sz val="8"/>
        <color theme="1"/>
        <rFont val="Verdana"/>
        <family val="2"/>
      </rPr>
      <t>(Years/Amount x Price per year)</t>
    </r>
  </si>
  <si>
    <t>3. Pricing for the use (license), support and maintenance of the MET/ANSP OPMET System (and in case of a SaaS solution cloud services and cloud storage) for the first year.</t>
  </si>
  <si>
    <t>3.1. Licence</t>
  </si>
  <si>
    <t>3.2. Support and Maintenance (include cloud costs in case of SaaS)</t>
  </si>
  <si>
    <t>Total partial product 3</t>
  </si>
  <si>
    <t>Product (partial product) 4. Hourly rate</t>
  </si>
  <si>
    <t>Fictitious number of hours per year</t>
  </si>
  <si>
    <r>
      <t xml:space="preserve">Price of Tenderer
</t>
    </r>
    <r>
      <rPr>
        <sz val="10"/>
        <color theme="1"/>
        <rFont val="Verdana"/>
        <family val="2"/>
      </rPr>
      <t>(Please enter hourly price below)</t>
    </r>
  </si>
  <si>
    <t>Total</t>
  </si>
  <si>
    <t xml:space="preserve">4. Pricing for an hourly rate for the first year of the contract, for adjustment of the software according to specific wishes from the Contracting body (such as e.g. interfacing with other applications). </t>
  </si>
  <si>
    <t>4.1 Hourly rate</t>
  </si>
  <si>
    <t>Total partial product 4</t>
  </si>
  <si>
    <t>Tender price excluding VAT</t>
  </si>
  <si>
    <t>The tender is based on a fixed price.</t>
  </si>
  <si>
    <t xml:space="preserve">The Tenderer declares that he (she) has examined all of the documents submitted with the tender. He also declares that, together, the documents to be submitted comprise the tender, and that they have been completed truthfully.
</t>
  </si>
  <si>
    <t>Signature</t>
  </si>
  <si>
    <t>The undersigned, legally represented in this matter, declares that, by signing this form, they are willing to provide services as described in the invitation to tender. They will do so at the prices as set in this document, excluding VAT.</t>
  </si>
  <si>
    <t>Name of Tenderer</t>
  </si>
  <si>
    <t>&lt;Enter Name of Tenderer&gt;</t>
  </si>
  <si>
    <t>Name of duly authorized signatory</t>
  </si>
  <si>
    <t>&lt;Enter name of duly authorized person of Tenderer organization&gt;</t>
  </si>
  <si>
    <t>Job title of duly authorized signatory</t>
  </si>
  <si>
    <t>&lt;Enter title/position of duly authorized person of Tenderer organization&gt;</t>
  </si>
  <si>
    <t>&lt;Enter signature or duly authorized person of Tenderer&gt;</t>
  </si>
  <si>
    <t>Date:</t>
  </si>
  <si>
    <t>&lt;Enter date of signing&gt;</t>
  </si>
  <si>
    <t>Software-as-a-Service - solution</t>
  </si>
  <si>
    <t>On-Premise - 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</si>
</sst>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 #,##0.00;&quot;€&quot;\ \-#,##0.00"/>
    <numFmt numFmtId="44" formatCode="_ &quot;€&quot;\ * #,##0.00_ ;_ &quot;€&quot;\ * \-#,##0.00_ ;_ &quot;€&quot;\ * &quot;-&quot;??_ ;_ @_ "/>
  </numFmts>
  <fonts count="21">
    <font>
      <sz val="11"/>
      <color theme="1"/>
      <name val="Calibri"/>
      <family val="2"/>
      <scheme val="minor"/>
    </font>
    <font>
      <sz val="11"/>
      <color theme="1"/>
      <name val="Calibri"/>
      <family val="2"/>
      <scheme val="minor"/>
    </font>
    <font>
      <b/>
      <i/>
      <u/>
      <sz val="11"/>
      <color theme="1"/>
      <name val="Calibri"/>
      <family val="2"/>
      <scheme val="minor"/>
    </font>
    <font>
      <sz val="11"/>
      <color indexed="8"/>
      <name val="Calibri"/>
      <family val="2"/>
    </font>
    <font>
      <sz val="11"/>
      <color indexed="8"/>
      <name val="Calibri"/>
      <family val="2"/>
      <scheme val="minor"/>
    </font>
    <font>
      <b/>
      <sz val="24"/>
      <color theme="1"/>
      <name val="Arial"/>
      <family val="2"/>
    </font>
    <font>
      <sz val="10"/>
      <color theme="1"/>
      <name val="Verdana"/>
      <family val="2"/>
    </font>
    <font>
      <b/>
      <sz val="10"/>
      <color theme="1"/>
      <name val="Verdana"/>
      <family val="2"/>
    </font>
    <font>
      <b/>
      <sz val="14"/>
      <color theme="1"/>
      <name val="Verdana"/>
      <family val="2"/>
    </font>
    <font>
      <b/>
      <sz val="10"/>
      <color rgb="FF00B050"/>
      <name val="Verdana"/>
      <family val="2"/>
    </font>
    <font>
      <sz val="10"/>
      <name val="Verdana"/>
      <family val="2"/>
    </font>
    <font>
      <sz val="9"/>
      <color theme="1"/>
      <name val="Verdana"/>
      <family val="2"/>
    </font>
    <font>
      <sz val="11"/>
      <name val="Verdana"/>
      <family val="2"/>
    </font>
    <font>
      <b/>
      <sz val="10"/>
      <color rgb="FFFF0000"/>
      <name val="Verdana"/>
      <family val="2"/>
    </font>
    <font>
      <b/>
      <i/>
      <sz val="10"/>
      <color theme="1"/>
      <name val="Verdana"/>
      <family val="2"/>
    </font>
    <font>
      <b/>
      <sz val="10"/>
      <name val="Verdana"/>
      <family val="2"/>
    </font>
    <font>
      <sz val="8"/>
      <color theme="1"/>
      <name val="Verdana"/>
      <family val="2"/>
    </font>
    <font>
      <i/>
      <sz val="10"/>
      <color theme="1"/>
      <name val="Verdana"/>
      <family val="2"/>
    </font>
    <font>
      <b/>
      <sz val="12"/>
      <color theme="1"/>
      <name val="Verdana"/>
      <family val="2"/>
    </font>
    <font>
      <b/>
      <i/>
      <sz val="12"/>
      <color theme="1"/>
      <name val="Verdana"/>
      <family val="2"/>
    </font>
    <font>
      <b/>
      <sz val="12"/>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1" fillId="0" borderId="0"/>
  </cellStyleXfs>
  <cellXfs count="60">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0" fontId="0" fillId="3" borderId="1" xfId="0" applyFill="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vertical="top" wrapText="1"/>
    </xf>
    <xf numFmtId="0" fontId="0" fillId="0" borderId="4" xfId="0" applyBorder="1"/>
    <xf numFmtId="0" fontId="5" fillId="5" borderId="6" xfId="0" applyFont="1" applyFill="1" applyBorder="1" applyAlignment="1">
      <alignment horizontal="left" vertical="top"/>
    </xf>
    <xf numFmtId="0" fontId="6" fillId="0" borderId="0" xfId="0" applyFont="1"/>
    <xf numFmtId="0" fontId="6" fillId="0" borderId="0" xfId="0" applyFont="1" applyAlignment="1">
      <alignment horizontal="left" vertical="center" indent="5"/>
    </xf>
    <xf numFmtId="0" fontId="6" fillId="0" borderId="0" xfId="0" applyFont="1" applyAlignment="1">
      <alignment horizontal="left" vertical="center" indent="10"/>
    </xf>
    <xf numFmtId="0" fontId="11" fillId="0" borderId="0" xfId="0" applyFont="1"/>
    <xf numFmtId="44" fontId="6" fillId="4" borderId="1" xfId="0" applyNumberFormat="1" applyFont="1" applyFill="1" applyBorder="1" applyAlignment="1" applyProtection="1">
      <alignment horizontal="center" vertical="center"/>
      <protection locked="0"/>
    </xf>
    <xf numFmtId="44" fontId="6" fillId="3" borderId="1" xfId="1" applyFont="1" applyFill="1" applyBorder="1" applyAlignment="1">
      <alignment horizontal="center" vertical="center"/>
    </xf>
    <xf numFmtId="0" fontId="13" fillId="0" borderId="0" xfId="0" applyFont="1"/>
    <xf numFmtId="0" fontId="14" fillId="0" borderId="0" xfId="0" applyFont="1"/>
    <xf numFmtId="7" fontId="6" fillId="4" borderId="1" xfId="0" applyNumberFormat="1" applyFont="1" applyFill="1" applyBorder="1" applyAlignment="1" applyProtection="1">
      <alignment horizontal="center" vertical="center"/>
      <protection locked="0"/>
    </xf>
    <xf numFmtId="44" fontId="6" fillId="3" borderId="1" xfId="1" applyFont="1" applyFill="1" applyBorder="1" applyAlignment="1">
      <alignment vertical="center"/>
    </xf>
    <xf numFmtId="0" fontId="7" fillId="0" borderId="0" xfId="0" applyFont="1" applyAlignment="1">
      <alignment vertical="center"/>
    </xf>
    <xf numFmtId="0" fontId="6" fillId="0" borderId="0" xfId="0" applyFont="1" applyAlignment="1">
      <alignment horizontal="center"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14" fillId="0" borderId="1" xfId="0" applyFont="1" applyBorder="1" applyAlignment="1">
      <alignment horizontal="center" vertical="center"/>
    </xf>
    <xf numFmtId="0" fontId="6" fillId="0" borderId="1" xfId="0" applyFont="1" applyBorder="1" applyAlignment="1">
      <alignment horizontal="center" vertical="top"/>
    </xf>
    <xf numFmtId="44" fontId="6" fillId="0" borderId="1" xfId="0" applyNumberFormat="1" applyFont="1" applyBorder="1" applyAlignment="1">
      <alignment horizontal="center" vertical="center"/>
    </xf>
    <xf numFmtId="0" fontId="7" fillId="2" borderId="1" xfId="0" applyFont="1" applyFill="1" applyBorder="1" applyAlignment="1">
      <alignment horizontal="left" vertical="top"/>
    </xf>
    <xf numFmtId="9" fontId="9" fillId="0" borderId="0" xfId="0" applyNumberFormat="1" applyFont="1" applyAlignment="1">
      <alignment horizontal="center" vertical="top"/>
    </xf>
    <xf numFmtId="0" fontId="6" fillId="0" borderId="0" xfId="0" applyFont="1" applyAlignment="1">
      <alignment horizontal="center" vertical="top"/>
    </xf>
    <xf numFmtId="0" fontId="6" fillId="0" borderId="5" xfId="0" applyFont="1" applyBorder="1" applyAlignment="1">
      <alignment vertical="top" wrapText="1"/>
    </xf>
    <xf numFmtId="0" fontId="6" fillId="0" borderId="0" xfId="0" applyFont="1" applyAlignment="1">
      <alignment vertical="top" wrapText="1"/>
    </xf>
    <xf numFmtId="0" fontId="6" fillId="0" borderId="1" xfId="0" applyFont="1" applyBorder="1" applyAlignment="1">
      <alignment vertical="top" wrapText="1"/>
    </xf>
    <xf numFmtId="0" fontId="14" fillId="4" borderId="1" xfId="0" applyFont="1" applyFill="1" applyBorder="1" applyAlignment="1" applyProtection="1">
      <alignment horizontal="center" vertical="center"/>
      <protection locked="0"/>
    </xf>
    <xf numFmtId="0" fontId="7" fillId="0" borderId="0" xfId="0" applyFont="1"/>
    <xf numFmtId="0" fontId="6" fillId="0" borderId="0" xfId="0" applyFont="1" applyAlignment="1">
      <alignment vertical="center" wrapText="1"/>
    </xf>
    <xf numFmtId="0" fontId="19" fillId="0" borderId="1" xfId="0" applyFont="1" applyBorder="1" applyAlignment="1">
      <alignment horizontal="center" vertical="center" wrapText="1"/>
    </xf>
    <xf numFmtId="44" fontId="18" fillId="8" borderId="1" xfId="1" applyFont="1" applyFill="1" applyBorder="1" applyAlignment="1">
      <alignment horizontal="center" vertical="center"/>
    </xf>
    <xf numFmtId="0" fontId="2" fillId="3" borderId="6" xfId="0" applyFont="1" applyFill="1" applyBorder="1" applyAlignment="1">
      <alignment vertical="top" wrapText="1"/>
    </xf>
    <xf numFmtId="0" fontId="20" fillId="0" borderId="0" xfId="0" applyFont="1" applyAlignment="1">
      <alignment vertical="top"/>
    </xf>
    <xf numFmtId="10" fontId="6" fillId="0" borderId="1" xfId="0" applyNumberFormat="1" applyFont="1" applyBorder="1" applyAlignment="1">
      <alignment horizontal="center" vertical="center"/>
    </xf>
    <xf numFmtId="7" fontId="6" fillId="3" borderId="1" xfId="0" applyNumberFormat="1" applyFont="1" applyFill="1" applyBorder="1" applyAlignment="1">
      <alignment horizontal="center" vertical="center"/>
    </xf>
    <xf numFmtId="49" fontId="17" fillId="4" borderId="1" xfId="0" applyNumberFormat="1" applyFont="1" applyFill="1" applyBorder="1" applyAlignment="1" applyProtection="1">
      <alignment horizontal="left" vertical="top"/>
      <protection locked="0"/>
    </xf>
    <xf numFmtId="0" fontId="10" fillId="6" borderId="2" xfId="0" applyFont="1" applyFill="1" applyBorder="1" applyAlignment="1">
      <alignment horizontal="left" vertical="top" wrapText="1"/>
    </xf>
    <xf numFmtId="0" fontId="12" fillId="6" borderId="3" xfId="0" applyFont="1" applyFill="1" applyBorder="1" applyAlignment="1">
      <alignment horizontal="left" vertical="top" wrapText="1"/>
    </xf>
    <xf numFmtId="49" fontId="17" fillId="4" borderId="1" xfId="0" applyNumberFormat="1" applyFont="1" applyFill="1" applyBorder="1" applyAlignment="1" applyProtection="1">
      <alignment horizontal="left" vertical="top" wrapText="1"/>
      <protection locked="0"/>
    </xf>
    <xf numFmtId="0" fontId="6" fillId="0" borderId="5" xfId="0" applyFont="1" applyBorder="1" applyAlignment="1">
      <alignment horizontal="center"/>
    </xf>
    <xf numFmtId="0" fontId="6" fillId="0" borderId="0" xfId="0" applyFont="1" applyAlignment="1">
      <alignment horizont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15" fillId="7" borderId="7" xfId="0" applyFont="1" applyFill="1" applyBorder="1" applyAlignment="1">
      <alignment horizontal="left" vertical="top"/>
    </xf>
    <xf numFmtId="0" fontId="15" fillId="7" borderId="8" xfId="0" applyFont="1" applyFill="1" applyBorder="1" applyAlignment="1">
      <alignment horizontal="left" vertical="top"/>
    </xf>
    <xf numFmtId="0" fontId="6" fillId="0" borderId="5" xfId="0" applyFont="1" applyBorder="1" applyAlignment="1">
      <alignment horizontal="left" vertical="top" wrapText="1"/>
    </xf>
    <xf numFmtId="0" fontId="6" fillId="0" borderId="0" xfId="0" applyFont="1" applyAlignment="1">
      <alignment horizontal="left" vertical="top" wrapText="1"/>
    </xf>
    <xf numFmtId="0" fontId="7" fillId="5" borderId="5" xfId="0" applyFont="1" applyFill="1" applyBorder="1" applyAlignment="1">
      <alignment horizontal="left" vertical="top" wrapText="1"/>
    </xf>
    <xf numFmtId="0" fontId="7" fillId="5" borderId="0" xfId="0" applyFont="1" applyFill="1" applyAlignment="1">
      <alignment horizontal="left" vertical="top" wrapText="1"/>
    </xf>
    <xf numFmtId="0" fontId="6" fillId="3" borderId="5" xfId="0" applyFont="1" applyFill="1" applyBorder="1" applyAlignment="1">
      <alignment horizontal="left" vertical="center" wrapText="1"/>
    </xf>
    <xf numFmtId="0" fontId="6" fillId="3" borderId="0" xfId="0" applyFont="1" applyFill="1" applyAlignment="1">
      <alignment horizontal="left" vertical="center" wrapText="1"/>
    </xf>
  </cellXfs>
  <cellStyles count="3">
    <cellStyle name="Normal 2" xfId="2" xr:uid="{00000000-0005-0000-0000-000000000000}"/>
    <cellStyle name="Standaard" xfId="0" builtinId="0"/>
    <cellStyle name="Valuta" xfId="1" builtinId="4"/>
  </cellStyles>
  <dxfs count="0"/>
  <tableStyles count="0" defaultTableStyle="TableStyleMedium2" defaultPivotStyle="PivotStyleLight16"/>
  <colors>
    <mruColors>
      <color rgb="FFFF5050"/>
      <color rgb="FFFF33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workbookViewId="0" xr3:uid="{AEA406A1-0E4B-5B11-9CD5-51D6E497D94C}">
      <selection activeCell="F4" sqref="F4"/>
    </sheetView>
  </sheetViews>
  <sheetFormatPr defaultRowHeight="15"/>
  <cols>
    <col min="1" max="1" width="12.140625" customWidth="1"/>
    <col min="2" max="2" width="99.7109375" customWidth="1"/>
  </cols>
  <sheetData>
    <row r="1" spans="2:2">
      <c r="B1" s="6"/>
    </row>
    <row r="2" spans="2:2" ht="30">
      <c r="B2" s="7" t="s">
        <v>0</v>
      </c>
    </row>
    <row r="3" spans="2:2" ht="22.5" customHeight="1">
      <c r="B3" s="40" t="s">
        <v>1</v>
      </c>
    </row>
    <row r="4" spans="2:2" ht="45">
      <c r="B4" s="1" t="s">
        <v>2</v>
      </c>
    </row>
    <row r="5" spans="2:2" ht="45">
      <c r="B5" s="1" t="s">
        <v>3</v>
      </c>
    </row>
    <row r="6" spans="2:2" ht="33.6" customHeight="1">
      <c r="B6" s="2" t="s">
        <v>4</v>
      </c>
    </row>
    <row r="7" spans="2:2" ht="31.15" customHeight="1">
      <c r="B7" s="3" t="s">
        <v>5</v>
      </c>
    </row>
    <row r="8" spans="2:2" ht="16.899999999999999" customHeight="1">
      <c r="B8" s="3" t="s">
        <v>6</v>
      </c>
    </row>
    <row r="9" spans="2:2" ht="60">
      <c r="B9" s="3" t="s">
        <v>7</v>
      </c>
    </row>
    <row r="10" spans="2:2" ht="30">
      <c r="B10" s="3" t="s">
        <v>8</v>
      </c>
    </row>
    <row r="11" spans="2:2" ht="30">
      <c r="B11" s="3" t="s">
        <v>9</v>
      </c>
    </row>
    <row r="12" spans="2:2" ht="30">
      <c r="B12" s="3" t="s">
        <v>10</v>
      </c>
    </row>
    <row r="13" spans="2:2" ht="75">
      <c r="B13" s="3" t="s">
        <v>11</v>
      </c>
    </row>
    <row r="14" spans="2:2" ht="135">
      <c r="B14" s="3" t="s">
        <v>12</v>
      </c>
    </row>
    <row r="15" spans="2:2">
      <c r="B15" s="3"/>
    </row>
    <row r="16" spans="2:2" ht="24" customHeight="1">
      <c r="B16" s="40" t="s">
        <v>13</v>
      </c>
    </row>
    <row r="17" spans="1:2" ht="90">
      <c r="B17" s="4" t="s">
        <v>14</v>
      </c>
    </row>
    <row r="18" spans="1:2" ht="92.25" customHeight="1">
      <c r="A18" s="41" t="s">
        <v>15</v>
      </c>
      <c r="B18" s="5" t="s">
        <v>16</v>
      </c>
    </row>
    <row r="19" spans="1:2" ht="93" customHeight="1">
      <c r="A19" s="41" t="s">
        <v>17</v>
      </c>
      <c r="B19" s="5" t="s">
        <v>18</v>
      </c>
    </row>
    <row r="20" spans="1:2" ht="105">
      <c r="A20" s="41" t="s">
        <v>19</v>
      </c>
      <c r="B20" s="5" t="s">
        <v>20</v>
      </c>
    </row>
    <row r="21" spans="1:2" ht="93.75" customHeight="1">
      <c r="A21" s="41" t="s">
        <v>21</v>
      </c>
      <c r="B21" s="5" t="s">
        <v>22</v>
      </c>
    </row>
  </sheetData>
  <pageMargins left="0.7" right="0.7" top="0.75" bottom="0.75" header="0.3" footer="0.3"/>
  <pageSetup orientation="portrait" horizontalDpi="1200" verticalDpi="1200"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B2:O53"/>
  <sheetViews>
    <sheetView tabSelected="1" zoomScaleNormal="100" workbookViewId="0" xr3:uid="{958C4451-9541-5A59-BF78-D2F731DF1C81}">
      <selection activeCell="E26" sqref="E26"/>
    </sheetView>
  </sheetViews>
  <sheetFormatPr defaultColWidth="9.140625" defaultRowHeight="12.75"/>
  <cols>
    <col min="1" max="1" width="2.85546875" style="8" customWidth="1"/>
    <col min="2" max="2" width="74.5703125" style="8" customWidth="1"/>
    <col min="3" max="3" width="26.7109375" style="8" customWidth="1"/>
    <col min="4" max="4" width="22.5703125" style="8" customWidth="1"/>
    <col min="5" max="5" width="37.140625" style="8" customWidth="1"/>
    <col min="6" max="6" width="33" style="8" customWidth="1"/>
    <col min="7" max="7" width="25" style="8" customWidth="1"/>
    <col min="8" max="8" width="4.140625" style="8" customWidth="1"/>
    <col min="9" max="9" width="9.140625" style="8"/>
    <col min="10" max="10" width="9.140625" style="8" customWidth="1"/>
    <col min="11" max="11" width="13.28515625" style="8" hidden="1" customWidth="1"/>
    <col min="12" max="14" width="9.140625" style="8"/>
    <col min="15" max="15" width="0" style="8" hidden="1" customWidth="1"/>
    <col min="16" max="16384" width="9.140625" style="8"/>
  </cols>
  <sheetData>
    <row r="2" spans="2:15" ht="30" customHeight="1">
      <c r="B2" s="50" t="s">
        <v>23</v>
      </c>
      <c r="C2" s="51"/>
      <c r="D2" s="51"/>
      <c r="E2" s="51"/>
      <c r="F2" s="51"/>
      <c r="G2" s="51"/>
    </row>
    <row r="3" spans="2:15" ht="19.5" customHeight="1">
      <c r="B3" s="45" t="s">
        <v>24</v>
      </c>
      <c r="C3" s="46"/>
      <c r="D3" s="46"/>
      <c r="E3" s="46"/>
      <c r="F3" s="46"/>
      <c r="G3" s="46"/>
      <c r="K3" s="11" t="s">
        <v>25</v>
      </c>
    </row>
    <row r="4" spans="2:15" ht="30" customHeight="1">
      <c r="B4" s="18" t="s">
        <v>26</v>
      </c>
      <c r="C4" s="19"/>
      <c r="K4" s="11"/>
    </row>
    <row r="5" spans="2:15" ht="33.6" customHeight="1">
      <c r="B5" s="35" t="s">
        <v>27</v>
      </c>
      <c r="K5" s="11" t="s">
        <v>28</v>
      </c>
      <c r="O5" s="8" t="s">
        <v>29</v>
      </c>
    </row>
    <row r="6" spans="2:15" ht="40.9" customHeight="1">
      <c r="B6" s="20" t="s">
        <v>30</v>
      </c>
      <c r="C6" s="21" t="s">
        <v>31</v>
      </c>
      <c r="D6" s="21" t="s">
        <v>32</v>
      </c>
      <c r="E6" s="22" t="s">
        <v>33</v>
      </c>
      <c r="F6" s="22"/>
      <c r="G6" s="22" t="s">
        <v>34</v>
      </c>
      <c r="K6" s="11" t="s">
        <v>35</v>
      </c>
      <c r="O6" s="8" t="s">
        <v>36</v>
      </c>
    </row>
    <row r="7" spans="2:15" ht="44.25" customHeight="1">
      <c r="B7" s="23" t="s">
        <v>37</v>
      </c>
      <c r="C7" s="24"/>
      <c r="D7" s="24"/>
      <c r="E7" s="13" t="s">
        <v>38</v>
      </c>
      <c r="F7" s="13"/>
      <c r="G7" s="17" t="s">
        <v>38</v>
      </c>
      <c r="I7" s="9"/>
      <c r="K7" s="11" t="s">
        <v>39</v>
      </c>
    </row>
    <row r="8" spans="2:15" ht="15" customHeight="1">
      <c r="B8" s="23" t="s">
        <v>40</v>
      </c>
      <c r="C8" s="24" t="s">
        <v>41</v>
      </c>
      <c r="D8" s="24">
        <v>1</v>
      </c>
      <c r="E8" s="12" t="s">
        <v>38</v>
      </c>
      <c r="F8" s="28"/>
      <c r="G8" s="13" t="e">
        <f>D8*E8</f>
        <v>#VALUE!</v>
      </c>
      <c r="I8" s="9"/>
      <c r="K8" s="11"/>
    </row>
    <row r="9" spans="2:15">
      <c r="B9" s="25" t="s">
        <v>42</v>
      </c>
      <c r="C9" s="24" t="s">
        <v>41</v>
      </c>
      <c r="D9" s="24">
        <v>1</v>
      </c>
      <c r="E9" s="12" t="s">
        <v>38</v>
      </c>
      <c r="F9" s="28"/>
      <c r="G9" s="13" t="e">
        <f>D9*E9</f>
        <v>#VALUE!</v>
      </c>
      <c r="I9" s="9"/>
      <c r="K9" s="11"/>
    </row>
    <row r="10" spans="2:15">
      <c r="B10" s="25"/>
      <c r="C10" s="24"/>
      <c r="D10" s="24"/>
      <c r="E10" s="26" t="s">
        <v>43</v>
      </c>
      <c r="F10" s="26"/>
      <c r="G10" s="13" t="e">
        <f>SUM(G8:G9)</f>
        <v>#VALUE!</v>
      </c>
      <c r="I10" s="9"/>
      <c r="K10" s="11"/>
    </row>
    <row r="11" spans="2:15">
      <c r="B11" s="25"/>
      <c r="C11" s="24"/>
      <c r="D11" s="24"/>
      <c r="E11" s="26"/>
      <c r="F11" s="26"/>
      <c r="G11" s="13"/>
      <c r="I11" s="9"/>
      <c r="K11" s="11"/>
    </row>
    <row r="12" spans="2:15" ht="25.5">
      <c r="B12" s="20" t="s">
        <v>44</v>
      </c>
      <c r="C12" s="24"/>
      <c r="D12" s="24"/>
      <c r="E12" s="26"/>
      <c r="F12" s="26"/>
      <c r="G12" s="13"/>
      <c r="I12" s="9"/>
      <c r="K12" s="11"/>
    </row>
    <row r="13" spans="2:15" ht="45" customHeight="1">
      <c r="B13" s="23" t="s">
        <v>45</v>
      </c>
      <c r="C13" s="24"/>
      <c r="D13" s="24"/>
      <c r="E13" s="26"/>
      <c r="F13" s="26"/>
      <c r="G13" s="13"/>
      <c r="I13" s="9"/>
      <c r="K13" s="11"/>
    </row>
    <row r="14" spans="2:15" ht="15" customHeight="1">
      <c r="B14" s="23" t="s">
        <v>46</v>
      </c>
      <c r="C14" s="24" t="s">
        <v>41</v>
      </c>
      <c r="D14" s="24">
        <v>1</v>
      </c>
      <c r="E14" s="12" t="s">
        <v>38</v>
      </c>
      <c r="F14" s="28"/>
      <c r="G14" s="13" t="e">
        <f>D14*E14</f>
        <v>#VALUE!</v>
      </c>
      <c r="I14" s="9"/>
      <c r="K14" s="11"/>
    </row>
    <row r="15" spans="2:15">
      <c r="B15" s="25" t="s">
        <v>47</v>
      </c>
      <c r="C15" s="24" t="s">
        <v>41</v>
      </c>
      <c r="D15" s="24">
        <v>1</v>
      </c>
      <c r="E15" s="12" t="s">
        <v>38</v>
      </c>
      <c r="F15" s="28"/>
      <c r="G15" s="13" t="e">
        <f>D15*E15</f>
        <v>#VALUE!</v>
      </c>
      <c r="I15" s="9"/>
      <c r="K15" s="11"/>
    </row>
    <row r="16" spans="2:15">
      <c r="B16" s="25"/>
      <c r="C16" s="24"/>
      <c r="D16" s="24"/>
      <c r="E16" s="26" t="s">
        <v>48</v>
      </c>
      <c r="F16" s="26"/>
      <c r="G16" s="13" t="e">
        <f>SUM(G14:G15)</f>
        <v>#VALUE!</v>
      </c>
      <c r="I16" s="9"/>
      <c r="K16" s="11"/>
    </row>
    <row r="17" spans="2:14">
      <c r="B17" s="25"/>
      <c r="C17" s="24"/>
      <c r="D17" s="24"/>
      <c r="E17" s="26"/>
      <c r="F17" s="26"/>
      <c r="G17" s="13"/>
      <c r="I17" s="9"/>
      <c r="K17" s="11"/>
    </row>
    <row r="18" spans="2:14" ht="40.15" customHeight="1">
      <c r="B18" s="20" t="s">
        <v>49</v>
      </c>
      <c r="C18" s="21" t="s">
        <v>50</v>
      </c>
      <c r="D18" s="21" t="s">
        <v>32</v>
      </c>
      <c r="E18" s="22" t="s">
        <v>33</v>
      </c>
      <c r="F18" s="22" t="s">
        <v>51</v>
      </c>
      <c r="G18" s="22" t="s">
        <v>52</v>
      </c>
      <c r="I18" s="10"/>
    </row>
    <row r="19" spans="2:14" ht="44.45" customHeight="1">
      <c r="B19" s="23" t="s">
        <v>53</v>
      </c>
      <c r="C19" s="24" t="s">
        <v>38</v>
      </c>
      <c r="D19" s="24"/>
      <c r="E19" s="13" t="s">
        <v>38</v>
      </c>
      <c r="F19" s="13"/>
      <c r="G19" s="13" t="s">
        <v>38</v>
      </c>
      <c r="I19" s="10"/>
    </row>
    <row r="20" spans="2:14">
      <c r="B20" s="25" t="s">
        <v>54</v>
      </c>
      <c r="C20" s="24">
        <v>5</v>
      </c>
      <c r="D20" s="24" t="s">
        <v>41</v>
      </c>
      <c r="E20" s="16" t="s">
        <v>38</v>
      </c>
      <c r="F20" s="42">
        <v>2.5000000000000001E-2</v>
      </c>
      <c r="G20" s="13" t="e">
        <f>(E20/F20)*((1+F20)^C20 - 1)</f>
        <v>#VALUE!</v>
      </c>
      <c r="I20" s="10"/>
    </row>
    <row r="21" spans="2:14">
      <c r="B21" s="25" t="s">
        <v>55</v>
      </c>
      <c r="C21" s="24">
        <v>5</v>
      </c>
      <c r="D21" s="24" t="s">
        <v>41</v>
      </c>
      <c r="E21" s="16" t="s">
        <v>38</v>
      </c>
      <c r="F21" s="42">
        <v>2.5000000000000001E-2</v>
      </c>
      <c r="G21" s="13" t="e">
        <f>(E21/F21)*((1+F21)^C21 - 1)</f>
        <v>#VALUE!</v>
      </c>
      <c r="I21" s="10"/>
      <c r="N21" s="8" t="s">
        <v>38</v>
      </c>
    </row>
    <row r="22" spans="2:14">
      <c r="B22" s="25"/>
      <c r="C22" s="24"/>
      <c r="D22" s="24"/>
      <c r="E22" s="26" t="s">
        <v>56</v>
      </c>
      <c r="F22" s="26"/>
      <c r="G22" s="13" t="e">
        <f>SUM(G20:G21)</f>
        <v>#VALUE!</v>
      </c>
      <c r="I22" s="10"/>
    </row>
    <row r="23" spans="2:14" ht="13.15" customHeight="1">
      <c r="B23" s="25"/>
      <c r="C23" s="27"/>
      <c r="D23" s="27"/>
      <c r="E23" s="28"/>
      <c r="F23" s="28"/>
      <c r="G23" s="13"/>
      <c r="I23" s="10"/>
    </row>
    <row r="24" spans="2:14" ht="42.6" customHeight="1">
      <c r="B24" s="29" t="s">
        <v>57</v>
      </c>
      <c r="C24" s="21" t="s">
        <v>50</v>
      </c>
      <c r="D24" s="22" t="s">
        <v>58</v>
      </c>
      <c r="E24" s="22" t="s">
        <v>59</v>
      </c>
      <c r="F24" s="22" t="s">
        <v>51</v>
      </c>
      <c r="G24" s="21" t="s">
        <v>60</v>
      </c>
      <c r="I24" s="10"/>
    </row>
    <row r="25" spans="2:14" ht="43.15" customHeight="1">
      <c r="B25" s="25" t="s">
        <v>61</v>
      </c>
      <c r="C25" s="24" t="s">
        <v>38</v>
      </c>
      <c r="D25" s="24" t="s">
        <v>38</v>
      </c>
      <c r="E25" s="43"/>
      <c r="F25" s="43"/>
      <c r="G25" s="13" t="s">
        <v>38</v>
      </c>
      <c r="H25" s="14"/>
      <c r="I25" s="10"/>
    </row>
    <row r="26" spans="2:14" ht="16.5" customHeight="1">
      <c r="B26" s="25" t="s">
        <v>62</v>
      </c>
      <c r="C26" s="24">
        <v>5</v>
      </c>
      <c r="D26" s="24">
        <v>125</v>
      </c>
      <c r="E26" s="12" t="s">
        <v>38</v>
      </c>
      <c r="F26" s="42">
        <v>2.5000000000000001E-2</v>
      </c>
      <c r="G26" s="13" t="e">
        <f>((D26*E26)/F26)*((1+F26)^C26 - 1)</f>
        <v>#VALUE!</v>
      </c>
      <c r="H26" s="14"/>
      <c r="I26" s="10"/>
    </row>
    <row r="27" spans="2:14" ht="17.25" customHeight="1">
      <c r="B27" s="25"/>
      <c r="C27" s="24"/>
      <c r="D27" s="24"/>
      <c r="E27" s="26" t="s">
        <v>63</v>
      </c>
      <c r="F27" s="26"/>
      <c r="G27" s="13" t="e">
        <f>SUM(G26)</f>
        <v>#VALUE!</v>
      </c>
      <c r="H27" s="14"/>
      <c r="I27" s="10"/>
    </row>
    <row r="28" spans="2:14">
      <c r="B28" s="25"/>
      <c r="C28" s="27"/>
      <c r="D28" s="27"/>
      <c r="E28" s="26" t="s">
        <v>38</v>
      </c>
      <c r="F28" s="26"/>
      <c r="G28" s="13" t="str">
        <f>G25</f>
        <v xml:space="preserve"> </v>
      </c>
      <c r="I28" s="10"/>
    </row>
    <row r="29" spans="2:14" ht="15">
      <c r="B29" s="25"/>
      <c r="C29" s="27"/>
      <c r="D29" s="27"/>
      <c r="E29" s="38" t="s">
        <v>64</v>
      </c>
      <c r="F29" s="26"/>
      <c r="G29" s="39" t="e">
        <f>G10+G16+G22+G27</f>
        <v>#VALUE!</v>
      </c>
    </row>
    <row r="31" spans="2:14">
      <c r="B31" s="36"/>
      <c r="C31" s="30"/>
      <c r="D31" s="30"/>
      <c r="E31" s="30"/>
      <c r="F31" s="30"/>
      <c r="G31" s="30"/>
    </row>
    <row r="32" spans="2:14">
      <c r="B32" s="37"/>
      <c r="C32" s="31"/>
      <c r="D32" s="31"/>
      <c r="E32" s="31"/>
      <c r="F32" s="31"/>
      <c r="G32" s="31"/>
      <c r="I32" s="10"/>
    </row>
    <row r="33" spans="2:7">
      <c r="B33" s="52" t="s">
        <v>65</v>
      </c>
      <c r="C33" s="53"/>
      <c r="D33" s="53"/>
      <c r="E33" s="53"/>
      <c r="F33" s="53"/>
      <c r="G33" s="53"/>
    </row>
    <row r="34" spans="2:7">
      <c r="B34" s="48"/>
      <c r="C34" s="49"/>
      <c r="D34" s="49"/>
      <c r="E34" s="49"/>
      <c r="F34" s="49"/>
      <c r="G34" s="49"/>
    </row>
    <row r="35" spans="2:7" ht="30" customHeight="1">
      <c r="B35" s="54" t="s">
        <v>66</v>
      </c>
      <c r="C35" s="55"/>
      <c r="D35" s="55"/>
      <c r="E35" s="55"/>
      <c r="F35" s="55"/>
      <c r="G35" s="55"/>
    </row>
    <row r="36" spans="2:7" ht="12.75" customHeight="1">
      <c r="B36" s="32"/>
      <c r="C36" s="33"/>
      <c r="D36" s="33"/>
      <c r="E36" s="33"/>
      <c r="F36" s="33"/>
      <c r="G36" s="33"/>
    </row>
    <row r="37" spans="2:7" ht="14.25" customHeight="1">
      <c r="B37" s="56" t="s">
        <v>67</v>
      </c>
      <c r="C37" s="57"/>
      <c r="D37" s="57"/>
      <c r="E37" s="57"/>
      <c r="F37" s="57"/>
      <c r="G37" s="57"/>
    </row>
    <row r="38" spans="2:7" ht="39" customHeight="1">
      <c r="B38" s="58" t="s">
        <v>68</v>
      </c>
      <c r="C38" s="59"/>
      <c r="D38" s="59"/>
      <c r="E38" s="59"/>
      <c r="F38" s="59"/>
      <c r="G38" s="59"/>
    </row>
    <row r="39" spans="2:7" ht="15.75" customHeight="1">
      <c r="B39" s="23" t="s">
        <v>69</v>
      </c>
      <c r="C39" s="47" t="s">
        <v>70</v>
      </c>
      <c r="D39" s="47"/>
      <c r="E39" s="47"/>
      <c r="F39" s="47"/>
      <c r="G39" s="47"/>
    </row>
    <row r="40" spans="2:7" ht="15.75" customHeight="1">
      <c r="B40" s="23" t="s">
        <v>71</v>
      </c>
      <c r="C40" s="47" t="s">
        <v>72</v>
      </c>
      <c r="D40" s="47"/>
      <c r="E40" s="47"/>
      <c r="F40" s="47"/>
      <c r="G40" s="47"/>
    </row>
    <row r="41" spans="2:7" ht="15.75" customHeight="1">
      <c r="B41" s="23" t="s">
        <v>73</v>
      </c>
      <c r="C41" s="47" t="s">
        <v>74</v>
      </c>
      <c r="D41" s="47"/>
      <c r="E41" s="47"/>
      <c r="F41" s="47"/>
      <c r="G41" s="47"/>
    </row>
    <row r="42" spans="2:7" ht="67.5" customHeight="1">
      <c r="B42" s="23" t="s">
        <v>67</v>
      </c>
      <c r="C42" s="47" t="s">
        <v>75</v>
      </c>
      <c r="D42" s="47"/>
      <c r="E42" s="47"/>
      <c r="F42" s="47"/>
      <c r="G42" s="47"/>
    </row>
    <row r="43" spans="2:7" ht="15.75" customHeight="1">
      <c r="B43" s="34" t="s">
        <v>76</v>
      </c>
      <c r="C43" s="44" t="s">
        <v>77</v>
      </c>
      <c r="D43" s="44"/>
      <c r="E43" s="44"/>
      <c r="F43" s="44"/>
      <c r="G43" s="44"/>
    </row>
    <row r="49" spans="2:3">
      <c r="B49" s="8" t="s">
        <v>38</v>
      </c>
    </row>
    <row r="50" spans="2:3" hidden="1">
      <c r="B50" s="15" t="s">
        <v>27</v>
      </c>
    </row>
    <row r="51" spans="2:3" ht="12" hidden="1" customHeight="1">
      <c r="B51" s="8" t="s">
        <v>78</v>
      </c>
    </row>
    <row r="52" spans="2:3" hidden="1">
      <c r="B52" s="8" t="s">
        <v>79</v>
      </c>
    </row>
    <row r="53" spans="2:3">
      <c r="C53" s="8" t="s">
        <v>38</v>
      </c>
    </row>
  </sheetData>
  <sheetProtection algorithmName="SHA-512" hashValue="GiEvVzr3/8hvPxafxGBA1g9ADXfUhLNL+HuXm2GgXwVksJyBnw9jy9l/wPFVOvQH7T5C5s2aaveayEvOBKawkQ==" saltValue="OJbMCyhsWWHpwEEZF6yRDQ==" spinCount="100000" sheet="1" selectLockedCells="1"/>
  <mergeCells count="12">
    <mergeCell ref="B2:G2"/>
    <mergeCell ref="B33:G33"/>
    <mergeCell ref="B35:G35"/>
    <mergeCell ref="B37:G37"/>
    <mergeCell ref="B38:G38"/>
    <mergeCell ref="C43:G43"/>
    <mergeCell ref="B3:G3"/>
    <mergeCell ref="C39:G39"/>
    <mergeCell ref="B34:G34"/>
    <mergeCell ref="C40:G40"/>
    <mergeCell ref="C41:G41"/>
    <mergeCell ref="C42:G42"/>
  </mergeCells>
  <dataValidations count="3">
    <dataValidation type="list" allowBlank="1" showErrorMessage="1" errorTitle="Select type of solution" prompt="Select type of solution" sqref="B5" xr:uid="{120C2EC5-73F2-41B3-8AA3-AA3B84B56F46}">
      <formula1>$B$50:$B$52</formula1>
    </dataValidation>
    <dataValidation type="decimal" allowBlank="1" showInputMessage="1" showErrorMessage="1" error="Entry is not the correct format or price exceeds the exceeds the permitted limit - please give in a price for the specific product" sqref="E25:F25" xr:uid="{DD1DED6C-3C62-4FB0-97D4-4303B70B6F1E}">
      <formula1>90</formula1>
      <formula2>130</formula2>
    </dataValidation>
    <dataValidation allowBlank="1" showInputMessage="1" showErrorMessage="1" promptTitle="Hourly rate" prompt="Please enter an hourly rate between a minimum of € 90,00 per hour and a maximum of € 185,00 per hour." sqref="E26" xr:uid="{A4BEC4AE-AB96-4325-B7CF-DB9D0752F5BA}"/>
  </dataValidations>
  <pageMargins left="0.7" right="0.7" top="0.75" bottom="0.75" header="0.3" footer="0.3"/>
  <pageSetup paperSize="9" scale="54" orientation="landscape" r:id="rId1"/>
  <customProperties>
    <customPr name="EpmWorksheetKeyString_GUID" r:id="rId2"/>
  </customProperties>
  <ignoredErrors>
    <ignoredError sqref="G9"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5268CC6FBADD4BBBCB612A3114015D" ma:contentTypeVersion="0" ma:contentTypeDescription="Een nieuw document maken." ma:contentTypeScope="" ma:versionID="cdcf315a3fcba37c7d23b8476d7b66b5">
  <xsd:schema xmlns:xsd="http://www.w3.org/2001/XMLSchema" xmlns:xs="http://www.w3.org/2001/XMLSchema" xmlns:p="http://schemas.microsoft.com/office/2006/metadata/properties" targetNamespace="http://schemas.microsoft.com/office/2006/metadata/properties" ma:root="true" ma:fieldsID="0c1291706f4da62e3ca33d24920cb5f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3364EF3-396F-43C8-8F9F-47BF71989642}"/>
</file>

<file path=customXml/itemProps2.xml><?xml version="1.0" encoding="utf-8"?>
<ds:datastoreItem xmlns:ds="http://schemas.openxmlformats.org/officeDocument/2006/customXml" ds:itemID="{4E833579-7ACB-472A-92EB-811A9BBAE0D4}"/>
</file>

<file path=customXml/itemProps3.xml><?xml version="1.0" encoding="utf-8"?>
<ds:datastoreItem xmlns:ds="http://schemas.openxmlformats.org/officeDocument/2006/customXml" ds:itemID="{76FFEF64-1EA3-4949-8405-84F9F2B912C1}"/>
</file>

<file path=docProps/app.xml><?xml version="1.0" encoding="utf-8"?>
<Properties xmlns="http://schemas.openxmlformats.org/officeDocument/2006/extended-properties" xmlns:vt="http://schemas.openxmlformats.org/officeDocument/2006/docPropsVTypes">
  <Application>Microsoft Excel Online</Application>
  <Manager/>
  <Company>Hewlett-Packard Company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Ervin Schaap</dc:creator>
  <cp:keywords/>
  <dc:description/>
  <cp:lastModifiedBy>Jacobs, Albert (KNMI)</cp:lastModifiedBy>
  <cp:revision/>
  <dcterms:created xsi:type="dcterms:W3CDTF">2019-03-27T14:18:00Z</dcterms:created>
  <dcterms:modified xsi:type="dcterms:W3CDTF">2023-10-11T12:11:18Z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0x010100835268CC6FBADD4BBBCB612A3114015D</vt:lpwstr>
  </property>
</Properties>
</file>