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MS Onderwijs/EA Leerpakket en ktm 2023/aanbestedingsdocument en bijlagen/concept/"/>
    </mc:Choice>
  </mc:AlternateContent>
  <xr:revisionPtr revIDLastSave="0" documentId="13_ncr:1_{F4E00BD2-8E69-394F-82E8-9712DC5203EE}" xr6:coauthVersionLast="47" xr6:coauthVersionMax="47" xr10:uidLastSave="{00000000-0000-0000-0000-000000000000}"/>
  <bookViews>
    <workbookView xWindow="33060" yWindow="500" windowWidth="36920" windowHeight="19960" xr2:uid="{26A0E56A-9CA4-EB40-BF12-5B4691CBE874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2" l="1"/>
  <c r="E6" i="2"/>
  <c r="B4" i="2"/>
  <c r="B5" i="2"/>
  <c r="C4" i="2"/>
  <c r="C5" i="2"/>
  <c r="D4" i="2"/>
  <c r="D5" i="2"/>
  <c r="E5" i="2"/>
  <c r="B7" i="2"/>
  <c r="C7" i="2"/>
  <c r="D7" i="2"/>
  <c r="E7" i="2"/>
  <c r="F32" i="2"/>
  <c r="H44" i="2"/>
  <c r="F44" i="2"/>
  <c r="B40" i="2"/>
  <c r="E34" i="2"/>
  <c r="B36" i="2"/>
</calcChain>
</file>

<file path=xl/sharedStrings.xml><?xml version="1.0" encoding="utf-8"?>
<sst xmlns="http://schemas.openxmlformats.org/spreadsheetml/2006/main" count="82" uniqueCount="64">
  <si>
    <t>OPEN VRAGEN + TOELICHTING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</si>
  <si>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</si>
  <si>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</si>
  <si>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</si>
  <si>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</si>
  <si>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</si>
  <si>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</si>
  <si>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</si>
  <si>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UITSLUITING</t>
  </si>
  <si>
    <t>Totaal kwaliteit (max.)</t>
  </si>
  <si>
    <t>Geraamde omvang 12 maanden:</t>
  </si>
  <si>
    <t>Bestelportal + demonstratie</t>
  </si>
  <si>
    <t>Algemeen</t>
  </si>
  <si>
    <t>Ja: 5 punten
Nee: 0 punten</t>
  </si>
  <si>
    <t>1 tot 5 punten</t>
  </si>
  <si>
    <t>Beoordeling bestelportal</t>
  </si>
  <si>
    <t>Te behalen punten</t>
  </si>
  <si>
    <t>Gebruikersvriendelijkheid algemeen</t>
  </si>
  <si>
    <t>Ja: 5 punten
Redelijk: 3 punten
Nee: 0 punten</t>
  </si>
  <si>
    <t>Goed: 10 punten
Voldoende: 5 punten
Matig: 1 punt</t>
  </si>
  <si>
    <t>Prijzen (zal getest worden door de procesbegeleider, niet door de beoordelingscommissie).</t>
  </si>
  <si>
    <t>Juiste prijzen (tarieven conform het ingediende prijzenblad van de inschrijver en BTW) komt online in beeld (tijdens bestellen). Dit moet gelden voor alle bestellingen (te beoordelen door de procesbegeleider).</t>
  </si>
  <si>
    <t>Huisstijl</t>
  </si>
  <si>
    <t>De website is herkenbaar voor gebruikers/bestellers van de aanbestedende dienst als ware het een eigen webshop van aanbestedende dienst is.</t>
  </si>
  <si>
    <t>Communicatie</t>
  </si>
  <si>
    <t>Eindscore: de SOM</t>
  </si>
  <si>
    <t>Maximaal aantal punten:</t>
  </si>
  <si>
    <t>Factor:</t>
  </si>
  <si>
    <t>Maximaal te behalen waarde:</t>
  </si>
  <si>
    <t>Bestelproces &lt;&lt;item 2&gt;&gt;</t>
  </si>
  <si>
    <t>Inzichtelijkheid in de catalogus</t>
  </si>
  <si>
    <t>Vraag 1 Flexibiliteit</t>
  </si>
  <si>
    <t>Vraag 2 Advies over ontwikkeling</t>
  </si>
  <si>
    <t>bandbreedte prijs verwacht</t>
  </si>
  <si>
    <t>inschrijver 1</t>
  </si>
  <si>
    <t>prijs</t>
  </si>
  <si>
    <t>kwaliteit</t>
  </si>
  <si>
    <t>inschrijver 2</t>
  </si>
  <si>
    <t>voorbeeld: berekening BPKV</t>
  </si>
  <si>
    <t xml:space="preserve">Bestelproces &lt;&lt;item 1&gt;&gt; </t>
  </si>
  <si>
    <t>Bestelproces &lt;&lt;item 3&gt;&gt;</t>
  </si>
  <si>
    <t>Zoekfunctie</t>
  </si>
  <si>
    <t xml:space="preserve">Aanwezigheid van een gebruiksvriendelijke en werkende zoekfunctie, waarin gezocht kan worden op omschrijving (bijv. ruitjes papier). </t>
  </si>
  <si>
    <t xml:space="preserve">Aanwezigheid van de keuze voor een alternatief (tweede) product. </t>
  </si>
  <si>
    <t xml:space="preserve">Mate van inzichtelijkheid van de levertijd, leverdatum en bestelstatus. </t>
  </si>
  <si>
    <t xml:space="preserve">Mogelijkheid om een bestelling of een gedeelte van een bestelling door te zetten naar het volgende schooljaar. </t>
  </si>
  <si>
    <t>Vraag 3 Serviceorganisatie</t>
  </si>
  <si>
    <t>Ja: 10 punten
Nee: 0 punten</t>
  </si>
  <si>
    <r>
      <t xml:space="preserve">minimaal te behalen punten: </t>
    </r>
    <r>
      <rPr>
        <b/>
        <sz val="10"/>
        <color rgb="FFFF0000"/>
        <rFont val="Verdana"/>
        <family val="2"/>
      </rPr>
      <t>100</t>
    </r>
    <r>
      <rPr>
        <sz val="10"/>
        <color theme="1"/>
        <rFont val="Verdana"/>
        <family val="2"/>
      </rPr>
      <t>, een lagere score zal leiden tot uitsluiting</t>
    </r>
  </si>
  <si>
    <t>Login werkt conform opgegeven inloggegevens.</t>
  </si>
  <si>
    <t>Algehele indruk opzet / uitstraling / laagdrempeligheid.</t>
  </si>
  <si>
    <t>Mogelijkheid van vrij tekstveld.</t>
  </si>
  <si>
    <t>Aanwezigheid van help-functies, automatische tips en ondersteuning</t>
  </si>
  <si>
    <t>Mogelijkheid voor het eenvoudig kiezen van een afleverlocatie (bijv. middels een pull-down menu)</t>
  </si>
  <si>
    <t>Algehele indruk bij het bestellen van &lt;&lt;item 1&gt;&gt;.</t>
  </si>
  <si>
    <t>Logische opbouw van de schermen en eenvoud van de opzet van de bestelapplicatie bij het bestellen van &lt;&lt;item 1&gt;&gt;.</t>
  </si>
  <si>
    <t xml:space="preserve">Algehele indruk bij het bestellen van &lt;&lt;item 2&gt;&gt;. </t>
  </si>
  <si>
    <t>Logische opbouw van de schermen en eenvoud van de opzet van de bestelapplicatie bij het bestellen van &lt;&lt;item 2&gt;&gt;.</t>
  </si>
  <si>
    <t xml:space="preserve">Algehele indruk bij het bestellen van &lt;&lt;item 3&gt;&gt;. </t>
  </si>
  <si>
    <t>Logische opbouw van de schermen en eenvoud van de opzet van de bestelapplicatie bij het bestellen van &lt;&lt;item 3&gt;&gt;.</t>
  </si>
  <si>
    <t>Algehele indruk bij de catalogus.</t>
  </si>
  <si>
    <t xml:space="preserve">Logische opbouw van de schermen en eenvoud van de opzet van de catalogus. </t>
  </si>
  <si>
    <t xml:space="preserve">Automatische e-mail notificatie/opdrachtbevestiging (e-mailadres moet dus een verplicht veld zijn). Weergave van de complete levering. </t>
  </si>
  <si>
    <t>Voldoet goed: 10 punten
Aanwezig maar beperkt: 5 punten
Niet aanwezig: 1 punt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</si>
</sst>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7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b/>
      <sz val="8"/>
      <color rgb="FF000000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rgb="FFFF0000"/>
      <name val="Verdana"/>
      <family val="2"/>
    </font>
    <font>
      <b/>
      <sz val="9"/>
      <color theme="1"/>
      <name val="Verdana"/>
      <family val="2"/>
    </font>
    <font>
      <b/>
      <sz val="20"/>
      <color theme="0"/>
      <name val="Verdana"/>
      <family val="2"/>
    </font>
    <font>
      <b/>
      <sz val="22"/>
      <color theme="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98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3">
    <xf numFmtId="0" fontId="0" fillId="0" borderId="0" xfId="0"/>
    <xf numFmtId="0" fontId="5" fillId="4" borderId="1" xfId="0" applyFont="1" applyFill="1" applyBorder="1" applyAlignment="1">
      <alignment horizontal="justify" vertical="center" wrapText="1"/>
    </xf>
    <xf numFmtId="9" fontId="5" fillId="4" borderId="1" xfId="1" applyFont="1" applyFill="1" applyBorder="1" applyAlignment="1">
      <alignment horizontal="center" vertical="center" wrapText="1"/>
    </xf>
    <xf numFmtId="9" fontId="7" fillId="0" borderId="1" xfId="1" applyFont="1" applyBorder="1"/>
    <xf numFmtId="0" fontId="5" fillId="3" borderId="1" xfId="0" applyFont="1" applyFill="1" applyBorder="1" applyAlignment="1">
      <alignment horizontal="justify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8" fontId="8" fillId="2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/>
    <xf numFmtId="0" fontId="7" fillId="0" borderId="0" xfId="0" applyFont="1"/>
    <xf numFmtId="164" fontId="7" fillId="0" borderId="0" xfId="0" applyNumberFormat="1" applyFont="1"/>
    <xf numFmtId="44" fontId="7" fillId="0" borderId="0" xfId="2" applyFont="1"/>
    <xf numFmtId="164" fontId="7" fillId="5" borderId="1" xfId="0" applyNumberFormat="1" applyFont="1" applyFill="1" applyBorder="1"/>
    <xf numFmtId="164" fontId="7" fillId="5" borderId="1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vertical="center"/>
    </xf>
    <xf numFmtId="8" fontId="7" fillId="0" borderId="1" xfId="0" applyNumberFormat="1" applyFont="1" applyBorder="1"/>
    <xf numFmtId="0" fontId="7" fillId="0" borderId="0" xfId="0" applyFont="1" applyAlignment="1">
      <alignment vertical="center"/>
    </xf>
    <xf numFmtId="0" fontId="6" fillId="7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5" fillId="7" borderId="3" xfId="0" applyFont="1" applyFill="1" applyBorder="1" applyAlignment="1">
      <alignment horizontal="justify" vertical="center" wrapText="1"/>
    </xf>
    <xf numFmtId="9" fontId="8" fillId="4" borderId="1" xfId="1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center" vertical="center"/>
    </xf>
    <xf numFmtId="9" fontId="8" fillId="9" borderId="1" xfId="1" applyFont="1" applyFill="1" applyBorder="1" applyAlignment="1">
      <alignment horizontal="right" vertical="center" wrapText="1"/>
    </xf>
    <xf numFmtId="9" fontId="7" fillId="4" borderId="1" xfId="1" applyFont="1" applyFill="1" applyBorder="1" applyAlignment="1">
      <alignment horizontal="right" vertical="center" wrapText="1"/>
    </xf>
    <xf numFmtId="9" fontId="7" fillId="9" borderId="1" xfId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7" fillId="0" borderId="17" xfId="0" applyFont="1" applyBorder="1"/>
    <xf numFmtId="9" fontId="7" fillId="12" borderId="16" xfId="0" applyNumberFormat="1" applyFont="1" applyFill="1" applyBorder="1"/>
    <xf numFmtId="164" fontId="7" fillId="12" borderId="18" xfId="0" applyNumberFormat="1" applyFont="1" applyFill="1" applyBorder="1"/>
    <xf numFmtId="44" fontId="7" fillId="0" borderId="19" xfId="2" applyFont="1" applyBorder="1"/>
    <xf numFmtId="0" fontId="7" fillId="0" borderId="20" xfId="0" applyFont="1" applyBorder="1"/>
    <xf numFmtId="0" fontId="7" fillId="0" borderId="16" xfId="0" applyFont="1" applyBorder="1"/>
    <xf numFmtId="0" fontId="7" fillId="0" borderId="21" xfId="0" applyFont="1" applyBorder="1"/>
    <xf numFmtId="44" fontId="7" fillId="0" borderId="0" xfId="2" applyFont="1" applyBorder="1"/>
    <xf numFmtId="44" fontId="7" fillId="0" borderId="22" xfId="2" applyFont="1" applyBorder="1"/>
    <xf numFmtId="44" fontId="7" fillId="0" borderId="18" xfId="2" applyFont="1" applyBorder="1"/>
    <xf numFmtId="44" fontId="7" fillId="6" borderId="22" xfId="2" applyFont="1" applyFill="1" applyBorder="1"/>
    <xf numFmtId="0" fontId="7" fillId="0" borderId="19" xfId="0" applyFont="1" applyBorder="1"/>
    <xf numFmtId="0" fontId="7" fillId="0" borderId="18" xfId="0" applyFont="1" applyBorder="1"/>
    <xf numFmtId="0" fontId="14" fillId="0" borderId="15" xfId="0" applyFont="1" applyBorder="1"/>
    <xf numFmtId="0" fontId="14" fillId="0" borderId="20" xfId="0" applyFont="1" applyBorder="1"/>
    <xf numFmtId="0" fontId="10" fillId="4" borderId="6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9" fontId="8" fillId="4" borderId="7" xfId="1" applyFont="1" applyFill="1" applyBorder="1" applyAlignment="1">
      <alignment horizontal="left" vertical="center" wrapText="1"/>
    </xf>
    <xf numFmtId="9" fontId="8" fillId="4" borderId="8" xfId="1" applyFont="1" applyFill="1" applyBorder="1" applyAlignment="1">
      <alignment horizontal="left" vertical="center" wrapText="1"/>
    </xf>
    <xf numFmtId="9" fontId="8" fillId="4" borderId="9" xfId="1" applyFont="1" applyFill="1" applyBorder="1" applyAlignment="1">
      <alignment horizontal="left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0" fillId="9" borderId="6" xfId="0" applyFont="1" applyFill="1" applyBorder="1" applyAlignment="1">
      <alignment horizontal="left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left" vertical="center" wrapText="1"/>
    </xf>
    <xf numFmtId="9" fontId="8" fillId="9" borderId="7" xfId="1" applyFont="1" applyFill="1" applyBorder="1" applyAlignment="1">
      <alignment horizontal="left" vertical="center" wrapText="1"/>
    </xf>
    <xf numFmtId="9" fontId="8" fillId="9" borderId="8" xfId="1" applyFont="1" applyFill="1" applyBorder="1" applyAlignment="1">
      <alignment horizontal="left" vertical="center" wrapText="1"/>
    </xf>
    <xf numFmtId="9" fontId="8" fillId="9" borderId="9" xfId="1" applyFont="1" applyFill="1" applyBorder="1" applyAlignment="1">
      <alignment horizontal="left" vertical="center" wrapText="1"/>
    </xf>
    <xf numFmtId="9" fontId="7" fillId="9" borderId="7" xfId="1" applyFont="1" applyFill="1" applyBorder="1" applyAlignment="1">
      <alignment horizontal="left" vertical="center" wrapText="1"/>
    </xf>
    <xf numFmtId="9" fontId="7" fillId="9" borderId="8" xfId="1" applyFont="1" applyFill="1" applyBorder="1" applyAlignment="1">
      <alignment horizontal="left" vertical="center" wrapText="1"/>
    </xf>
    <xf numFmtId="9" fontId="7" fillId="9" borderId="9" xfId="1" applyFont="1" applyFill="1" applyBorder="1" applyAlignment="1">
      <alignment horizontal="left" vertical="center" wrapText="1"/>
    </xf>
    <xf numFmtId="9" fontId="7" fillId="9" borderId="23" xfId="1" applyFont="1" applyFill="1" applyBorder="1" applyAlignment="1">
      <alignment horizontal="left" vertical="center" wrapText="1"/>
    </xf>
    <xf numFmtId="9" fontId="7" fillId="9" borderId="24" xfId="1" applyFont="1" applyFill="1" applyBorder="1" applyAlignment="1">
      <alignment horizontal="left" vertical="center" wrapText="1"/>
    </xf>
    <xf numFmtId="9" fontId="7" fillId="9" borderId="25" xfId="1" applyFont="1" applyFill="1" applyBorder="1" applyAlignment="1">
      <alignment horizontal="left" vertical="center" wrapText="1"/>
    </xf>
    <xf numFmtId="9" fontId="7" fillId="4" borderId="7" xfId="1" applyFont="1" applyFill="1" applyBorder="1" applyAlignment="1">
      <alignment horizontal="left" vertical="center" wrapText="1"/>
    </xf>
    <xf numFmtId="9" fontId="7" fillId="4" borderId="8" xfId="1" applyFont="1" applyFill="1" applyBorder="1" applyAlignment="1">
      <alignment horizontal="left" vertical="center" wrapText="1"/>
    </xf>
    <xf numFmtId="9" fontId="7" fillId="4" borderId="9" xfId="1" applyFont="1" applyFill="1" applyBorder="1" applyAlignment="1">
      <alignment horizontal="left"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center" wrapText="1"/>
    </xf>
    <xf numFmtId="164" fontId="12" fillId="10" borderId="1" xfId="0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left" vertical="center"/>
    </xf>
    <xf numFmtId="0" fontId="12" fillId="10" borderId="8" xfId="0" applyFont="1" applyFill="1" applyBorder="1" applyAlignment="1">
      <alignment horizontal="left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A9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bmsonderwijs-live-94ebc39c365c4980abff2-9610739.divio-media.org/filer_public/e0/69/e0694267-ebae-4925-9c8d-5cbc9b927921/bms_log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111876</xdr:colOff>
      <xdr:row>0</xdr:row>
      <xdr:rowOff>355601</xdr:rowOff>
    </xdr:from>
    <xdr:to>
      <xdr:col>9</xdr:col>
      <xdr:colOff>164249</xdr:colOff>
      <xdr:row>2</xdr:row>
      <xdr:rowOff>42333</xdr:rowOff>
    </xdr:to>
    <xdr:pic>
      <xdr:nvPicPr>
        <xdr:cNvPr id="4" name="Afbeelding 1" descr="BMS Onderwijs">
          <a:extLst>
            <a:ext uri="{FF2B5EF4-FFF2-40B4-BE49-F238E27FC236}">
              <a16:creationId xmlns:a16="http://schemas.microsoft.com/office/drawing/2014/main" id="{C6EC473A-AB1C-D166-BFC5-A7BA0F38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6233" y="355601"/>
          <a:ext cx="5785516" cy="130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L45"/>
  <sheetViews>
    <sheetView showGridLines="0" tabSelected="1" topLeftCell="A27" zoomScale="143" zoomScaleNormal="140" workbookViewId="0">
      <selection activeCell="A10" sqref="A10:F10"/>
    </sheetView>
  </sheetViews>
  <sheetFormatPr baseColWidth="10" defaultColWidth="11" defaultRowHeight="12" x14ac:dyDescent="0.15"/>
  <cols>
    <col min="1" max="1" width="41.6640625" style="8" customWidth="1"/>
    <col min="2" max="4" width="18.83203125" style="8" customWidth="1"/>
    <col min="5" max="5" width="30.83203125" style="8" customWidth="1"/>
    <col min="6" max="10" width="18.83203125" style="8" customWidth="1"/>
    <col min="11" max="11" width="15.83203125" style="8" customWidth="1"/>
    <col min="12" max="16384" width="11" style="8"/>
  </cols>
  <sheetData>
    <row r="1" spans="1:6" ht="75" customHeight="1" thickBot="1" x14ac:dyDescent="0.2">
      <c r="A1" s="52" t="s">
        <v>0</v>
      </c>
      <c r="B1" s="53"/>
      <c r="C1" s="53"/>
      <c r="D1" s="53"/>
    </row>
    <row r="2" spans="1:6" ht="52" customHeight="1" thickBot="1" x14ac:dyDescent="0.2">
      <c r="A2" s="20"/>
      <c r="B2" s="18" t="s">
        <v>31</v>
      </c>
      <c r="C2" s="18" t="s">
        <v>32</v>
      </c>
      <c r="D2" s="18" t="s">
        <v>46</v>
      </c>
      <c r="E2" s="18" t="s">
        <v>1</v>
      </c>
    </row>
    <row r="3" spans="1:6" ht="14" thickBot="1" x14ac:dyDescent="0.2">
      <c r="A3" s="1" t="s">
        <v>2</v>
      </c>
      <c r="B3" s="2">
        <v>0.5</v>
      </c>
      <c r="C3" s="2">
        <v>0.25</v>
      </c>
      <c r="D3" s="2">
        <v>0.25</v>
      </c>
      <c r="E3" s="3">
        <f>SUM(B3:D3)</f>
        <v>1</v>
      </c>
    </row>
    <row r="4" spans="1:6" ht="20" customHeight="1" thickBot="1" x14ac:dyDescent="0.2">
      <c r="A4" s="4" t="s">
        <v>3</v>
      </c>
      <c r="B4" s="5">
        <f>E4*B3</f>
        <v>30000</v>
      </c>
      <c r="C4" s="5">
        <f>E4*C3</f>
        <v>15000</v>
      </c>
      <c r="D4" s="5">
        <f>E4*D3</f>
        <v>15000</v>
      </c>
      <c r="E4" s="11">
        <v>60000</v>
      </c>
      <c r="F4" s="9"/>
    </row>
    <row r="5" spans="1:6" ht="20" customHeight="1" thickBot="1" x14ac:dyDescent="0.2">
      <c r="A5" s="4" t="s">
        <v>4</v>
      </c>
      <c r="B5" s="6">
        <f>B4*0.75</f>
        <v>22500</v>
      </c>
      <c r="C5" s="6">
        <f>C4*0.75</f>
        <v>11250</v>
      </c>
      <c r="D5" s="6">
        <f>D4*0.75</f>
        <v>11250</v>
      </c>
      <c r="E5" s="7">
        <f>SUM(B5:D5)</f>
        <v>45000</v>
      </c>
    </row>
    <row r="6" spans="1:6" ht="20" customHeight="1" thickBot="1" x14ac:dyDescent="0.2">
      <c r="A6" s="4" t="s">
        <v>5</v>
      </c>
      <c r="B6" s="6">
        <v>0</v>
      </c>
      <c r="C6" s="6">
        <v>0</v>
      </c>
      <c r="D6" s="6">
        <v>0</v>
      </c>
      <c r="E6" s="7">
        <f>SUM(B6:D6)</f>
        <v>0</v>
      </c>
    </row>
    <row r="7" spans="1:6" ht="20" customHeight="1" thickBot="1" x14ac:dyDescent="0.2">
      <c r="A7" s="4" t="s">
        <v>6</v>
      </c>
      <c r="B7" s="6">
        <f>0-B4</f>
        <v>-30000</v>
      </c>
      <c r="C7" s="6">
        <f t="shared" ref="C7:D7" si="0">0-C4</f>
        <v>-15000</v>
      </c>
      <c r="D7" s="6">
        <f t="shared" si="0"/>
        <v>-15000</v>
      </c>
      <c r="E7" s="7">
        <f>SUM(B7:D7)</f>
        <v>-60000</v>
      </c>
    </row>
    <row r="8" spans="1:6" ht="20" customHeight="1" thickBot="1" x14ac:dyDescent="0.2">
      <c r="A8" s="4" t="s">
        <v>7</v>
      </c>
      <c r="B8" s="13" t="s">
        <v>8</v>
      </c>
      <c r="C8" s="14" t="s">
        <v>8</v>
      </c>
      <c r="D8" s="14" t="s">
        <v>8</v>
      </c>
      <c r="E8" s="16"/>
    </row>
    <row r="10" spans="1:6" ht="75" customHeight="1" thickBot="1" x14ac:dyDescent="0.2">
      <c r="A10" s="59" t="s">
        <v>11</v>
      </c>
      <c r="B10" s="60"/>
      <c r="C10" s="60"/>
      <c r="D10" s="60"/>
      <c r="E10" s="60"/>
      <c r="F10" s="60"/>
    </row>
    <row r="11" spans="1:6" ht="52" customHeight="1" thickBot="1" x14ac:dyDescent="0.2">
      <c r="A11" s="56" t="s">
        <v>15</v>
      </c>
      <c r="B11" s="57"/>
      <c r="C11" s="57"/>
      <c r="D11" s="58"/>
      <c r="E11" s="18" t="s">
        <v>16</v>
      </c>
      <c r="F11" s="18"/>
    </row>
    <row r="12" spans="1:6" ht="27" thickBot="1" x14ac:dyDescent="0.2">
      <c r="A12" s="46" t="s">
        <v>12</v>
      </c>
      <c r="B12" s="49" t="s">
        <v>49</v>
      </c>
      <c r="C12" s="50"/>
      <c r="D12" s="51"/>
      <c r="E12" s="21" t="s">
        <v>13</v>
      </c>
      <c r="F12" s="22">
        <v>5</v>
      </c>
    </row>
    <row r="13" spans="1:6" ht="27" customHeight="1" thickBot="1" x14ac:dyDescent="0.2">
      <c r="A13" s="47"/>
      <c r="B13" s="49" t="s">
        <v>50</v>
      </c>
      <c r="C13" s="50"/>
      <c r="D13" s="51"/>
      <c r="E13" s="21" t="s">
        <v>14</v>
      </c>
      <c r="F13" s="22">
        <v>5</v>
      </c>
    </row>
    <row r="14" spans="1:6" ht="27" customHeight="1" thickBot="1" x14ac:dyDescent="0.2">
      <c r="A14" s="48"/>
      <c r="B14" s="49" t="s">
        <v>45</v>
      </c>
      <c r="C14" s="50"/>
      <c r="D14" s="51"/>
      <c r="E14" s="21" t="s">
        <v>13</v>
      </c>
      <c r="F14" s="22">
        <v>5</v>
      </c>
    </row>
    <row r="15" spans="1:6" ht="27" thickBot="1" x14ac:dyDescent="0.2">
      <c r="A15" s="61" t="s">
        <v>17</v>
      </c>
      <c r="B15" s="64" t="s">
        <v>51</v>
      </c>
      <c r="C15" s="65"/>
      <c r="D15" s="66"/>
      <c r="E15" s="23" t="s">
        <v>13</v>
      </c>
      <c r="F15" s="22">
        <v>5</v>
      </c>
    </row>
    <row r="16" spans="1:6" ht="40" thickBot="1" x14ac:dyDescent="0.2">
      <c r="A16" s="62"/>
      <c r="B16" s="64" t="s">
        <v>52</v>
      </c>
      <c r="C16" s="65"/>
      <c r="D16" s="66"/>
      <c r="E16" s="23" t="s">
        <v>18</v>
      </c>
      <c r="F16" s="22">
        <v>5</v>
      </c>
    </row>
    <row r="17" spans="1:10" ht="27" thickBot="1" x14ac:dyDescent="0.2">
      <c r="A17" s="63"/>
      <c r="B17" s="64" t="s">
        <v>53</v>
      </c>
      <c r="C17" s="65"/>
      <c r="D17" s="66"/>
      <c r="E17" s="23" t="s">
        <v>13</v>
      </c>
      <c r="F17" s="22">
        <v>5</v>
      </c>
    </row>
    <row r="18" spans="1:10" customFormat="1" ht="38" customHeight="1" thickBot="1" x14ac:dyDescent="0.25">
      <c r="A18" s="46" t="s">
        <v>39</v>
      </c>
      <c r="B18" s="49" t="s">
        <v>54</v>
      </c>
      <c r="C18" s="50"/>
      <c r="D18" s="51"/>
      <c r="E18" s="24" t="s">
        <v>19</v>
      </c>
      <c r="F18" s="22">
        <v>10</v>
      </c>
    </row>
    <row r="19" spans="1:10" customFormat="1" ht="38" customHeight="1" thickBot="1" x14ac:dyDescent="0.25">
      <c r="A19" s="47"/>
      <c r="B19" s="49" t="s">
        <v>55</v>
      </c>
      <c r="C19" s="50"/>
      <c r="D19" s="51"/>
      <c r="E19" s="24" t="s">
        <v>19</v>
      </c>
      <c r="F19" s="22">
        <v>10</v>
      </c>
    </row>
    <row r="20" spans="1:10" customFormat="1" ht="38" customHeight="1" thickBot="1" x14ac:dyDescent="0.25">
      <c r="A20" s="61" t="s">
        <v>29</v>
      </c>
      <c r="B20" s="67" t="s">
        <v>56</v>
      </c>
      <c r="C20" s="68"/>
      <c r="D20" s="69"/>
      <c r="E20" s="25" t="s">
        <v>19</v>
      </c>
      <c r="F20" s="22">
        <v>10</v>
      </c>
    </row>
    <row r="21" spans="1:10" customFormat="1" ht="38" customHeight="1" thickBot="1" x14ac:dyDescent="0.25">
      <c r="A21" s="63"/>
      <c r="B21" s="67" t="s">
        <v>57</v>
      </c>
      <c r="C21" s="68"/>
      <c r="D21" s="69"/>
      <c r="E21" s="25" t="s">
        <v>19</v>
      </c>
      <c r="F21" s="22">
        <v>10</v>
      </c>
    </row>
    <row r="22" spans="1:10" customFormat="1" ht="38" customHeight="1" thickBot="1" x14ac:dyDescent="0.25">
      <c r="A22" s="46" t="s">
        <v>40</v>
      </c>
      <c r="B22" s="73" t="s">
        <v>58</v>
      </c>
      <c r="C22" s="74"/>
      <c r="D22" s="75"/>
      <c r="E22" s="24" t="s">
        <v>19</v>
      </c>
      <c r="F22" s="22">
        <v>10</v>
      </c>
    </row>
    <row r="23" spans="1:10" customFormat="1" ht="38" customHeight="1" thickBot="1" x14ac:dyDescent="0.25">
      <c r="A23" s="48"/>
      <c r="B23" s="73" t="s">
        <v>59</v>
      </c>
      <c r="C23" s="74"/>
      <c r="D23" s="75"/>
      <c r="E23" s="24" t="s">
        <v>19</v>
      </c>
      <c r="F23" s="22">
        <v>10</v>
      </c>
    </row>
    <row r="24" spans="1:10" customFormat="1" ht="38" customHeight="1" thickBot="1" x14ac:dyDescent="0.25">
      <c r="A24" s="61" t="s">
        <v>30</v>
      </c>
      <c r="B24" s="67" t="s">
        <v>60</v>
      </c>
      <c r="C24" s="68"/>
      <c r="D24" s="69"/>
      <c r="E24" s="25" t="s">
        <v>19</v>
      </c>
      <c r="F24" s="22">
        <v>10</v>
      </c>
    </row>
    <row r="25" spans="1:10" customFormat="1" ht="38" customHeight="1" thickBot="1" x14ac:dyDescent="0.25">
      <c r="A25" s="62"/>
      <c r="B25" s="70" t="s">
        <v>61</v>
      </c>
      <c r="C25" s="71"/>
      <c r="D25" s="72"/>
      <c r="E25" s="25" t="s">
        <v>19</v>
      </c>
      <c r="F25" s="22">
        <v>10</v>
      </c>
    </row>
    <row r="26" spans="1:10" customFormat="1" ht="38" customHeight="1" thickBot="1" x14ac:dyDescent="0.25">
      <c r="A26" s="63"/>
      <c r="B26" s="70" t="s">
        <v>43</v>
      </c>
      <c r="C26" s="71"/>
      <c r="D26" s="72"/>
      <c r="E26" s="23" t="s">
        <v>47</v>
      </c>
      <c r="F26" s="22">
        <v>10</v>
      </c>
    </row>
    <row r="27" spans="1:10" customFormat="1" ht="38" customHeight="1" thickBot="1" x14ac:dyDescent="0.25">
      <c r="A27" s="26" t="s">
        <v>41</v>
      </c>
      <c r="B27" s="73" t="s">
        <v>42</v>
      </c>
      <c r="C27" s="74"/>
      <c r="D27" s="75"/>
      <c r="E27" s="24" t="s">
        <v>63</v>
      </c>
      <c r="F27" s="22">
        <v>10</v>
      </c>
    </row>
    <row r="28" spans="1:10" customFormat="1" ht="45" customHeight="1" thickBot="1" x14ac:dyDescent="0.25">
      <c r="A28" s="27" t="s">
        <v>20</v>
      </c>
      <c r="B28" s="64" t="s">
        <v>21</v>
      </c>
      <c r="C28" s="65"/>
      <c r="D28" s="66"/>
      <c r="E28" s="23" t="s">
        <v>13</v>
      </c>
      <c r="F28" s="22">
        <v>5</v>
      </c>
    </row>
    <row r="29" spans="1:10" customFormat="1" ht="38" customHeight="1" thickBot="1" x14ac:dyDescent="0.25">
      <c r="A29" s="26" t="s">
        <v>22</v>
      </c>
      <c r="B29" s="49" t="s">
        <v>23</v>
      </c>
      <c r="C29" s="50"/>
      <c r="D29" s="51"/>
      <c r="E29" s="24" t="s">
        <v>19</v>
      </c>
      <c r="F29" s="22">
        <v>10</v>
      </c>
    </row>
    <row r="30" spans="1:10" customFormat="1" ht="38" customHeight="1" thickBot="1" x14ac:dyDescent="0.25">
      <c r="A30" s="61" t="s">
        <v>24</v>
      </c>
      <c r="B30" s="64" t="s">
        <v>62</v>
      </c>
      <c r="C30" s="65"/>
      <c r="D30" s="66"/>
      <c r="E30" s="23" t="s">
        <v>13</v>
      </c>
      <c r="F30" s="22">
        <v>5</v>
      </c>
    </row>
    <row r="31" spans="1:10" customFormat="1" ht="38" customHeight="1" thickBot="1" x14ac:dyDescent="0.25">
      <c r="A31" s="63"/>
      <c r="B31" s="64" t="s">
        <v>44</v>
      </c>
      <c r="C31" s="65"/>
      <c r="D31" s="66"/>
      <c r="E31" s="25" t="s">
        <v>19</v>
      </c>
      <c r="F31" s="22">
        <v>10</v>
      </c>
    </row>
    <row r="32" spans="1:10" customFormat="1" ht="17" thickBot="1" x14ac:dyDescent="0.25">
      <c r="A32" s="81" t="s">
        <v>25</v>
      </c>
      <c r="B32" s="82"/>
      <c r="C32" s="82"/>
      <c r="D32" s="82"/>
      <c r="E32" s="28" t="s">
        <v>26</v>
      </c>
      <c r="F32" s="29">
        <f>SUM(F12:F31)</f>
        <v>160</v>
      </c>
      <c r="G32" s="76" t="s">
        <v>48</v>
      </c>
      <c r="H32" s="77"/>
      <c r="I32" s="77"/>
      <c r="J32" s="78"/>
    </row>
    <row r="33" spans="1:12" customFormat="1" ht="18" customHeight="1" thickBot="1" x14ac:dyDescent="0.25">
      <c r="A33" s="81" t="s">
        <v>27</v>
      </c>
      <c r="B33" s="82"/>
      <c r="C33" s="82"/>
      <c r="D33" s="82"/>
      <c r="E33" s="79">
        <v>125</v>
      </c>
      <c r="F33" s="79"/>
      <c r="G33" s="30"/>
    </row>
    <row r="34" spans="1:12" customFormat="1" ht="17" thickBot="1" x14ac:dyDescent="0.25">
      <c r="A34" s="81" t="s">
        <v>28</v>
      </c>
      <c r="B34" s="82"/>
      <c r="C34" s="82"/>
      <c r="D34" s="82"/>
      <c r="E34" s="80">
        <f>F32*E33</f>
        <v>20000</v>
      </c>
      <c r="F34" s="80"/>
    </row>
    <row r="35" spans="1:12" ht="13" thickBot="1" x14ac:dyDescent="0.2"/>
    <row r="36" spans="1:12" ht="25" customHeight="1" thickBot="1" x14ac:dyDescent="0.2">
      <c r="A36" s="4" t="s">
        <v>9</v>
      </c>
      <c r="B36" s="12">
        <f>E4+E34</f>
        <v>80000</v>
      </c>
      <c r="C36" s="17"/>
      <c r="G36" s="10"/>
      <c r="H36" s="10"/>
      <c r="I36" s="10"/>
    </row>
    <row r="37" spans="1:12" ht="25" customHeight="1" thickBot="1" x14ac:dyDescent="0.2">
      <c r="A37" s="4" t="s">
        <v>10</v>
      </c>
      <c r="B37" s="15">
        <v>780000</v>
      </c>
      <c r="C37" s="17"/>
      <c r="G37" s="10"/>
      <c r="H37" s="10"/>
      <c r="I37" s="10"/>
      <c r="K37" s="10"/>
      <c r="L37" s="10"/>
    </row>
    <row r="38" spans="1:12" ht="25" customHeight="1" x14ac:dyDescent="0.15">
      <c r="C38" s="19"/>
      <c r="G38" s="10"/>
      <c r="H38" s="10"/>
      <c r="I38" s="10"/>
      <c r="K38" s="10"/>
      <c r="L38" s="10"/>
    </row>
    <row r="39" spans="1:12" x14ac:dyDescent="0.15">
      <c r="A39" s="54" t="s">
        <v>33</v>
      </c>
      <c r="B39" s="32">
        <v>0.1</v>
      </c>
      <c r="G39" s="10"/>
      <c r="H39" s="10"/>
      <c r="I39" s="10"/>
      <c r="K39" s="10"/>
      <c r="L39" s="10"/>
    </row>
    <row r="40" spans="1:12" x14ac:dyDescent="0.15">
      <c r="A40" s="55"/>
      <c r="B40" s="33">
        <f>B37*0.1</f>
        <v>78000</v>
      </c>
      <c r="E40" s="8" t="s">
        <v>38</v>
      </c>
      <c r="G40" s="10"/>
      <c r="H40" s="10"/>
      <c r="I40" s="10"/>
      <c r="K40" s="10"/>
      <c r="L40" s="10"/>
    </row>
    <row r="41" spans="1:12" x14ac:dyDescent="0.15">
      <c r="E41" s="44" t="s">
        <v>34</v>
      </c>
      <c r="F41" s="35"/>
      <c r="G41" s="45" t="s">
        <v>37</v>
      </c>
      <c r="H41" s="36"/>
      <c r="I41" s="10"/>
      <c r="K41" s="10"/>
      <c r="L41" s="10"/>
    </row>
    <row r="42" spans="1:12" x14ac:dyDescent="0.15">
      <c r="E42" s="37" t="s">
        <v>35</v>
      </c>
      <c r="F42" s="38">
        <v>730000</v>
      </c>
      <c r="G42" s="8" t="s">
        <v>35</v>
      </c>
      <c r="H42" s="39">
        <v>800000</v>
      </c>
    </row>
    <row r="43" spans="1:12" ht="16" x14ac:dyDescent="0.2">
      <c r="A43"/>
      <c r="E43" s="37" t="s">
        <v>36</v>
      </c>
      <c r="F43" s="34">
        <v>0</v>
      </c>
      <c r="G43" s="8" t="s">
        <v>36</v>
      </c>
      <c r="H43" s="40">
        <v>80000</v>
      </c>
    </row>
    <row r="44" spans="1:12" x14ac:dyDescent="0.15">
      <c r="E44" s="37"/>
      <c r="F44" s="38">
        <f>F42-F43</f>
        <v>730000</v>
      </c>
      <c r="H44" s="41">
        <f>H42-H43</f>
        <v>720000</v>
      </c>
    </row>
    <row r="45" spans="1:12" x14ac:dyDescent="0.15">
      <c r="E45" s="31"/>
      <c r="F45" s="42"/>
      <c r="G45" s="42"/>
      <c r="H45" s="43"/>
    </row>
  </sheetData>
  <sheetProtection algorithmName="SHA-512" hashValue="LoTszbRUaquiVWhQ+/9LnGTGr23jF21s1++X5I40UACFE2B/MZ9NgnTWdBxTN5x1ropXNsRQzn94+/v8FpdPzA==" saltValue="vgzoafgawWvAKQhcXzGHWQ==" spinCount="100000" sheet="1" objects="1" scenarios="1"/>
  <mergeCells count="37">
    <mergeCell ref="B29:D29"/>
    <mergeCell ref="B30:D30"/>
    <mergeCell ref="G32:J32"/>
    <mergeCell ref="E33:F33"/>
    <mergeCell ref="E34:F34"/>
    <mergeCell ref="A32:D32"/>
    <mergeCell ref="A33:D33"/>
    <mergeCell ref="A34:D34"/>
    <mergeCell ref="B31:D31"/>
    <mergeCell ref="A30:A31"/>
    <mergeCell ref="B25:D25"/>
    <mergeCell ref="B28:D28"/>
    <mergeCell ref="A20:A21"/>
    <mergeCell ref="B20:D20"/>
    <mergeCell ref="B21:D21"/>
    <mergeCell ref="A22:A23"/>
    <mergeCell ref="B22:D22"/>
    <mergeCell ref="B23:D23"/>
    <mergeCell ref="B27:D27"/>
    <mergeCell ref="A24:A26"/>
    <mergeCell ref="B26:D26"/>
    <mergeCell ref="A12:A14"/>
    <mergeCell ref="B14:D14"/>
    <mergeCell ref="A1:D1"/>
    <mergeCell ref="A39:A40"/>
    <mergeCell ref="B12:D12"/>
    <mergeCell ref="B13:D13"/>
    <mergeCell ref="A11:D11"/>
    <mergeCell ref="A10:F10"/>
    <mergeCell ref="A15:A17"/>
    <mergeCell ref="B15:D15"/>
    <mergeCell ref="B16:D16"/>
    <mergeCell ref="B17:D17"/>
    <mergeCell ref="A18:A19"/>
    <mergeCell ref="B18:D18"/>
    <mergeCell ref="B19:D19"/>
    <mergeCell ref="B24:D24"/>
  </mergeCells>
  <phoneticPr fontId="4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D1EEFD2705143AA6D0972F7E5728D" ma:contentTypeVersion="6" ma:contentTypeDescription="Een nieuw document maken." ma:contentTypeScope="" ma:versionID="e56fca94ebf46484736df93fdcfa7fb7">
  <xsd:schema xmlns:xsd="http://www.w3.org/2001/XMLSchema" xmlns:xs="http://www.w3.org/2001/XMLSchema" xmlns:p="http://schemas.microsoft.com/office/2006/metadata/properties" xmlns:ns2="d0792c97-f8cf-4e85-a249-3394eb896f1b" targetNamespace="http://schemas.microsoft.com/office/2006/metadata/properties" ma:root="true" ma:fieldsID="4b0e96398c0d171d1cb0a54b1b57298a" ns2:_="">
    <xsd:import namespace="d0792c97-f8cf-4e85-a249-3394eb896f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92c97-f8cf-4e85-a249-3394eb89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E607B3-65B8-4E5C-B3E5-6DBF452A665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E7E30E-B192-434F-9FF4-9F3F997BB5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92c97-f8cf-4e85-a249-3394eb896f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7438CE-EE9E-430C-A97B-D76AC3605F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Saskia Roos</cp:lastModifiedBy>
  <cp:revision/>
  <dcterms:created xsi:type="dcterms:W3CDTF">2020-03-23T12:24:07Z</dcterms:created>
  <dcterms:modified xsi:type="dcterms:W3CDTF">2023-06-27T12:53:09Z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0x010100E53D1EEFD2705143AA6D0972F7E5728D</vt:lpwstr>
  </property>
</Properties>
</file>