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3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hilversumnl.sharepoint.com/teams/Telefonie2023enverder-AanbestedingKCCSoftware/Gedeelde documenten/Aanbesteding KCC Software/03 Aanbestedingsleidraad/"/>
    </mc:Choice>
  </mc:AlternateContent>
  <xr:revisionPtr revIDLastSave="210" documentId="8_{DD44FA5A-F876-4795-A493-8FA73E377DE1}" xr6:coauthVersionLast="47" xr6:coauthVersionMax="47" xr10:uidLastSave="{BA36ADBD-0E21-4CE6-83DF-D6AEDAC6EDE8}"/>
  <bookViews>
    <workbookView xWindow="-108" yWindow="-108" windowWidth="23256" windowHeight="14016" tabRatio="859" xr2:uid="{00000000-000D-0000-FFFF-FFFF00000000}"/>
  </bookViews>
  <sheets>
    <sheet name="Voorblad" sheetId="5" r:id="rId1"/>
    <sheet name="3 - Prijzenblad" sheetId="29" r:id="rId2"/>
    <sheet name="ESRI_MAPINFO_SHEET" sheetId="28" state="veryHidden" r:id="rId3"/>
  </sheets>
  <externalReferences>
    <externalReference r:id="rId4"/>
    <externalReference r:id="rId5"/>
    <externalReference r:id="rId6"/>
  </externalReferences>
  <definedNames>
    <definedName name="__123Graph_A" hidden="1">'[1]Offerteformulier 1'!#REF!</definedName>
    <definedName name="_xlnm.Print_Area" localSheetId="1">'3 - Prijzenblad'!$A$2:$F$48</definedName>
    <definedName name="_xlnm.Print_Area" localSheetId="0">Voorblad!$B$1:$E$23</definedName>
    <definedName name="Afdrukbereik_MI">#REF!</definedName>
    <definedName name="jj" hidden="1">'[2]Offerteformulier 1'!#REF!</definedName>
    <definedName name="mm" hidden="1">'[2]Offerteformulier 1'!#REF!</definedName>
    <definedName name="ort">[3]ort!$A$6:$E$78</definedName>
    <definedName name="ow">[3]ow!$A$6:$K$78</definedName>
    <definedName name="resultaat">#REF!</definedName>
    <definedName name="TABEL">[3]Berekeningen!$A$18:$W$90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1" i="29" l="1"/>
  <c r="F26" i="29"/>
  <c r="E26" i="29"/>
  <c r="E21" i="29"/>
  <c r="E24" i="29"/>
  <c r="F24" i="29" s="1"/>
  <c r="E25" i="29"/>
  <c r="F25" i="29" s="1"/>
  <c r="E20" i="29"/>
  <c r="E19" i="29"/>
  <c r="E18" i="29"/>
  <c r="E33" i="29"/>
  <c r="F33" i="29" s="1"/>
  <c r="E32" i="29"/>
  <c r="F32" i="29" s="1"/>
  <c r="E8" i="29"/>
  <c r="E36" i="29" l="1"/>
  <c r="F36" i="29" s="1"/>
  <c r="E35" i="29"/>
  <c r="F35" i="29" s="1"/>
  <c r="E34" i="29"/>
  <c r="F34" i="29" s="1"/>
  <c r="E31" i="29"/>
  <c r="F31" i="29" s="1"/>
  <c r="E13" i="29"/>
  <c r="E12" i="29"/>
  <c r="E14" i="29" s="1"/>
  <c r="F37" i="29" l="1"/>
  <c r="E37" i="2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tc={059ED7B6-A658-445D-AD16-AEFA1CA59A1A}</author>
  </authors>
  <commentList>
    <comment ref="B29" authorId="0" shapeId="0" xr:uid="{059ED7B6-A658-445D-AD16-AEFA1CA59A1A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Dit lijkt te gaan om software abonnementen? Zo ja, zit hierin niet al ook support? Of wordt met bovenstaande support en onderhoud bedoelt ondersteuning bij het gebruik en configuratie?</t>
      </text>
    </comment>
  </commentList>
</comments>
</file>

<file path=xl/sharedStrings.xml><?xml version="1.0" encoding="utf-8"?>
<sst xmlns="http://schemas.openxmlformats.org/spreadsheetml/2006/main" count="64" uniqueCount="57">
  <si>
    <t>Bijlage 3 Invulformulier tarieven</t>
  </si>
  <si>
    <t>Auteur:</t>
  </si>
  <si>
    <t>Concern Inkoop gemeente Hilversum</t>
  </si>
  <si>
    <t>Datum:</t>
  </si>
  <si>
    <t xml:space="preserve">Naam aanbesteding: </t>
  </si>
  <si>
    <t xml:space="preserve">Zaaknummer: </t>
  </si>
  <si>
    <t>Inschrijving op Perceel</t>
  </si>
  <si>
    <t>Graag volledig en naar waarheid invullen</t>
  </si>
  <si>
    <t xml:space="preserve">Naam Inschrijver: </t>
  </si>
  <si>
    <t>Vul op de volgende tabblad alleen de velden in die bij het betreffende Perceel</t>
  </si>
  <si>
    <t>Tabblad X - Prijzenblad Contact Center dienstverlening</t>
  </si>
  <si>
    <t>Eenmalige kosten t.b.v. de Implementatie</t>
  </si>
  <si>
    <t>Diensten</t>
  </si>
  <si>
    <t>Totaal netto eenmalig excl. BTW</t>
  </si>
  <si>
    <t xml:space="preserve">SUB TOTAAL eenmalige kosten </t>
  </si>
  <si>
    <t>Aanschafkosten toestellen</t>
  </si>
  <si>
    <t>Aantal</t>
  </si>
  <si>
    <t>Prijs</t>
  </si>
  <si>
    <t>SUB TOTAAL eenmalige kosten apparatuur</t>
  </si>
  <si>
    <t xml:space="preserve">Optionele kosten </t>
  </si>
  <si>
    <t>OPTIONELE DIENST KOSTEN</t>
  </si>
  <si>
    <t>Integratie met Datawarehous Opdrachtgever</t>
  </si>
  <si>
    <t>Inrichting van een Test Tenant ten behoeve van 5 gebruikers</t>
  </si>
  <si>
    <t>OPTIONELE DIENST Exploitatie</t>
  </si>
  <si>
    <t>Abonnementenskosten op basis van Named Use</t>
  </si>
  <si>
    <t>Abonnementen tegen een vast bedrag</t>
  </si>
  <si>
    <t xml:space="preserve">Aantal  </t>
  </si>
  <si>
    <t>kosten per abonnement per maand</t>
  </si>
  <si>
    <t>kosten totaal 
 per jaar</t>
  </si>
  <si>
    <t>kosten totaal 
 per 5 jaar excl BTW</t>
  </si>
  <si>
    <t>KCC agent Telefonie*</t>
  </si>
  <si>
    <t>KCC agent e-Mail*</t>
  </si>
  <si>
    <t>KCC agent Whats App*</t>
  </si>
  <si>
    <t>KCC Supervisor Omni channel*</t>
  </si>
  <si>
    <t>Wall Display</t>
  </si>
  <si>
    <t>Call recordingsprijs  (t.b.v. KCC agenten en SD agenten)</t>
  </si>
  <si>
    <t xml:space="preserve">SUB TOTAAL Abonnementskosten </t>
  </si>
  <si>
    <t>*</t>
  </si>
  <si>
    <t>Opgenomen in TCO prijs.</t>
  </si>
  <si>
    <t>Inschrijfprijs Total Cost of Ownership (5 jaar)</t>
  </si>
  <si>
    <t>Naam Inschrijver</t>
  </si>
  <si>
    <r>
      <t xml:space="preserve">Ingevuld door 
</t>
    </r>
    <r>
      <rPr>
        <b/>
        <sz val="9"/>
        <rFont val="Calibri"/>
        <family val="2"/>
        <scheme val="minor"/>
      </rPr>
      <t>(tekenbevoegde functionaris Inschrijver)</t>
    </r>
  </si>
  <si>
    <t>Functie</t>
  </si>
  <si>
    <t>Plaats en datum</t>
  </si>
  <si>
    <t>Handtekening  functionaris</t>
  </si>
  <si>
    <t>VOIP toestel gekoppeld aan de Cloud Contact Center dienstverlening</t>
  </si>
  <si>
    <t>SUB TOTAAL eenmalige kosten</t>
  </si>
  <si>
    <t>Koppeling op SBC Infrastructuur 10 nummers, 5 kanalen</t>
  </si>
  <si>
    <t>Ondersteuning na Migratie op basis van strippenkaart</t>
  </si>
  <si>
    <t>ONDERTEKENING Invulformulier tarieven - Cloud Contact center Dienstverlening</t>
  </si>
  <si>
    <t>Implementatieprijs, conform GC-K-3 Implementatie- en Migratieplan</t>
  </si>
  <si>
    <t>Opleidingskosten conform GC-K-4 Opleidings- en Adoptieplan</t>
  </si>
  <si>
    <t>KCC headset &lt;type specificeren&gt;</t>
  </si>
  <si>
    <t>Test Tenant, 5 Omnichannel, tbv 5 agents en 1 supervisor</t>
  </si>
  <si>
    <t>Aanschafkosten hardware t.b.v. uitlevering implementatie</t>
  </si>
  <si>
    <t>15 mei 2024</t>
  </si>
  <si>
    <t>Cloud Contact Center Software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</si>
</sst>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-[$€]\ * #,##0.00_-;_-[$€]\ * #,##0.00\-;_-[$€]\ * &quot;-&quot;??_-;_-@_-"/>
    <numFmt numFmtId="165" formatCode="_-&quot;€&quot;\ * #,##0.00_-;_-&quot;€&quot;\ * #,##0.00\-;_-&quot;€&quot;\ * &quot;-&quot;??_-;_-@_-"/>
    <numFmt numFmtId="166" formatCode="_-&quot;fl&quot;\ * #,##0.00_-;_-&quot;fl&quot;\ * #,##0.00\-;_-&quot;fl&quot;\ * &quot;-&quot;??_-;_-@_-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.5"/>
      <color rgb="FFFFFFFF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Calibri"/>
      <family val="2"/>
      <scheme val="minor"/>
    </font>
    <font>
      <sz val="16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0" tint="-0.249977111117893"/>
        <bgColor indexed="64"/>
      </patternFill>
    </fill>
  </fills>
  <borders count="4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2">
    <xf numFmtId="0" fontId="0" fillId="0" borderId="0"/>
    <xf numFmtId="0" fontId="5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0" fillId="8" borderId="39" applyNumberFormat="0" applyAlignment="0" applyProtection="0"/>
    <xf numFmtId="0" fontId="11" fillId="9" borderId="39" applyNumberFormat="0" applyAlignment="0" applyProtection="0"/>
  </cellStyleXfs>
  <cellXfs count="116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2" borderId="8" xfId="1" applyFont="1" applyFill="1" applyBorder="1" applyAlignment="1">
      <alignment horizontal="left" vertical="center"/>
    </xf>
    <xf numFmtId="0" fontId="2" fillId="2" borderId="0" xfId="1" applyFont="1" applyFill="1" applyAlignment="1">
      <alignment horizontal="left" vertical="center"/>
    </xf>
    <xf numFmtId="49" fontId="2" fillId="2" borderId="0" xfId="1" applyNumberFormat="1" applyFont="1" applyFill="1" applyAlignment="1">
      <alignment horizontal="left" vertical="center"/>
    </xf>
    <xf numFmtId="0" fontId="5" fillId="2" borderId="0" xfId="1" applyFill="1"/>
    <xf numFmtId="0" fontId="2" fillId="2" borderId="5" xfId="0" applyFont="1" applyFill="1" applyBorder="1" applyAlignment="1">
      <alignment horizontal="center" vertical="center"/>
    </xf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 applyAlignment="1">
      <alignment vertical="center"/>
    </xf>
    <xf numFmtId="0" fontId="0" fillId="2" borderId="9" xfId="0" applyFill="1" applyBorder="1"/>
    <xf numFmtId="0" fontId="3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9" xfId="0" applyFont="1" applyFill="1" applyBorder="1" applyAlignment="1">
      <alignment vertical="center"/>
    </xf>
    <xf numFmtId="49" fontId="2" fillId="2" borderId="0" xfId="0" applyNumberFormat="1" applyFont="1" applyFill="1" applyAlignment="1">
      <alignment horizontal="left" vertical="center"/>
    </xf>
    <xf numFmtId="49" fontId="2" fillId="2" borderId="9" xfId="0" applyNumberFormat="1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right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justify" vertical="center"/>
    </xf>
    <xf numFmtId="0" fontId="2" fillId="0" borderId="0" xfId="0" applyFont="1" applyAlignment="1">
      <alignment horizontal="left"/>
    </xf>
    <xf numFmtId="0" fontId="1" fillId="6" borderId="21" xfId="0" applyFont="1" applyFill="1" applyBorder="1"/>
    <xf numFmtId="0" fontId="1" fillId="6" borderId="21" xfId="0" applyFont="1" applyFill="1" applyBorder="1" applyAlignment="1">
      <alignment horizontal="center" wrapText="1"/>
    </xf>
    <xf numFmtId="0" fontId="0" fillId="0" borderId="20" xfId="0" applyBorder="1"/>
    <xf numFmtId="44" fontId="0" fillId="0" borderId="20" xfId="0" applyNumberFormat="1" applyBorder="1"/>
    <xf numFmtId="44" fontId="0" fillId="5" borderId="20" xfId="0" applyNumberFormat="1" applyFill="1" applyBorder="1"/>
    <xf numFmtId="0" fontId="0" fillId="2" borderId="20" xfId="0" applyFill="1" applyBorder="1"/>
    <xf numFmtId="0" fontId="0" fillId="0" borderId="25" xfId="0" applyBorder="1"/>
    <xf numFmtId="44" fontId="0" fillId="0" borderId="22" xfId="0" applyNumberFormat="1" applyBorder="1"/>
    <xf numFmtId="0" fontId="0" fillId="2" borderId="31" xfId="0" applyFill="1" applyBorder="1"/>
    <xf numFmtId="44" fontId="0" fillId="0" borderId="32" xfId="0" applyNumberFormat="1" applyBorder="1"/>
    <xf numFmtId="0" fontId="0" fillId="0" borderId="31" xfId="0" applyBorder="1"/>
    <xf numFmtId="44" fontId="0" fillId="5" borderId="35" xfId="0" applyNumberFormat="1" applyFill="1" applyBorder="1"/>
    <xf numFmtId="3" fontId="0" fillId="0" borderId="20" xfId="0" applyNumberFormat="1" applyBorder="1" applyAlignment="1">
      <alignment horizontal="center"/>
    </xf>
    <xf numFmtId="3" fontId="0" fillId="0" borderId="25" xfId="0" applyNumberFormat="1" applyBorder="1" applyAlignment="1">
      <alignment horizontal="center"/>
    </xf>
    <xf numFmtId="0" fontId="1" fillId="6" borderId="38" xfId="0" applyFont="1" applyFill="1" applyBorder="1"/>
    <xf numFmtId="0" fontId="9" fillId="7" borderId="28" xfId="0" applyFont="1" applyFill="1" applyBorder="1"/>
    <xf numFmtId="0" fontId="0" fillId="7" borderId="29" xfId="0" applyFill="1" applyBorder="1"/>
    <xf numFmtId="0" fontId="0" fillId="7" borderId="30" xfId="0" applyFill="1" applyBorder="1"/>
    <xf numFmtId="9" fontId="0" fillId="2" borderId="0" xfId="9" applyFont="1" applyFill="1" applyBorder="1"/>
    <xf numFmtId="44" fontId="0" fillId="2" borderId="20" xfId="0" applyNumberFormat="1" applyFill="1" applyBorder="1"/>
    <xf numFmtId="44" fontId="0" fillId="2" borderId="27" xfId="0" applyNumberFormat="1" applyFill="1" applyBorder="1"/>
    <xf numFmtId="44" fontId="0" fillId="3" borderId="20" xfId="0" applyNumberFormat="1" applyFill="1" applyBorder="1"/>
    <xf numFmtId="0" fontId="0" fillId="2" borderId="20" xfId="0" applyFill="1" applyBorder="1" applyAlignment="1">
      <alignment horizontal="center"/>
    </xf>
    <xf numFmtId="0" fontId="1" fillId="6" borderId="20" xfId="0" applyFont="1" applyFill="1" applyBorder="1"/>
    <xf numFmtId="0" fontId="9" fillId="2" borderId="0" xfId="0" applyFont="1" applyFill="1"/>
    <xf numFmtId="0" fontId="1" fillId="6" borderId="21" xfId="0" applyFont="1" applyFill="1" applyBorder="1" applyAlignment="1">
      <alignment horizontal="center"/>
    </xf>
    <xf numFmtId="0" fontId="13" fillId="9" borderId="41" xfId="11" applyFont="1" applyBorder="1" applyAlignment="1" applyProtection="1">
      <alignment vertical="center"/>
    </xf>
    <xf numFmtId="0" fontId="13" fillId="9" borderId="43" xfId="11" applyFont="1" applyBorder="1" applyAlignment="1" applyProtection="1">
      <alignment vertical="center" wrapText="1"/>
    </xf>
    <xf numFmtId="0" fontId="13" fillId="9" borderId="43" xfId="11" applyFont="1" applyBorder="1" applyAlignment="1" applyProtection="1">
      <alignment vertical="center"/>
    </xf>
    <xf numFmtId="0" fontId="13" fillId="9" borderId="45" xfId="11" applyFont="1" applyBorder="1" applyAlignment="1" applyProtection="1">
      <alignment vertical="center"/>
    </xf>
    <xf numFmtId="44" fontId="15" fillId="2" borderId="40" xfId="0" applyNumberFormat="1" applyFont="1" applyFill="1" applyBorder="1"/>
    <xf numFmtId="0" fontId="0" fillId="2" borderId="0" xfId="0" applyFill="1" applyAlignment="1">
      <alignment horizontal="right"/>
    </xf>
    <xf numFmtId="0" fontId="9" fillId="7" borderId="26" xfId="0" applyFont="1" applyFill="1" applyBorder="1"/>
    <xf numFmtId="0" fontId="0" fillId="7" borderId="48" xfId="0" applyFill="1" applyBorder="1"/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3" borderId="31" xfId="0" applyFill="1" applyBorder="1"/>
    <xf numFmtId="44" fontId="0" fillId="5" borderId="22" xfId="0" applyNumberFormat="1" applyFill="1" applyBorder="1" applyAlignment="1">
      <alignment horizontal="left"/>
    </xf>
    <xf numFmtId="44" fontId="0" fillId="5" borderId="22" xfId="0" applyNumberFormat="1" applyFill="1" applyBorder="1" applyAlignment="1">
      <alignment horizontal="left"/>
    </xf>
    <xf numFmtId="0" fontId="2" fillId="2" borderId="16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8" fillId="5" borderId="18" xfId="0" applyFont="1" applyFill="1" applyBorder="1" applyAlignment="1">
      <alignment vertical="center" wrapText="1"/>
    </xf>
    <xf numFmtId="0" fontId="8" fillId="5" borderId="19" xfId="0" applyFont="1" applyFill="1" applyBorder="1" applyAlignment="1">
      <alignment vertical="center" wrapText="1"/>
    </xf>
    <xf numFmtId="0" fontId="8" fillId="5" borderId="16" xfId="0" applyFont="1" applyFill="1" applyBorder="1" applyAlignment="1">
      <alignment vertical="center" wrapText="1"/>
    </xf>
    <xf numFmtId="0" fontId="8" fillId="5" borderId="13" xfId="0" applyFont="1" applyFill="1" applyBorder="1" applyAlignment="1">
      <alignment vertical="center" wrapText="1"/>
    </xf>
    <xf numFmtId="0" fontId="8" fillId="5" borderId="17" xfId="0" applyFont="1" applyFill="1" applyBorder="1" applyAlignment="1">
      <alignment vertical="center" wrapText="1"/>
    </xf>
    <xf numFmtId="0" fontId="8" fillId="5" borderId="4" xfId="0" applyFont="1" applyFill="1" applyBorder="1" applyAlignment="1">
      <alignment vertical="center" wrapText="1"/>
    </xf>
    <xf numFmtId="0" fontId="8" fillId="5" borderId="14" xfId="0" applyFont="1" applyFill="1" applyBorder="1" applyAlignment="1">
      <alignment vertical="center" wrapText="1"/>
    </xf>
    <xf numFmtId="0" fontId="8" fillId="5" borderId="15" xfId="0" applyFont="1" applyFill="1" applyBorder="1" applyAlignment="1">
      <alignment vertical="center" wrapText="1"/>
    </xf>
    <xf numFmtId="0" fontId="2" fillId="2" borderId="18" xfId="0" applyFont="1" applyFill="1" applyBorder="1" applyAlignment="1">
      <alignment horizontal="left" vertical="center" wrapText="1"/>
    </xf>
    <xf numFmtId="0" fontId="2" fillId="2" borderId="19" xfId="0" applyFont="1" applyFill="1" applyBorder="1" applyAlignment="1">
      <alignment horizontal="left" vertical="center" wrapText="1"/>
    </xf>
    <xf numFmtId="0" fontId="2" fillId="3" borderId="16" xfId="0" applyFont="1" applyFill="1" applyBorder="1" applyAlignment="1" applyProtection="1">
      <alignment horizontal="left" vertical="center" wrapText="1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0" fontId="2" fillId="3" borderId="17" xfId="0" applyFont="1" applyFill="1" applyBorder="1" applyAlignment="1" applyProtection="1">
      <alignment horizontal="left" vertical="center" wrapText="1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4" xfId="0" applyFont="1" applyFill="1" applyBorder="1" applyAlignment="1" applyProtection="1">
      <alignment horizontal="left" vertical="center" wrapText="1"/>
      <protection locked="0"/>
    </xf>
    <xf numFmtId="0" fontId="2" fillId="3" borderId="15" xfId="0" applyFont="1" applyFill="1" applyBorder="1" applyAlignment="1" applyProtection="1">
      <alignment horizontal="left" vertical="center" wrapText="1"/>
      <protection locked="0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44" fontId="0" fillId="5" borderId="22" xfId="0" applyNumberFormat="1" applyFill="1" applyBorder="1" applyAlignment="1">
      <alignment horizontal="left"/>
    </xf>
    <xf numFmtId="44" fontId="0" fillId="5" borderId="23" xfId="0" applyNumberFormat="1" applyFill="1" applyBorder="1" applyAlignment="1">
      <alignment horizontal="left"/>
    </xf>
    <xf numFmtId="44" fontId="0" fillId="5" borderId="24" xfId="0" applyNumberFormat="1" applyFill="1" applyBorder="1" applyAlignment="1">
      <alignment horizontal="left"/>
    </xf>
    <xf numFmtId="0" fontId="0" fillId="3" borderId="45" xfId="0" applyFill="1" applyBorder="1" applyAlignment="1" applyProtection="1">
      <alignment horizontal="left" vertical="center"/>
      <protection locked="0"/>
    </xf>
    <xf numFmtId="0" fontId="0" fillId="3" borderId="46" xfId="0" applyFill="1" applyBorder="1" applyAlignment="1" applyProtection="1">
      <alignment horizontal="left" vertical="center"/>
      <protection locked="0"/>
    </xf>
    <xf numFmtId="0" fontId="12" fillId="10" borderId="2" xfId="10" applyFont="1" applyFill="1" applyBorder="1" applyAlignment="1" applyProtection="1">
      <alignment horizontal="left" vertical="center" wrapText="1"/>
    </xf>
    <xf numFmtId="0" fontId="12" fillId="10" borderId="3" xfId="10" applyFont="1" applyFill="1" applyBorder="1" applyAlignment="1" applyProtection="1">
      <alignment horizontal="left" vertical="center" wrapText="1"/>
    </xf>
    <xf numFmtId="0" fontId="12" fillId="10" borderId="1" xfId="10" applyFont="1" applyFill="1" applyBorder="1" applyAlignment="1" applyProtection="1">
      <alignment horizontal="left" vertical="center" wrapText="1"/>
    </xf>
    <xf numFmtId="0" fontId="0" fillId="3" borderId="41" xfId="0" applyFill="1" applyBorder="1" applyAlignment="1" applyProtection="1">
      <alignment horizontal="left" vertical="center"/>
      <protection locked="0"/>
    </xf>
    <xf numFmtId="0" fontId="0" fillId="3" borderId="42" xfId="0" applyFill="1" applyBorder="1" applyAlignment="1" applyProtection="1">
      <alignment horizontal="left" vertical="center"/>
      <protection locked="0"/>
    </xf>
    <xf numFmtId="0" fontId="0" fillId="3" borderId="43" xfId="0" applyFill="1" applyBorder="1" applyAlignment="1" applyProtection="1">
      <alignment horizontal="left" vertical="center"/>
      <protection locked="0"/>
    </xf>
    <xf numFmtId="0" fontId="0" fillId="3" borderId="44" xfId="0" applyFill="1" applyBorder="1" applyAlignment="1" applyProtection="1">
      <alignment horizontal="left" vertical="center"/>
      <protection locked="0"/>
    </xf>
    <xf numFmtId="0" fontId="9" fillId="7" borderId="2" xfId="0" applyFont="1" applyFill="1" applyBorder="1" applyAlignment="1">
      <alignment horizontal="center"/>
    </xf>
    <xf numFmtId="0" fontId="9" fillId="7" borderId="1" xfId="0" applyFont="1" applyFill="1" applyBorder="1" applyAlignment="1">
      <alignment horizontal="center"/>
    </xf>
    <xf numFmtId="0" fontId="1" fillId="6" borderId="20" xfId="0" applyFont="1" applyFill="1" applyBorder="1" applyAlignment="1">
      <alignment horizontal="center"/>
    </xf>
    <xf numFmtId="0" fontId="1" fillId="6" borderId="36" xfId="0" applyFont="1" applyFill="1" applyBorder="1" applyAlignment="1">
      <alignment horizontal="left"/>
    </xf>
    <xf numFmtId="0" fontId="1" fillId="6" borderId="11" xfId="0" applyFont="1" applyFill="1" applyBorder="1" applyAlignment="1">
      <alignment horizontal="left"/>
    </xf>
    <xf numFmtId="0" fontId="1" fillId="6" borderId="37" xfId="0" applyFont="1" applyFill="1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44" fontId="0" fillId="5" borderId="33" xfId="0" applyNumberFormat="1" applyFill="1" applyBorder="1" applyAlignment="1">
      <alignment horizontal="left"/>
    </xf>
    <xf numFmtId="44" fontId="0" fillId="5" borderId="34" xfId="0" applyNumberFormat="1" applyFill="1" applyBorder="1" applyAlignment="1">
      <alignment horizontal="left"/>
    </xf>
    <xf numFmtId="44" fontId="0" fillId="5" borderId="47" xfId="0" applyNumberFormat="1" applyFill="1" applyBorder="1" applyAlignment="1">
      <alignment horizontal="left"/>
    </xf>
  </cellXfs>
  <cellStyles count="12">
    <cellStyle name="Berekening" xfId="11" builtinId="22"/>
    <cellStyle name="Euro" xfId="2" xr:uid="{00000000-0005-0000-0000-000001000000}"/>
    <cellStyle name="Euro 2" xfId="5" xr:uid="{00000000-0005-0000-0000-000002000000}"/>
    <cellStyle name="Euro_Deel II, bijlage 4, assortimentslijst" xfId="6" xr:uid="{00000000-0005-0000-0000-000003000000}"/>
    <cellStyle name="Invoer" xfId="10" builtinId="20"/>
    <cellStyle name="Procent" xfId="9" builtinId="5"/>
    <cellStyle name="Procent 2" xfId="3" xr:uid="{00000000-0005-0000-0000-000006000000}"/>
    <cellStyle name="Procent 3" xfId="7" xr:uid="{00000000-0005-0000-0000-000007000000}"/>
    <cellStyle name="Standaard" xfId="0" builtinId="0"/>
    <cellStyle name="Standaard 2" xfId="1" xr:uid="{00000000-0005-0000-0000-000009000000}"/>
    <cellStyle name="Standaard 2 2" xfId="4" xr:uid="{00000000-0005-0000-0000-00000A000000}"/>
    <cellStyle name="Valuta 2" xfId="8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microsoft.com/office/2017/10/relationships/person" Target="persons/perso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32025</xdr:colOff>
      <xdr:row>3</xdr:row>
      <xdr:rowOff>134700</xdr:rowOff>
    </xdr:from>
    <xdr:to>
      <xdr:col>3</xdr:col>
      <xdr:colOff>760687</xdr:colOff>
      <xdr:row>6</xdr:row>
      <xdr:rowOff>124540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/>
        <a:stretch/>
      </xdr:blipFill>
      <xdr:spPr>
        <a:xfrm>
          <a:off x="2394225" y="706200"/>
          <a:ext cx="2105025" cy="5613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200025</xdr:colOff>
      <xdr:row>3</xdr:row>
      <xdr:rowOff>0</xdr:rowOff>
    </xdr:from>
    <xdr:to>
      <xdr:col>5</xdr:col>
      <xdr:colOff>2000025</xdr:colOff>
      <xdr:row>5</xdr:row>
      <xdr:rowOff>46800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/>
        <a:stretch/>
      </xdr:blipFill>
      <xdr:spPr>
        <a:xfrm>
          <a:off x="10163175" y="952500"/>
          <a:ext cx="1800000" cy="504000"/>
        </a:xfrm>
        <a:prstGeom prst="rect">
          <a:avLst/>
        </a:prstGeom>
      </xdr:spPr>
    </xdr:pic>
    <xdr:clientData/>
  </xdr:twoCellAnchor>
  <xdr:twoCellAnchor editAs="oneCell">
    <xdr:from>
      <xdr:col>5</xdr:col>
      <xdr:colOff>200025</xdr:colOff>
      <xdr:row>3</xdr:row>
      <xdr:rowOff>0</xdr:rowOff>
    </xdr:from>
    <xdr:to>
      <xdr:col>5</xdr:col>
      <xdr:colOff>2000025</xdr:colOff>
      <xdr:row>5</xdr:row>
      <xdr:rowOff>46800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/>
        <a:stretch/>
      </xdr:blipFill>
      <xdr:spPr>
        <a:xfrm>
          <a:off x="10067925" y="752475"/>
          <a:ext cx="1800000" cy="504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17</xdr:col>
      <xdr:colOff>528821</xdr:colOff>
      <xdr:row>8</xdr:row>
      <xdr:rowOff>126965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0" y="0"/>
          <a:ext cx="10892021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nl-NL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NIET BEWERKEN </a:t>
          </a:r>
        </a:p>
        <a:p>
          <a:pPr algn="ctr"/>
          <a:r>
            <a:rPr lang="nl-NL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Alleen voor gebruik door Esri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ata\Sales\Archief%202000\afgewezen%20offertes\Ahold%20te%20Zaandam\versie%201\Calculatie%20NIC,%20Ahol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ata\Sales\Archief%202000\afgewezen%20offertes\Friesland%20Coberco%20Dairy%20Foods%20te%20Meppel\Calculatie%20Blankenstein%20140%20(2e%20versie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jecten\Catering\981.035Fuji\corresp\ModelP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culatie (nieuw)"/>
      <sheetName val="Calculatie (oud)"/>
      <sheetName val="avondopenstelling"/>
      <sheetName val="Personeelsinzet"/>
      <sheetName val="lunches"/>
      <sheetName val="snackprijzen"/>
      <sheetName val="Calculatie (st)"/>
      <sheetName val="Alg. kosten"/>
      <sheetName val="Offerteformulier 1"/>
      <sheetName val="Offerteformulier 2"/>
      <sheetName val="Werkroo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s.inzet"/>
      <sheetName val="Calculatie"/>
      <sheetName val="Offerteformulier 1"/>
      <sheetName val="Offerteformulier 2"/>
      <sheetName val="Werkrooster"/>
      <sheetName val="Alg. kosten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rekeningen"/>
      <sheetName val="ow"/>
      <sheetName val="ort"/>
      <sheetName val="Kengetallen"/>
      <sheetName val="modelpt"/>
      <sheetName val="Matrix"/>
      <sheetName val="soc.lst."/>
      <sheetName val="MATRIX NLG"/>
      <sheetName val="voorbee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Hooijmans, Remco" id="{A822D48C-6124-4345-96A4-3E0ADA8F35B8}" userId="S::r.hooijmans@hilversum.nl::963e6608-ce15-4d55-aeb0-d5093e32d288" providerId="AD"/>
</personList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9" dT="2024-03-14T06:54:02.91" personId="{A822D48C-6124-4345-96A4-3E0ADA8F35B8}" id="{059ED7B6-A658-445D-AD16-AEFA1CA59A1A}">
    <text>Dit lijkt te gaan om software abonnementen? Zo ja, zit hierin niet al ook support? Of wordt met bovenstaande support en onderhoud bedoelt ondersteuning bij het gebruik en configuratie?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B1:E23"/>
  <sheetViews>
    <sheetView tabSelected="1" zoomScaleNormal="100" workbookViewId="0">
      <selection activeCell="C12" sqref="C12"/>
    </sheetView>
  </sheetViews>
  <sheetFormatPr defaultColWidth="9.109375" defaultRowHeight="14.4" x14ac:dyDescent="0.3"/>
  <cols>
    <col min="1" max="1" width="4.77734375" style="1" customWidth="1"/>
    <col min="2" max="2" width="30.77734375" style="1" customWidth="1"/>
    <col min="3" max="3" width="20.77734375" style="1" customWidth="1"/>
    <col min="4" max="4" width="24.88671875" style="1" customWidth="1"/>
    <col min="5" max="5" width="14.44140625" style="1" customWidth="1"/>
    <col min="6" max="6" width="4.77734375" style="1" customWidth="1"/>
    <col min="7" max="16384" width="9.109375" style="1"/>
  </cols>
  <sheetData>
    <row r="1" spans="2:5" ht="15" customHeight="1" x14ac:dyDescent="0.3"/>
    <row r="2" spans="2:5" ht="15" customHeight="1" x14ac:dyDescent="0.3">
      <c r="B2" s="7"/>
      <c r="C2" s="8"/>
      <c r="D2" s="8"/>
      <c r="E2" s="9"/>
    </row>
    <row r="3" spans="2:5" ht="15" customHeight="1" x14ac:dyDescent="0.3">
      <c r="B3" s="10"/>
      <c r="E3" s="11"/>
    </row>
    <row r="4" spans="2:5" ht="15" customHeight="1" x14ac:dyDescent="0.3">
      <c r="B4" s="12"/>
      <c r="E4" s="11"/>
    </row>
    <row r="5" spans="2:5" ht="15" customHeight="1" x14ac:dyDescent="0.3">
      <c r="B5" s="12"/>
      <c r="E5" s="11"/>
    </row>
    <row r="6" spans="2:5" ht="15" customHeight="1" x14ac:dyDescent="0.3">
      <c r="B6" s="12"/>
      <c r="E6" s="11"/>
    </row>
    <row r="7" spans="2:5" ht="15" customHeight="1" x14ac:dyDescent="0.3">
      <c r="B7" s="12"/>
      <c r="E7" s="11"/>
    </row>
    <row r="8" spans="2:5" ht="15" customHeight="1" x14ac:dyDescent="0.3">
      <c r="B8" s="12"/>
      <c r="E8" s="11"/>
    </row>
    <row r="9" spans="2:5" ht="24.9" customHeight="1" x14ac:dyDescent="0.3">
      <c r="B9" s="70" t="s">
        <v>0</v>
      </c>
      <c r="C9" s="71"/>
      <c r="D9" s="71"/>
      <c r="E9" s="72"/>
    </row>
    <row r="10" spans="2:5" ht="15" customHeight="1" x14ac:dyDescent="0.3">
      <c r="B10" s="12"/>
      <c r="E10" s="11"/>
    </row>
    <row r="11" spans="2:5" ht="15" customHeight="1" x14ac:dyDescent="0.3">
      <c r="B11" s="12"/>
      <c r="E11" s="11"/>
    </row>
    <row r="12" spans="2:5" x14ac:dyDescent="0.3">
      <c r="B12" s="3" t="s">
        <v>1</v>
      </c>
      <c r="C12" s="4" t="s">
        <v>2</v>
      </c>
      <c r="D12" s="13"/>
      <c r="E12" s="14"/>
    </row>
    <row r="13" spans="2:5" x14ac:dyDescent="0.3">
      <c r="B13" s="3" t="s">
        <v>3</v>
      </c>
      <c r="C13" s="5" t="s">
        <v>55</v>
      </c>
      <c r="D13" s="15"/>
      <c r="E13" s="16"/>
    </row>
    <row r="14" spans="2:5" x14ac:dyDescent="0.3">
      <c r="B14" s="3" t="s">
        <v>4</v>
      </c>
      <c r="C14" s="4" t="s">
        <v>56</v>
      </c>
      <c r="D14" s="13"/>
      <c r="E14" s="14"/>
    </row>
    <row r="15" spans="2:5" x14ac:dyDescent="0.3">
      <c r="B15" s="3" t="s">
        <v>5</v>
      </c>
      <c r="C15" s="23">
        <v>1367725</v>
      </c>
      <c r="D15" s="17"/>
      <c r="E15" s="18"/>
    </row>
    <row r="16" spans="2:5" ht="15" customHeight="1" x14ac:dyDescent="0.3">
      <c r="B16" s="19"/>
      <c r="C16" s="20"/>
      <c r="D16" s="20"/>
      <c r="E16" s="21"/>
    </row>
    <row r="17" spans="2:5" ht="15" customHeight="1" thickBot="1" x14ac:dyDescent="0.35">
      <c r="B17" s="22"/>
    </row>
    <row r="18" spans="2:5" s="6" customFormat="1" ht="15" customHeight="1" x14ac:dyDescent="0.25">
      <c r="B18" s="73" t="s">
        <v>6</v>
      </c>
      <c r="C18" s="75" t="s">
        <v>7</v>
      </c>
      <c r="D18" s="76"/>
      <c r="E18" s="77"/>
    </row>
    <row r="19" spans="2:5" s="6" customFormat="1" ht="15" customHeight="1" thickBot="1" x14ac:dyDescent="0.3">
      <c r="B19" s="74"/>
      <c r="C19" s="78"/>
      <c r="D19" s="79"/>
      <c r="E19" s="80"/>
    </row>
    <row r="20" spans="2:5" s="6" customFormat="1" ht="15" customHeight="1" x14ac:dyDescent="0.25">
      <c r="B20" s="81" t="s">
        <v>8</v>
      </c>
      <c r="C20" s="83"/>
      <c r="D20" s="84"/>
      <c r="E20" s="85"/>
    </row>
    <row r="21" spans="2:5" s="6" customFormat="1" ht="15" customHeight="1" thickBot="1" x14ac:dyDescent="0.3">
      <c r="B21" s="82"/>
      <c r="C21" s="86"/>
      <c r="D21" s="87"/>
      <c r="E21" s="88"/>
    </row>
    <row r="22" spans="2:5" s="6" customFormat="1" ht="15" customHeight="1" x14ac:dyDescent="0.25">
      <c r="B22" s="64" t="s">
        <v>9</v>
      </c>
      <c r="C22" s="65"/>
      <c r="D22" s="65"/>
      <c r="E22" s="66"/>
    </row>
    <row r="23" spans="2:5" s="6" customFormat="1" ht="15" customHeight="1" thickBot="1" x14ac:dyDescent="0.3">
      <c r="B23" s="67"/>
      <c r="C23" s="68"/>
      <c r="D23" s="68"/>
      <c r="E23" s="69"/>
    </row>
  </sheetData>
  <mergeCells count="6">
    <mergeCell ref="B22:E23"/>
    <mergeCell ref="B9:E9"/>
    <mergeCell ref="B18:B19"/>
    <mergeCell ref="C18:E19"/>
    <mergeCell ref="B20:B21"/>
    <mergeCell ref="C20:E21"/>
  </mergeCells>
  <pageMargins left="0.78740157480314965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E84"/>
  <sheetViews>
    <sheetView view="pageBreakPreview" topLeftCell="A37" zoomScale="85" zoomScaleNormal="85" zoomScaleSheetLayoutView="85" workbookViewId="0">
      <selection activeCell="B53" sqref="B53"/>
    </sheetView>
  </sheetViews>
  <sheetFormatPr defaultRowHeight="14.4" x14ac:dyDescent="0.3"/>
  <cols>
    <col min="1" max="1" width="3.21875" style="1" customWidth="1"/>
    <col min="2" max="2" width="69.109375" customWidth="1"/>
    <col min="3" max="3" width="13.109375" bestFit="1" customWidth="1"/>
    <col min="4" max="4" width="26.77734375" customWidth="1"/>
    <col min="5" max="5" width="31.21875" customWidth="1"/>
    <col min="6" max="6" width="32.21875" style="1" customWidth="1"/>
    <col min="7" max="31" width="9.109375" style="1"/>
  </cols>
  <sheetData>
    <row r="1" spans="2:6" s="1" customFormat="1" ht="15" thickBot="1" x14ac:dyDescent="0.35"/>
    <row r="2" spans="2:6" ht="28.5" customHeight="1" thickBot="1" x14ac:dyDescent="0.35">
      <c r="B2" s="89" t="s">
        <v>10</v>
      </c>
      <c r="C2" s="90"/>
      <c r="D2" s="90"/>
      <c r="E2" s="90"/>
      <c r="F2" s="91"/>
    </row>
    <row r="3" spans="2:6" s="1" customFormat="1" x14ac:dyDescent="0.3"/>
    <row r="4" spans="2:6" ht="21" x14ac:dyDescent="0.4">
      <c r="B4" s="39" t="s">
        <v>11</v>
      </c>
      <c r="C4" s="40"/>
      <c r="D4" s="40"/>
      <c r="E4" s="41"/>
    </row>
    <row r="5" spans="2:6" x14ac:dyDescent="0.3">
      <c r="B5" s="107" t="s">
        <v>12</v>
      </c>
      <c r="C5" s="108"/>
      <c r="D5" s="109"/>
      <c r="E5" s="38" t="s">
        <v>13</v>
      </c>
    </row>
    <row r="6" spans="2:6" x14ac:dyDescent="0.3">
      <c r="B6" s="110" t="s">
        <v>50</v>
      </c>
      <c r="C6" s="111"/>
      <c r="D6" s="112"/>
      <c r="E6" s="45">
        <v>1</v>
      </c>
    </row>
    <row r="7" spans="2:6" x14ac:dyDescent="0.3">
      <c r="B7" s="58" t="s">
        <v>51</v>
      </c>
      <c r="C7" s="59"/>
      <c r="D7" s="60"/>
      <c r="E7" s="45">
        <v>1</v>
      </c>
    </row>
    <row r="8" spans="2:6" x14ac:dyDescent="0.3">
      <c r="B8" s="92" t="s">
        <v>14</v>
      </c>
      <c r="C8" s="93"/>
      <c r="D8" s="94"/>
      <c r="E8" s="28">
        <f>SUM(E6:E7)</f>
        <v>2</v>
      </c>
    </row>
    <row r="9" spans="2:6" s="1" customFormat="1" x14ac:dyDescent="0.3"/>
    <row r="10" spans="2:6" s="1" customFormat="1" ht="21" x14ac:dyDescent="0.4">
      <c r="B10" s="39" t="s">
        <v>54</v>
      </c>
      <c r="C10" s="40"/>
      <c r="D10" s="40"/>
      <c r="E10" s="41"/>
    </row>
    <row r="11" spans="2:6" x14ac:dyDescent="0.3">
      <c r="B11" s="24" t="s">
        <v>15</v>
      </c>
      <c r="C11" s="49" t="s">
        <v>16</v>
      </c>
      <c r="D11" s="25" t="s">
        <v>17</v>
      </c>
      <c r="E11" s="38" t="s">
        <v>13</v>
      </c>
    </row>
    <row r="12" spans="2:6" x14ac:dyDescent="0.3">
      <c r="B12" s="32" t="s">
        <v>45</v>
      </c>
      <c r="C12" s="46">
        <v>25</v>
      </c>
      <c r="D12" s="45">
        <v>1</v>
      </c>
      <c r="E12" s="33">
        <f>D12*C12</f>
        <v>25</v>
      </c>
      <c r="F12" s="42"/>
    </row>
    <row r="13" spans="2:6" x14ac:dyDescent="0.3">
      <c r="B13" s="32" t="s">
        <v>52</v>
      </c>
      <c r="C13" s="46">
        <v>25</v>
      </c>
      <c r="D13" s="45">
        <v>1</v>
      </c>
      <c r="E13" s="33">
        <f>D13*C13</f>
        <v>25</v>
      </c>
      <c r="F13" s="42"/>
    </row>
    <row r="14" spans="2:6" x14ac:dyDescent="0.3">
      <c r="B14" s="113" t="s">
        <v>18</v>
      </c>
      <c r="C14" s="114"/>
      <c r="D14" s="115"/>
      <c r="E14" s="35">
        <f>SUM(E12:E13)</f>
        <v>50</v>
      </c>
    </row>
    <row r="15" spans="2:6" s="1" customFormat="1" x14ac:dyDescent="0.3"/>
    <row r="16" spans="2:6" s="1" customFormat="1" ht="21" x14ac:dyDescent="0.4">
      <c r="B16" s="56" t="s">
        <v>19</v>
      </c>
      <c r="C16" s="57"/>
      <c r="D16" s="57"/>
      <c r="E16" s="41"/>
    </row>
    <row r="17" spans="2:6" x14ac:dyDescent="0.3">
      <c r="B17" s="47" t="s">
        <v>20</v>
      </c>
      <c r="C17" s="106" t="s">
        <v>16</v>
      </c>
      <c r="D17" s="106"/>
      <c r="E17" s="47" t="s">
        <v>13</v>
      </c>
      <c r="F17" s="2"/>
    </row>
    <row r="18" spans="2:6" ht="14.25" customHeight="1" x14ac:dyDescent="0.3">
      <c r="B18" s="34" t="s">
        <v>21</v>
      </c>
      <c r="C18" s="46">
        <v>1</v>
      </c>
      <c r="D18" s="45">
        <v>1</v>
      </c>
      <c r="E18" s="33">
        <f t="shared" ref="E18:E20" si="0">D18*C18</f>
        <v>1</v>
      </c>
      <c r="F18" s="2"/>
    </row>
    <row r="19" spans="2:6" x14ac:dyDescent="0.3">
      <c r="B19" s="34" t="s">
        <v>22</v>
      </c>
      <c r="C19" s="46">
        <v>1</v>
      </c>
      <c r="D19" s="45">
        <v>1</v>
      </c>
      <c r="E19" s="33">
        <f t="shared" si="0"/>
        <v>1</v>
      </c>
      <c r="F19" s="2"/>
    </row>
    <row r="20" spans="2:6" x14ac:dyDescent="0.3">
      <c r="B20" s="34" t="s">
        <v>48</v>
      </c>
      <c r="C20" s="46">
        <v>200</v>
      </c>
      <c r="D20" s="45">
        <v>1</v>
      </c>
      <c r="E20" s="33">
        <f t="shared" si="0"/>
        <v>200</v>
      </c>
      <c r="F20" s="2"/>
    </row>
    <row r="21" spans="2:6" x14ac:dyDescent="0.3">
      <c r="B21" s="92" t="s">
        <v>14</v>
      </c>
      <c r="C21" s="93"/>
      <c r="D21" s="94"/>
      <c r="E21" s="28">
        <f>SUM(E19:E20)</f>
        <v>201</v>
      </c>
      <c r="F21" s="2"/>
    </row>
    <row r="22" spans="2:6" x14ac:dyDescent="0.3">
      <c r="B22" s="1"/>
      <c r="C22" s="1"/>
      <c r="D22" s="1"/>
      <c r="E22" s="1"/>
      <c r="F22" s="2"/>
    </row>
    <row r="23" spans="2:6" ht="28.8" x14ac:dyDescent="0.3">
      <c r="B23" s="47" t="s">
        <v>23</v>
      </c>
      <c r="C23" s="106" t="s">
        <v>16</v>
      </c>
      <c r="D23" s="106"/>
      <c r="E23" s="25" t="s">
        <v>28</v>
      </c>
      <c r="F23" s="25" t="s">
        <v>29</v>
      </c>
    </row>
    <row r="24" spans="2:6" x14ac:dyDescent="0.3">
      <c r="B24" s="61" t="s">
        <v>53</v>
      </c>
      <c r="C24" s="46">
        <v>1</v>
      </c>
      <c r="D24" s="45">
        <v>1</v>
      </c>
      <c r="E24" s="33">
        <f>D24*C24</f>
        <v>1</v>
      </c>
      <c r="F24" s="33">
        <f>5*E24</f>
        <v>5</v>
      </c>
    </row>
    <row r="25" spans="2:6" x14ac:dyDescent="0.3">
      <c r="B25" s="34" t="s">
        <v>47</v>
      </c>
      <c r="C25" s="46">
        <v>1</v>
      </c>
      <c r="D25" s="45">
        <v>1</v>
      </c>
      <c r="E25" s="33">
        <f>D25*C25</f>
        <v>1</v>
      </c>
      <c r="F25" s="33">
        <f>5*E25</f>
        <v>5</v>
      </c>
    </row>
    <row r="26" spans="2:6" x14ac:dyDescent="0.3">
      <c r="B26" s="92" t="s">
        <v>46</v>
      </c>
      <c r="C26" s="93"/>
      <c r="D26" s="94"/>
      <c r="E26" s="62">
        <f>E24+E25</f>
        <v>2</v>
      </c>
      <c r="F26" s="63">
        <f>5*E26</f>
        <v>10</v>
      </c>
    </row>
    <row r="27" spans="2:6" s="1" customFormat="1" x14ac:dyDescent="0.3"/>
    <row r="28" spans="2:6" s="1" customFormat="1" ht="15" customHeight="1" x14ac:dyDescent="0.4">
      <c r="B28" s="48"/>
    </row>
    <row r="29" spans="2:6" s="1" customFormat="1" ht="21" x14ac:dyDescent="0.4">
      <c r="B29" s="39" t="s">
        <v>24</v>
      </c>
      <c r="C29" s="40"/>
      <c r="D29" s="40"/>
      <c r="E29" s="40"/>
      <c r="F29" s="41"/>
    </row>
    <row r="30" spans="2:6" ht="28.8" x14ac:dyDescent="0.3">
      <c r="B30" s="24" t="s">
        <v>25</v>
      </c>
      <c r="C30" s="49" t="s">
        <v>26</v>
      </c>
      <c r="D30" s="25" t="s">
        <v>27</v>
      </c>
      <c r="E30" s="25" t="s">
        <v>28</v>
      </c>
      <c r="F30" s="25" t="s">
        <v>29</v>
      </c>
    </row>
    <row r="31" spans="2:6" x14ac:dyDescent="0.3">
      <c r="B31" s="29" t="s">
        <v>30</v>
      </c>
      <c r="C31" s="36">
        <v>40</v>
      </c>
      <c r="D31" s="45">
        <v>1</v>
      </c>
      <c r="E31" s="27">
        <f t="shared" ref="E31:E36" si="1">C31*D31*12</f>
        <v>480</v>
      </c>
      <c r="F31" s="43">
        <f t="shared" ref="F31:F36" si="2">E31*5</f>
        <v>2400</v>
      </c>
    </row>
    <row r="32" spans="2:6" x14ac:dyDescent="0.3">
      <c r="B32" s="29" t="s">
        <v>31</v>
      </c>
      <c r="C32" s="36">
        <v>5</v>
      </c>
      <c r="D32" s="45">
        <v>1</v>
      </c>
      <c r="E32" s="27">
        <f t="shared" si="1"/>
        <v>60</v>
      </c>
      <c r="F32" s="43">
        <f t="shared" si="2"/>
        <v>300</v>
      </c>
    </row>
    <row r="33" spans="1:6" x14ac:dyDescent="0.3">
      <c r="B33" s="29" t="s">
        <v>32</v>
      </c>
      <c r="C33" s="36">
        <v>10</v>
      </c>
      <c r="D33" s="45">
        <v>1</v>
      </c>
      <c r="E33" s="27">
        <f t="shared" si="1"/>
        <v>120</v>
      </c>
      <c r="F33" s="43">
        <f t="shared" si="2"/>
        <v>600</v>
      </c>
    </row>
    <row r="34" spans="1:6" x14ac:dyDescent="0.3">
      <c r="B34" s="26" t="s">
        <v>33</v>
      </c>
      <c r="C34" s="36">
        <v>5</v>
      </c>
      <c r="D34" s="45">
        <v>1</v>
      </c>
      <c r="E34" s="27">
        <f t="shared" si="1"/>
        <v>60</v>
      </c>
      <c r="F34" s="43">
        <f t="shared" si="2"/>
        <v>300</v>
      </c>
    </row>
    <row r="35" spans="1:6" x14ac:dyDescent="0.3">
      <c r="B35" s="26" t="s">
        <v>34</v>
      </c>
      <c r="C35" s="36">
        <v>2</v>
      </c>
      <c r="D35" s="45">
        <v>1</v>
      </c>
      <c r="E35" s="27">
        <f t="shared" si="1"/>
        <v>24</v>
      </c>
      <c r="F35" s="43">
        <f t="shared" si="2"/>
        <v>120</v>
      </c>
    </row>
    <row r="36" spans="1:6" x14ac:dyDescent="0.3">
      <c r="B36" s="30" t="s">
        <v>35</v>
      </c>
      <c r="C36" s="37">
        <v>40</v>
      </c>
      <c r="D36" s="45">
        <v>1</v>
      </c>
      <c r="E36" s="31">
        <f t="shared" si="1"/>
        <v>480</v>
      </c>
      <c r="F36" s="44">
        <f t="shared" si="2"/>
        <v>2400</v>
      </c>
    </row>
    <row r="37" spans="1:6" x14ac:dyDescent="0.3">
      <c r="B37" s="92" t="s">
        <v>36</v>
      </c>
      <c r="C37" s="93"/>
      <c r="D37" s="94"/>
      <c r="E37" s="28">
        <f>SUM(E31:E36)</f>
        <v>1224</v>
      </c>
      <c r="F37" s="28">
        <f>SUM(F31:F36)</f>
        <v>6120</v>
      </c>
    </row>
    <row r="38" spans="1:6" s="1" customFormat="1" x14ac:dyDescent="0.3"/>
    <row r="39" spans="1:6" s="1" customFormat="1" x14ac:dyDescent="0.3">
      <c r="A39" s="55" t="s">
        <v>37</v>
      </c>
      <c r="B39" s="1" t="s">
        <v>38</v>
      </c>
    </row>
    <row r="40" spans="1:6" s="1" customFormat="1" ht="15" thickBot="1" x14ac:dyDescent="0.35"/>
    <row r="41" spans="1:6" s="1" customFormat="1" ht="21.6" thickBot="1" x14ac:dyDescent="0.45">
      <c r="B41" s="104" t="s">
        <v>39</v>
      </c>
      <c r="C41" s="105"/>
      <c r="D41" s="54">
        <f>F37+E14+E8+E26+F26</f>
        <v>6184</v>
      </c>
    </row>
    <row r="42" spans="1:6" s="1" customFormat="1" ht="15" thickBot="1" x14ac:dyDescent="0.35"/>
    <row r="43" spans="1:6" s="1" customFormat="1" ht="39.75" customHeight="1" thickBot="1" x14ac:dyDescent="0.35">
      <c r="B43" s="97" t="s">
        <v>49</v>
      </c>
      <c r="C43" s="98"/>
      <c r="D43" s="99"/>
    </row>
    <row r="44" spans="1:6" s="1" customFormat="1" ht="39.75" customHeight="1" x14ac:dyDescent="0.3">
      <c r="B44" s="50" t="s">
        <v>40</v>
      </c>
      <c r="C44" s="100"/>
      <c r="D44" s="101"/>
    </row>
    <row r="45" spans="1:6" s="1" customFormat="1" ht="39.75" customHeight="1" x14ac:dyDescent="0.3">
      <c r="B45" s="51" t="s">
        <v>41</v>
      </c>
      <c r="C45" s="102"/>
      <c r="D45" s="103"/>
    </row>
    <row r="46" spans="1:6" s="1" customFormat="1" ht="39.75" customHeight="1" x14ac:dyDescent="0.3">
      <c r="B46" s="52" t="s">
        <v>42</v>
      </c>
      <c r="C46" s="102"/>
      <c r="D46" s="103"/>
    </row>
    <row r="47" spans="1:6" s="1" customFormat="1" ht="39.75" customHeight="1" x14ac:dyDescent="0.3">
      <c r="B47" s="52" t="s">
        <v>43</v>
      </c>
      <c r="C47" s="102"/>
      <c r="D47" s="103"/>
    </row>
    <row r="48" spans="1:6" s="1" customFormat="1" ht="39.75" customHeight="1" thickBot="1" x14ac:dyDescent="0.35">
      <c r="B48" s="53" t="s">
        <v>44</v>
      </c>
      <c r="C48" s="95"/>
      <c r="D48" s="96"/>
    </row>
    <row r="49" s="1" customFormat="1" x14ac:dyDescent="0.3"/>
    <row r="50" s="1" customFormat="1" x14ac:dyDescent="0.3"/>
    <row r="51" s="1" customFormat="1" x14ac:dyDescent="0.3"/>
    <row r="52" s="1" customFormat="1" x14ac:dyDescent="0.3"/>
    <row r="53" s="1" customFormat="1" x14ac:dyDescent="0.3"/>
    <row r="54" s="1" customFormat="1" x14ac:dyDescent="0.3"/>
    <row r="55" s="1" customFormat="1" x14ac:dyDescent="0.3"/>
    <row r="56" s="1" customFormat="1" x14ac:dyDescent="0.3"/>
    <row r="57" s="1" customFormat="1" x14ac:dyDescent="0.3"/>
    <row r="58" s="1" customFormat="1" x14ac:dyDescent="0.3"/>
    <row r="59" s="1" customFormat="1" x14ac:dyDescent="0.3"/>
    <row r="60" s="1" customFormat="1" x14ac:dyDescent="0.3"/>
    <row r="61" s="1" customFormat="1" x14ac:dyDescent="0.3"/>
    <row r="62" s="1" customFormat="1" x14ac:dyDescent="0.3"/>
    <row r="63" s="1" customFormat="1" x14ac:dyDescent="0.3"/>
    <row r="64" s="1" customFormat="1" x14ac:dyDescent="0.3"/>
    <row r="65" s="1" customFormat="1" x14ac:dyDescent="0.3"/>
    <row r="66" s="1" customFormat="1" x14ac:dyDescent="0.3"/>
    <row r="67" s="1" customFormat="1" x14ac:dyDescent="0.3"/>
    <row r="68" s="1" customFormat="1" x14ac:dyDescent="0.3"/>
    <row r="69" s="1" customFormat="1" x14ac:dyDescent="0.3"/>
    <row r="70" s="1" customFormat="1" x14ac:dyDescent="0.3"/>
    <row r="71" s="1" customFormat="1" x14ac:dyDescent="0.3"/>
    <row r="72" s="1" customFormat="1" x14ac:dyDescent="0.3"/>
    <row r="73" s="1" customFormat="1" x14ac:dyDescent="0.3"/>
    <row r="74" s="1" customFormat="1" x14ac:dyDescent="0.3"/>
    <row r="75" s="1" customFormat="1" x14ac:dyDescent="0.3"/>
    <row r="76" s="1" customFormat="1" x14ac:dyDescent="0.3"/>
    <row r="77" s="1" customFormat="1" x14ac:dyDescent="0.3"/>
    <row r="78" s="1" customFormat="1" x14ac:dyDescent="0.3"/>
    <row r="79" s="1" customFormat="1" x14ac:dyDescent="0.3"/>
    <row r="80" s="1" customFormat="1" x14ac:dyDescent="0.3"/>
    <row r="81" s="1" customFormat="1" x14ac:dyDescent="0.3"/>
    <row r="82" s="1" customFormat="1" x14ac:dyDescent="0.3"/>
    <row r="83" s="1" customFormat="1" x14ac:dyDescent="0.3"/>
    <row r="84" s="1" customFormat="1" x14ac:dyDescent="0.3"/>
  </sheetData>
  <mergeCells count="17">
    <mergeCell ref="B2:F2"/>
    <mergeCell ref="B5:D5"/>
    <mergeCell ref="B6:D6"/>
    <mergeCell ref="C17:D17"/>
    <mergeCell ref="B14:D14"/>
    <mergeCell ref="B26:D26"/>
    <mergeCell ref="C48:D48"/>
    <mergeCell ref="B8:D8"/>
    <mergeCell ref="B43:D43"/>
    <mergeCell ref="C44:D44"/>
    <mergeCell ref="C45:D45"/>
    <mergeCell ref="C46:D46"/>
    <mergeCell ref="C47:D47"/>
    <mergeCell ref="B41:C41"/>
    <mergeCell ref="B37:D37"/>
    <mergeCell ref="C23:D23"/>
    <mergeCell ref="B21:D21"/>
  </mergeCells>
  <pageMargins left="0.70866141732283472" right="0.70866141732283472" top="0.74803149606299213" bottom="0.74803149606299213" header="0.31496062992125984" footer="0.31496062992125984"/>
  <pageSetup paperSize="8" scale="74" orientation="portrait" r:id="rId1"/>
  <colBreaks count="1" manualBreakCount="1">
    <brk id="6" max="1048575" man="1"/>
  </col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EEF651FA51F742BCF1D67291FBD78E" ma:contentTypeVersion="4" ma:contentTypeDescription="Een nieuw document maken." ma:contentTypeScope="" ma:versionID="23ba8fcc7e7bb64b1f3814518ddce375">
  <xsd:schema xmlns:xsd="http://www.w3.org/2001/XMLSchema" xmlns:xs="http://www.w3.org/2001/XMLSchema" xmlns:p="http://schemas.microsoft.com/office/2006/metadata/properties" xmlns:ns2="aefd2ce3-f8cf-4b16-8a9f-1d23398fd1b5" targetNamespace="http://schemas.microsoft.com/office/2006/metadata/properties" ma:root="true" ma:fieldsID="43ef028136afc860e6c7f34e4241f0b9" ns2:_="">
    <xsd:import namespace="aefd2ce3-f8cf-4b16-8a9f-1d23398fd1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fd2ce3-f8cf-4b16-8a9f-1d23398fd1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AB7631-9E1E-4BA1-B19D-D1C1C38ECD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BC000A-B2AF-45B8-8EAB-4745F66D5BCB}">
  <ds:schemaRefs>
    <ds:schemaRef ds:uri="http://purl.org/dc/dcmitype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aefd2ce3-f8cf-4b16-8a9f-1d23398fd1b5"/>
    <ds:schemaRef ds:uri="http://www.w3.org/XML/1998/namespace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7EFF6766-8D54-4E67-BC95-5CEFC2454A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fd2ce3-f8cf-4b16-8a9f-1d23398fd1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Voorblad</vt:lpstr>
      <vt:lpstr>3 - Prijzenblad</vt:lpstr>
      <vt:lpstr>'3 - Prijzenblad'!Afdrukbereik</vt:lpstr>
      <vt:lpstr>Voorblad!Afdrukbereik</vt:lpstr>
    </vt:vector>
  </TitlesOfParts>
  <Manager/>
  <Company>Gemeente Hilversum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Besseling, William</dc:creator>
  <cp:keywords/>
  <dc:description/>
  <cp:lastModifiedBy>Leuverden, Dennis van</cp:lastModifiedBy>
  <cp:revision/>
  <dcterms:created xsi:type="dcterms:W3CDTF">2016-11-02T11:27:30Z</dcterms:created>
  <dcterms:modified xsi:type="dcterms:W3CDTF">2024-05-15T20:14:06Z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63d13556fc6f47bd85ff69366a77dc63</vt:lpwstr>
  </property>
  <property fmtid="{D5CDD505-2E9C-101B-9397-08002B2CF9AE}" pid="3" name="ContentTypeId">
    <vt:lpwstr>0x010100E4EEF651FA51F742BCF1D67291FBD78E</vt:lpwstr>
  </property>
  <property fmtid="{D5CDD505-2E9C-101B-9397-08002B2CF9AE}" pid="4" name="Order">
    <vt:r8>15200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