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HAS green academy/EA broker 2024/Aanbestedingsdocument en bijlagen/Concept/"/>
    </mc:Choice>
  </mc:AlternateContent>
  <xr:revisionPtr revIDLastSave="136" documentId="13_ncr:1_{F7E44B64-A16C-F841-92D2-C7B671E26A71}" xr6:coauthVersionLast="47" xr6:coauthVersionMax="47" xr10:uidLastSave="{8DC40752-DA94-E14D-ADD0-5B53A1F94EC5}"/>
  <bookViews>
    <workbookView xWindow="-120" yWindow="500" windowWidth="28800" windowHeight="15820" xr2:uid="{26A0E56A-9CA4-EB40-BF12-5B4691CBE874}"/>
  </bookViews>
  <sheets>
    <sheet name="Waardemode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/>
  <c r="F6" i="2"/>
  <c r="F5" i="2"/>
  <c r="E5" i="2"/>
  <c r="D5" i="2"/>
  <c r="C5" i="2"/>
  <c r="B5" i="2"/>
  <c r="B7" i="2"/>
  <c r="D7" i="2"/>
  <c r="C7" i="2"/>
  <c r="D4" i="2"/>
  <c r="H25" i="2"/>
  <c r="E25" i="2"/>
  <c r="H20" i="2"/>
  <c r="E20" i="2"/>
  <c r="C4" i="2"/>
  <c r="B4" i="2"/>
  <c r="E4" i="2"/>
  <c r="F3" i="2"/>
  <c r="B10" i="2"/>
  <c r="C10" i="2" l="1"/>
  <c r="D10" i="2" s="1"/>
  <c r="D15" i="2" s="1"/>
</calcChain>
</file>

<file path=xl/sharedStrings.xml><?xml version="1.0" encoding="utf-8"?>
<sst xmlns="http://schemas.openxmlformats.org/spreadsheetml/2006/main" count="45" uniqueCount="30">
  <si>
    <t>OPEN VRAGEN + bijbehorende waarde beoordeling</t>
  </si>
  <si>
    <t>6.1.1
PLAN VAN AANPAK</t>
  </si>
  <si>
    <t>6.1.2
GOED WERKGEVERSCHAP EN  OPDRACHTGEVER-SCHAP</t>
  </si>
  <si>
    <t>6.1.3 AANPAK WERVING EN SELECTIE EN DATABASE</t>
  </si>
  <si>
    <t>6.1.4
PARTNERPARTIJEN</t>
  </si>
  <si>
    <t>Totaal:</t>
  </si>
  <si>
    <t>Percentage</t>
  </si>
  <si>
    <t>5 uitmuntend</t>
  </si>
  <si>
    <t>4 goed</t>
  </si>
  <si>
    <t>3 voldoende</t>
  </si>
  <si>
    <t>€ 0,-</t>
  </si>
  <si>
    <t>2 matig</t>
  </si>
  <si>
    <t>1 onvoldoende</t>
  </si>
  <si>
    <t>KO</t>
  </si>
  <si>
    <t>KO= uitsluiting deelname</t>
  </si>
  <si>
    <t>maximaal</t>
  </si>
  <si>
    <t>laagste</t>
  </si>
  <si>
    <t>totaal</t>
  </si>
  <si>
    <t>Totaal kwaliteit</t>
  </si>
  <si>
    <t xml:space="preserve"> </t>
  </si>
  <si>
    <t>Geraamde omvang:</t>
  </si>
  <si>
    <t>Raming op basis van 1 jaar</t>
  </si>
  <si>
    <t>verwacht prijsverschil</t>
  </si>
  <si>
    <t>voorbeelden</t>
  </si>
  <si>
    <t>prijs 1</t>
  </si>
  <si>
    <t>prijs 2</t>
  </si>
  <si>
    <t>kwaliteit 1</t>
  </si>
  <si>
    <t>kwaliteit 2</t>
  </si>
  <si>
    <t>waarde</t>
  </si>
  <si>
    <t>indien inschrijver tweemaal of meer 'matig' scoort zal zij worden uitgesloten van verdere deelname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</si>
</sst>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"/>
    <numFmt numFmtId="165" formatCode="0.0%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Verdana"/>
      <family val="2"/>
    </font>
    <font>
      <sz val="9"/>
      <color theme="1"/>
      <name val="Verdana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5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164" fontId="0" fillId="0" borderId="1" xfId="0" applyNumberFormat="1" applyBorder="1" applyAlignment="1">
      <alignment vertical="center"/>
    </xf>
    <xf numFmtId="0" fontId="7" fillId="0" borderId="0" xfId="0" applyFont="1"/>
    <xf numFmtId="0" fontId="8" fillId="4" borderId="1" xfId="0" applyFont="1" applyFill="1" applyBorder="1" applyAlignment="1">
      <alignment horizontal="justify" vertical="center" wrapText="1"/>
    </xf>
    <xf numFmtId="9" fontId="8" fillId="4" borderId="1" xfId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44" fontId="7" fillId="0" borderId="0" xfId="2" applyFont="1"/>
    <xf numFmtId="164" fontId="7" fillId="0" borderId="0" xfId="0" applyNumberFormat="1" applyFont="1"/>
    <xf numFmtId="165" fontId="7" fillId="6" borderId="0" xfId="1" applyNumberFormat="1" applyFont="1" applyFill="1"/>
    <xf numFmtId="44" fontId="7" fillId="6" borderId="0" xfId="2" applyFont="1" applyFill="1"/>
    <xf numFmtId="0" fontId="7" fillId="6" borderId="0" xfId="0" applyFont="1" applyFill="1"/>
    <xf numFmtId="0" fontId="0" fillId="6" borderId="0" xfId="0" applyFill="1"/>
    <xf numFmtId="44" fontId="7" fillId="6" borderId="0" xfId="0" applyNumberFormat="1" applyFont="1" applyFill="1"/>
    <xf numFmtId="44" fontId="10" fillId="6" borderId="0" xfId="2" applyFont="1" applyFill="1"/>
    <xf numFmtId="0" fontId="9" fillId="6" borderId="0" xfId="0" applyFont="1" applyFill="1"/>
    <xf numFmtId="164" fontId="11" fillId="2" borderId="4" xfId="0" applyNumberFormat="1" applyFont="1" applyFill="1" applyBorder="1" applyAlignment="1">
      <alignment horizontal="justify" vertical="center" wrapText="1"/>
    </xf>
    <xf numFmtId="0" fontId="10" fillId="0" borderId="0" xfId="0" applyFont="1"/>
    <xf numFmtId="0" fontId="12" fillId="0" borderId="0" xfId="0" applyFont="1"/>
    <xf numFmtId="44" fontId="12" fillId="6" borderId="0" xfId="2" applyFont="1" applyFill="1"/>
    <xf numFmtId="44" fontId="12" fillId="6" borderId="0" xfId="0" applyNumberFormat="1" applyFont="1" applyFill="1"/>
    <xf numFmtId="44" fontId="12" fillId="7" borderId="0" xfId="0" applyNumberFormat="1" applyFont="1" applyFill="1"/>
    <xf numFmtId="0" fontId="13" fillId="0" borderId="0" xfId="0" applyFont="1"/>
    <xf numFmtId="164" fontId="2" fillId="7" borderId="1" xfId="0" applyNumberFormat="1" applyFont="1" applyFill="1" applyBorder="1"/>
    <xf numFmtId="164" fontId="0" fillId="7" borderId="1" xfId="0" applyNumberFormat="1" applyFill="1" applyBorder="1" applyAlignment="1">
      <alignment vertical="center"/>
    </xf>
    <xf numFmtId="164" fontId="2" fillId="0" borderId="1" xfId="0" applyNumberFormat="1" applyFont="1" applyBorder="1"/>
    <xf numFmtId="0" fontId="5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justify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98729</xdr:colOff>
      <xdr:row>0</xdr:row>
      <xdr:rowOff>68370</xdr:rowOff>
    </xdr:from>
    <xdr:to>
      <xdr:col>7</xdr:col>
      <xdr:colOff>30784</xdr:colOff>
      <xdr:row>0</xdr:row>
      <xdr:rowOff>833627</xdr:rowOff>
    </xdr:to>
    <xdr:pic>
      <xdr:nvPicPr>
        <xdr:cNvPr id="2" name="Afbeelding 1" descr="HAS green academy | Den Bosch">
          <a:extLst>
            <a:ext uri="{FF2B5EF4-FFF2-40B4-BE49-F238E27FC236}">
              <a16:creationId xmlns:a16="http://schemas.microsoft.com/office/drawing/2014/main" id="{B7F80926-B519-47F7-B943-C2320405C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64" y="68370"/>
          <a:ext cx="771975" cy="7652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25"/>
  <sheetViews>
    <sheetView showGridLines="0" tabSelected="1" zoomScale="251" zoomScaleNormal="251" workbookViewId="0">
      <selection activeCell="E2" sqref="E2"/>
    </sheetView>
  </sheetViews>
  <sheetFormatPr baseColWidth="10" defaultColWidth="11" defaultRowHeight="16" x14ac:dyDescent="0.2"/>
  <cols>
    <col min="1" max="1" width="15.83203125" customWidth="1"/>
    <col min="2" max="5" width="18.83203125" customWidth="1"/>
    <col min="6" max="6" width="15.83203125" customWidth="1"/>
    <col min="8" max="8" width="20.1640625" customWidth="1"/>
  </cols>
  <sheetData>
    <row r="1" spans="1:11" ht="68" customHeight="1" thickBot="1" x14ac:dyDescent="0.25">
      <c r="A1" s="33" t="s">
        <v>0</v>
      </c>
      <c r="B1" s="34"/>
      <c r="C1" s="34"/>
      <c r="D1" s="34"/>
      <c r="E1" s="34"/>
      <c r="F1" s="34"/>
      <c r="G1" s="4"/>
    </row>
    <row r="2" spans="1:11" ht="78.75" customHeight="1" thickBot="1" x14ac:dyDescent="0.25">
      <c r="A2" s="32"/>
      <c r="B2" s="31" t="s">
        <v>1</v>
      </c>
      <c r="C2" s="31" t="s">
        <v>2</v>
      </c>
      <c r="D2" s="31" t="s">
        <v>3</v>
      </c>
      <c r="E2" s="31" t="s">
        <v>4</v>
      </c>
      <c r="F2" s="2" t="s">
        <v>5</v>
      </c>
      <c r="G2" s="4"/>
    </row>
    <row r="3" spans="1:11" x14ac:dyDescent="0.2">
      <c r="A3" s="5" t="s">
        <v>6</v>
      </c>
      <c r="B3" s="6">
        <v>0.15</v>
      </c>
      <c r="C3" s="6">
        <v>0.3</v>
      </c>
      <c r="D3" s="6">
        <v>0.3</v>
      </c>
      <c r="E3" s="6">
        <v>0.25</v>
      </c>
      <c r="F3" s="11">
        <f>SUM(B3:E3)</f>
        <v>1</v>
      </c>
      <c r="G3" s="4"/>
    </row>
    <row r="4" spans="1:11" ht="17" thickBot="1" x14ac:dyDescent="0.25">
      <c r="A4" s="7" t="s">
        <v>7</v>
      </c>
      <c r="B4" s="10">
        <f>F4*B3</f>
        <v>45000</v>
      </c>
      <c r="C4" s="10">
        <f>F4*C3</f>
        <v>90000</v>
      </c>
      <c r="D4" s="10">
        <f>F4*D3</f>
        <v>90000</v>
      </c>
      <c r="E4" s="10">
        <f>F4*E3</f>
        <v>75000</v>
      </c>
      <c r="F4" s="28">
        <v>300000</v>
      </c>
      <c r="G4" s="13"/>
    </row>
    <row r="5" spans="1:11" ht="17" thickBot="1" x14ac:dyDescent="0.25">
      <c r="A5" s="7" t="s">
        <v>8</v>
      </c>
      <c r="B5" s="10">
        <f>B4*0.9</f>
        <v>40500</v>
      </c>
      <c r="C5" s="10">
        <f>C4*0.9</f>
        <v>81000</v>
      </c>
      <c r="D5" s="10">
        <f>D4*0.9</f>
        <v>81000</v>
      </c>
      <c r="E5" s="10">
        <f>E4*0.9</f>
        <v>67500</v>
      </c>
      <c r="F5" s="30">
        <f>SUM(B5:E5)</f>
        <v>270000</v>
      </c>
      <c r="G5" s="4"/>
    </row>
    <row r="6" spans="1:11" ht="17" thickBot="1" x14ac:dyDescent="0.25">
      <c r="A6" s="7" t="s">
        <v>9</v>
      </c>
      <c r="B6" s="8" t="s">
        <v>10</v>
      </c>
      <c r="C6" s="8" t="s">
        <v>10</v>
      </c>
      <c r="D6" s="8" t="s">
        <v>10</v>
      </c>
      <c r="E6" s="8" t="s">
        <v>10</v>
      </c>
      <c r="F6" s="30">
        <f>SUM(B6:E6)</f>
        <v>0</v>
      </c>
    </row>
    <row r="7" spans="1:11" ht="17" customHeight="1" thickBot="1" x14ac:dyDescent="0.25">
      <c r="A7" s="7" t="s">
        <v>11</v>
      </c>
      <c r="B7" s="21">
        <f>(-B4)*4</f>
        <v>-180000</v>
      </c>
      <c r="C7" s="21">
        <f>(-C4)*6</f>
        <v>-540000</v>
      </c>
      <c r="D7" s="21">
        <f>(-D4)*6</f>
        <v>-540000</v>
      </c>
      <c r="E7" s="21">
        <f>(-E4)*6</f>
        <v>-450000</v>
      </c>
      <c r="F7" s="2"/>
      <c r="G7" s="22" t="s">
        <v>29</v>
      </c>
      <c r="H7" s="4"/>
      <c r="I7" s="4"/>
      <c r="J7" s="4"/>
      <c r="K7" s="4"/>
    </row>
    <row r="8" spans="1:11" ht="17" customHeight="1" thickBot="1" x14ac:dyDescent="0.25">
      <c r="A8" s="7" t="s">
        <v>12</v>
      </c>
      <c r="B8" s="9" t="s">
        <v>13</v>
      </c>
      <c r="C8" s="9" t="s">
        <v>13</v>
      </c>
      <c r="D8" s="9" t="s">
        <v>13</v>
      </c>
      <c r="E8" s="9" t="s">
        <v>13</v>
      </c>
      <c r="F8" s="2"/>
      <c r="G8" s="22" t="s">
        <v>14</v>
      </c>
    </row>
    <row r="9" spans="1:11" ht="17" thickBot="1" x14ac:dyDescent="0.25">
      <c r="A9" s="4"/>
      <c r="B9" s="4" t="s">
        <v>15</v>
      </c>
      <c r="C9" s="4" t="s">
        <v>16</v>
      </c>
      <c r="D9" s="4" t="s">
        <v>17</v>
      </c>
      <c r="E9" s="4"/>
      <c r="F9" s="4"/>
      <c r="G9" s="4"/>
    </row>
    <row r="10" spans="1:11" ht="25" customHeight="1" thickBot="1" x14ac:dyDescent="0.25">
      <c r="A10" s="1" t="s">
        <v>18</v>
      </c>
      <c r="B10" s="29">
        <f>F4</f>
        <v>300000</v>
      </c>
      <c r="C10" s="13">
        <f>B7+C7</f>
        <v>-720000</v>
      </c>
      <c r="D10" s="13">
        <f>B10-C10</f>
        <v>1020000</v>
      </c>
      <c r="E10" s="12" t="s">
        <v>19</v>
      </c>
      <c r="F10" s="4"/>
      <c r="G10" s="4"/>
    </row>
    <row r="11" spans="1:11" ht="25" customHeight="1" thickBot="1" x14ac:dyDescent="0.25">
      <c r="A11" s="1" t="s">
        <v>20</v>
      </c>
      <c r="B11" s="3">
        <v>1750000</v>
      </c>
      <c r="C11" s="14" t="s">
        <v>19</v>
      </c>
      <c r="D11" s="4"/>
      <c r="E11" s="15"/>
      <c r="F11" s="15"/>
      <c r="G11" s="15"/>
      <c r="H11" s="17"/>
    </row>
    <row r="12" spans="1:11" x14ac:dyDescent="0.2">
      <c r="A12" s="4"/>
      <c r="B12" s="4"/>
      <c r="C12" s="4"/>
      <c r="D12" s="4"/>
      <c r="E12" s="15"/>
      <c r="F12" s="15"/>
      <c r="G12" s="15"/>
      <c r="H12" s="17"/>
    </row>
    <row r="13" spans="1:11" x14ac:dyDescent="0.2">
      <c r="A13" s="4" t="s">
        <v>21</v>
      </c>
      <c r="B13" s="4"/>
      <c r="C13" s="4"/>
      <c r="D13" s="4"/>
      <c r="E13" s="15"/>
      <c r="F13" s="15"/>
      <c r="G13" s="15"/>
      <c r="H13" s="17"/>
    </row>
    <row r="14" spans="1:11" x14ac:dyDescent="0.2">
      <c r="A14" s="4"/>
      <c r="B14" s="4"/>
      <c r="C14" s="4" t="s">
        <v>19</v>
      </c>
      <c r="D14" s="4"/>
      <c r="E14" s="18"/>
      <c r="F14" s="18"/>
      <c r="G14" s="18"/>
      <c r="H14" s="17"/>
    </row>
    <row r="15" spans="1:11" x14ac:dyDescent="0.2">
      <c r="A15" s="4" t="s">
        <v>22</v>
      </c>
      <c r="B15" s="12">
        <v>300000</v>
      </c>
      <c r="C15" s="4"/>
      <c r="D15" s="13">
        <f>D10</f>
        <v>1020000</v>
      </c>
      <c r="E15" s="16"/>
      <c r="F15" s="16"/>
      <c r="G15" s="16"/>
      <c r="H15" s="17"/>
    </row>
    <row r="16" spans="1:11" x14ac:dyDescent="0.2">
      <c r="A16" s="4"/>
      <c r="B16" s="4"/>
      <c r="C16" s="4"/>
      <c r="D16" s="4"/>
      <c r="E16" s="16"/>
      <c r="F16" s="16"/>
      <c r="G16" s="16"/>
      <c r="H16" s="17"/>
    </row>
    <row r="17" spans="1:8" x14ac:dyDescent="0.2">
      <c r="A17" s="4"/>
      <c r="B17" s="4"/>
      <c r="C17" s="4"/>
      <c r="D17" s="27" t="s">
        <v>23</v>
      </c>
      <c r="E17" s="19"/>
      <c r="F17" s="16"/>
      <c r="G17" s="16"/>
      <c r="H17" s="17"/>
    </row>
    <row r="18" spans="1:8" x14ac:dyDescent="0.2">
      <c r="A18" s="4"/>
      <c r="B18" s="4"/>
      <c r="C18" s="4"/>
      <c r="D18" s="23" t="s">
        <v>24</v>
      </c>
      <c r="E18" s="24">
        <v>1750000</v>
      </c>
      <c r="F18" s="16"/>
      <c r="G18" s="23" t="s">
        <v>25</v>
      </c>
      <c r="H18" s="24">
        <v>1900000</v>
      </c>
    </row>
    <row r="19" spans="1:8" x14ac:dyDescent="0.2">
      <c r="A19" s="4"/>
      <c r="B19" s="4"/>
      <c r="C19" s="4"/>
      <c r="D19" s="23" t="s">
        <v>26</v>
      </c>
      <c r="E19" s="24">
        <v>0</v>
      </c>
      <c r="F19" s="16"/>
      <c r="G19" s="23" t="s">
        <v>27</v>
      </c>
      <c r="H19" s="24">
        <v>300000</v>
      </c>
    </row>
    <row r="20" spans="1:8" x14ac:dyDescent="0.2">
      <c r="D20" s="23" t="s">
        <v>28</v>
      </c>
      <c r="E20" s="25">
        <f>E18-E19</f>
        <v>1750000</v>
      </c>
      <c r="F20" s="17"/>
      <c r="G20" s="23" t="s">
        <v>28</v>
      </c>
      <c r="H20" s="26">
        <f>H18-H19</f>
        <v>1600000</v>
      </c>
    </row>
    <row r="21" spans="1:8" x14ac:dyDescent="0.2">
      <c r="E21" s="20"/>
      <c r="F21" s="17"/>
      <c r="G21" s="17"/>
      <c r="H21" s="17"/>
    </row>
    <row r="23" spans="1:8" x14ac:dyDescent="0.2">
      <c r="D23" s="23" t="s">
        <v>24</v>
      </c>
      <c r="E23" s="24">
        <v>1500000</v>
      </c>
      <c r="F23" s="16"/>
      <c r="G23" s="23" t="s">
        <v>25</v>
      </c>
      <c r="H23" s="24">
        <v>1900000</v>
      </c>
    </row>
    <row r="24" spans="1:8" x14ac:dyDescent="0.2">
      <c r="D24" s="23" t="s">
        <v>26</v>
      </c>
      <c r="E24" s="24">
        <v>-180000</v>
      </c>
      <c r="F24" s="16"/>
      <c r="G24" s="23" t="s">
        <v>27</v>
      </c>
      <c r="H24" s="24">
        <v>250000</v>
      </c>
    </row>
    <row r="25" spans="1:8" x14ac:dyDescent="0.2">
      <c r="D25" s="23" t="s">
        <v>28</v>
      </c>
      <c r="E25" s="24">
        <f>E23-E24</f>
        <v>1680000</v>
      </c>
      <c r="F25" s="17"/>
      <c r="G25" s="23" t="s">
        <v>28</v>
      </c>
      <c r="H25" s="26">
        <f>H23-H24</f>
        <v>1650000</v>
      </c>
    </row>
  </sheetData>
  <mergeCells count="2">
    <mergeCell ref="A2"/>
    <mergeCell ref="A1:F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2" ma:contentTypeDescription="Een nieuw document maken." ma:contentTypeScope="" ma:versionID="d9ddba74b78a77a69f9afe61d097b29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e0f0422777e4c6338694d46220b124a7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01590C-2F27-42AC-B743-6FDD8B868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283472-03A9-401A-8091-4EDE3EC2684F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cdfd6af9-2027-427e-aee7-f2f3dc2ea940"/>
    <ds:schemaRef ds:uri="http://schemas.microsoft.com/office/2006/documentManagement/types"/>
    <ds:schemaRef ds:uri="http://purl.org/dc/elements/1.1/"/>
    <ds:schemaRef ds:uri="http://purl.org/dc/dcmitype/"/>
    <ds:schemaRef ds:uri="04d4ff2e-cf62-40b0-a5cf-f8c6524922a9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45FD31A-4EDC-4DF5-AC34-8E01A5B723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Copyirght inkoopadviesbureau BiC</dc:description>
  <cp:lastModifiedBy>Saskia Roos</cp:lastModifiedBy>
  <cp:revision/>
  <dcterms:created xsi:type="dcterms:W3CDTF">2020-03-23T12:24:07Z</dcterms:created>
  <dcterms:modified xsi:type="dcterms:W3CDTF">2024-05-06T14:04:39Z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0x0101000A47C68A3F661B40A066EC05C34494DC</vt:lpwstr>
  </property>
  <property fmtid="{D5CDD505-2E9C-101B-9397-08002B2CF9AE}" pid="3" name="MediaServiceImageTags">
    <vt:lpwstr/>
  </property>
</Properties>
</file>