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827"/>
  <workbookPr/>
  <mc:AlternateContent xmlns:mc="http://schemas.openxmlformats.org/markup-compatibility/2006">
    <mc:Choice Requires="x15">
      <x15ac:absPath xmlns:x15ac="http://schemas.microsoft.com/office/spreadsheetml/2010/11/ac" url="https://inkada.sharepoint.com/Gedeelde documenten/10 Projecten/Veiligheidsregio Twente/Aanbestedingen sct voeding sani  2023/Banqueting 2023/Bestek/"/>
    </mc:Choice>
  </mc:AlternateContent>
  <xr:revisionPtr revIDLastSave="27" documentId="8_{C0EB23DB-0AAE-4B90-AB5C-F33E05DEEA29}" xr6:coauthVersionLast="47" xr6:coauthVersionMax="47" xr10:uidLastSave="{2182E8A3-7B8F-470B-A42F-2AA7096AD986}"/>
  <bookViews>
    <workbookView xWindow="-120" yWindow="-120" windowWidth="29040" windowHeight="15720" tabRatio="814" activeTab="2" xr2:uid="{00000000-000D-0000-FFFF-FFFF00000000}"/>
  </bookViews>
  <sheets>
    <sheet name="aantal" sheetId="26" r:id="rId1"/>
    <sheet name="banqueting" sheetId="24" r:id="rId2"/>
    <sheet name="evenementen" sheetId="25" r:id="rId3"/>
    <sheet name="banqueting - arrangementen" sheetId="19" r:id="rId4"/>
    <sheet name="Totaaloverzicht" sheetId="3" r:id="rId5"/>
    <sheet name="advies hoeveelheden" sheetId="27" r:id="rId6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R12" i="26" l="1"/>
  <c r="AA12" i="26" s="1"/>
  <c r="R11" i="26"/>
  <c r="AA11" i="26" s="1"/>
  <c r="R10" i="26"/>
  <c r="AA10" i="26" s="1"/>
  <c r="R9" i="26"/>
  <c r="AA9" i="26" s="1"/>
  <c r="R8" i="26"/>
  <c r="AA8" i="26" s="1"/>
  <c r="R5" i="26"/>
  <c r="AA5" i="26" s="1"/>
  <c r="R7" i="26"/>
  <c r="AA7" i="26" s="1"/>
  <c r="R6" i="26"/>
  <c r="AA6" i="26" s="1"/>
  <c r="Y4" i="26"/>
  <c r="R4" i="26"/>
  <c r="AA4" i="26" s="1"/>
  <c r="E14" i="25"/>
  <c r="E29" i="25"/>
  <c r="D11" i="3" l="1"/>
  <c r="E35" i="25"/>
  <c r="E36" i="25"/>
  <c r="E21" i="25"/>
  <c r="E20" i="25"/>
  <c r="E19" i="25"/>
  <c r="E12" i="25"/>
  <c r="E11" i="25"/>
  <c r="E16" i="25"/>
  <c r="E10" i="25"/>
  <c r="E8" i="25"/>
  <c r="F40" i="24"/>
  <c r="F39" i="24"/>
  <c r="F38" i="24"/>
  <c r="F37" i="24"/>
  <c r="F36" i="24"/>
  <c r="F35" i="24"/>
  <c r="F34" i="24"/>
  <c r="F32" i="24"/>
  <c r="F31" i="24"/>
  <c r="F30" i="24"/>
  <c r="F54" i="24"/>
  <c r="F62" i="24"/>
  <c r="F63" i="24"/>
  <c r="F19" i="24"/>
  <c r="F26" i="24"/>
  <c r="F25" i="24"/>
  <c r="F24" i="24"/>
  <c r="F23" i="24"/>
  <c r="F22" i="24"/>
  <c r="F21" i="24"/>
  <c r="F20" i="24"/>
  <c r="F17" i="24"/>
  <c r="F16" i="24"/>
  <c r="F14" i="24"/>
  <c r="F13" i="24"/>
  <c r="F11" i="24"/>
  <c r="F10" i="24"/>
  <c r="F9" i="24"/>
  <c r="F8" i="24"/>
  <c r="E33" i="25" l="1"/>
  <c r="E32" i="25"/>
  <c r="E31" i="25"/>
  <c r="E30" i="25"/>
  <c r="E27" i="25"/>
  <c r="E26" i="25"/>
  <c r="E23" i="25"/>
  <c r="F51" i="24"/>
  <c r="F45" i="24"/>
  <c r="F42" i="24"/>
  <c r="F29" i="24"/>
  <c r="F28" i="24"/>
  <c r="E38" i="25" l="1"/>
  <c r="F64" i="24"/>
  <c r="A4" i="3" s="1"/>
  <c r="B4" i="3"/>
  <c r="D4" i="3" l="1"/>
  <c r="D7" i="3" s="1"/>
  <c r="D16" i="3" s="1"/>
  <c r="D13" i="3"/>
  <c r="D12" i="3"/>
  <c r="D14" i="3" l="1"/>
</calcChain>
</file>

<file path=xl/sharedStrings.xml><?xml version="1.0" encoding="utf-8"?>
<sst xmlns="http://schemas.openxmlformats.org/spreadsheetml/2006/main" count="338" uniqueCount="178">
  <si>
    <t>Naam</t>
  </si>
  <si>
    <t>Datum</t>
  </si>
  <si>
    <t>Een karaf water met glazen, 6 glazen</t>
  </si>
  <si>
    <t>Pak biologische melk (1 liter)</t>
  </si>
  <si>
    <t>Pak biologische karnemelk (1 liter)</t>
  </si>
  <si>
    <t>Jus d’ Orange (1 liter)</t>
  </si>
  <si>
    <t>Yoghurt &amp; Fruit shake</t>
  </si>
  <si>
    <t>Bittergarnituur, wisselend assortiment van vlees/vis en vegetarisch</t>
  </si>
  <si>
    <t xml:space="preserve">Na 17.00 uur </t>
  </si>
  <si>
    <t>Totalisatie</t>
  </si>
  <si>
    <t>Handfruit (per stuk)</t>
  </si>
  <si>
    <t>Frisdrank</t>
  </si>
  <si>
    <t>Frisse salades 1 persoonsportie</t>
  </si>
  <si>
    <t>Fruitsalade  1 persoonsportie</t>
  </si>
  <si>
    <t>Yoghurt met muesli  1 persoonsportie</t>
  </si>
  <si>
    <t xml:space="preserve">Yoghurt met fruit 1 persoonsportie </t>
  </si>
  <si>
    <t>Diverse soorten panini’s  per stuk</t>
  </si>
  <si>
    <t>Thee</t>
  </si>
  <si>
    <t>Water</t>
  </si>
  <si>
    <t>Zuivel</t>
  </si>
  <si>
    <t>Gezonde extra's</t>
  </si>
  <si>
    <t>2 kop koffie of thee en 2 frisdrank, 1 x melk, 1 x belegd bolletje ham of kaas prijs p.p.</t>
  </si>
  <si>
    <t>grotere evenementen extra catering manager tarief per uur</t>
  </si>
  <si>
    <t xml:space="preserve">Koffie  </t>
  </si>
  <si>
    <t>Functie</t>
  </si>
  <si>
    <t>Handtekening</t>
  </si>
  <si>
    <t>Kwark (500 gram)</t>
  </si>
  <si>
    <t>Vergaderarrangement 1</t>
  </si>
  <si>
    <t>Invulling arrangement:</t>
  </si>
  <si>
    <t>Prijs:</t>
  </si>
  <si>
    <t>Vergaderarrangement 2</t>
  </si>
  <si>
    <t>Totaal</t>
  </si>
  <si>
    <t>Evenementen</t>
  </si>
  <si>
    <t>Dienstverlening</t>
  </si>
  <si>
    <t>Inschrijver dient hieronder een voorstel te doen voor de invulling van 2 vergaderarrangementen en 2 luncharrangementen.</t>
  </si>
  <si>
    <t>Banqueting arrangementen - invulling Inschrijver</t>
  </si>
  <si>
    <t>U dient een Banquetingmap gebaseerd op bovenstaande artikelen toe te voegen aan uw Inschrijving</t>
  </si>
  <si>
    <t>Lunches</t>
  </si>
  <si>
    <t>Wrap hapjes (schaal 30 stuks) prijs per schaal</t>
  </si>
  <si>
    <t>Overige kosten</t>
  </si>
  <si>
    <t>Bijkomende kosten volgens inschrijver</t>
  </si>
  <si>
    <t>Ondertekening:</t>
  </si>
  <si>
    <t xml:space="preserve">Frisdrank (1,5 L) </t>
  </si>
  <si>
    <t xml:space="preserve">Kan 8 kopjes heet water incl. koekje, suiker, zoetjes en diverse soorten thee </t>
  </si>
  <si>
    <t>Optimel (0,25 liter)</t>
  </si>
  <si>
    <t xml:space="preserve">Melk (0,25 liter) </t>
  </si>
  <si>
    <t xml:space="preserve">Melk (1,00 liter) </t>
  </si>
  <si>
    <t xml:space="preserve">Karnemelk (0,25 liter) </t>
  </si>
  <si>
    <t>Karnemelk (1,00 liter)</t>
  </si>
  <si>
    <t>Verzorging evenement bijeenkomst van 08.00 uur tot 18.00 uur</t>
  </si>
  <si>
    <t>3 drankjes; keuze uit diverse soorten frisdrank, wijn (rood, wit en rose),  bier en jus d’orange. 2 hapjes kaas- worstassortiment, snackgroenten met dip op tafel, zoutjes en nootjes</t>
  </si>
  <si>
    <t>inzet personeel s ávonds 18.00-23.00 uur  tarief per uur</t>
  </si>
  <si>
    <t>Totaal overige kosten</t>
  </si>
  <si>
    <t>Luncharrangement 1 (Basis)</t>
  </si>
  <si>
    <t>Luncharrangement 2 (Luxe)</t>
  </si>
  <si>
    <t>Soep van de dag (200 ml)</t>
  </si>
  <si>
    <t>Vruchtensap (1 liter)</t>
  </si>
  <si>
    <t>Fruitsappen, beker (33 cl)</t>
  </si>
  <si>
    <t>Alleen de in groen aangegeven cellen dienen door de Inschrijver te worden ingevuld</t>
  </si>
  <si>
    <t xml:space="preserve"> BANQUETING</t>
  </si>
  <si>
    <t>Onderdeel</t>
  </si>
  <si>
    <t>prijs incl BTW</t>
  </si>
  <si>
    <t>totaal/jaar</t>
  </si>
  <si>
    <t>Kosten per jaar incl BTW</t>
  </si>
  <si>
    <t>prijs/stuk</t>
  </si>
  <si>
    <t>reken aantal</t>
  </si>
  <si>
    <t>prijs/lunch</t>
  </si>
  <si>
    <t>Vergaderlunch standaard</t>
  </si>
  <si>
    <t>- Biologische melk/karnemelk (beker 0,25L)</t>
  </si>
  <si>
    <t>- 1 stuk handfruit</t>
  </si>
  <si>
    <t>Vergaderlunch luxe</t>
  </si>
  <si>
    <t>- 1 bruine en 1 witte (hard of zachte bol) belegd met kaas en vlees, opgemaakt met garnituur</t>
  </si>
  <si>
    <t>- 1 krentenbol of mueslibol met boter</t>
  </si>
  <si>
    <t>Warme maaltijden</t>
  </si>
  <si>
    <t>viervlaksmaaltijd (aardappelen, groente, vlees en toevoegingen)</t>
  </si>
  <si>
    <t>inclusief voor en nagerecht</t>
  </si>
  <si>
    <t>eenpansmaaltijd bv macaroni, stampot zuurkool oid</t>
  </si>
  <si>
    <t>prijs/arrangement</t>
  </si>
  <si>
    <t>Toevoegingen suiker</t>
  </si>
  <si>
    <t>Toevoegingen creamer</t>
  </si>
  <si>
    <t>Uurtarieven</t>
  </si>
  <si>
    <t>Werkdagen</t>
  </si>
  <si>
    <t>Avond</t>
  </si>
  <si>
    <t>Weekend</t>
  </si>
  <si>
    <t>Uurtarief cateringmedewerker</t>
  </si>
  <si>
    <t>Uurtarief logistiek manager</t>
  </si>
  <si>
    <t>Uurtarief catering manager</t>
  </si>
  <si>
    <t>TOTAAL INCL BTW</t>
  </si>
  <si>
    <t>Aan bovenstaande aantallen zijn slechts opgenomen om de Inschrijvers met elkaar te kunnen vergelijken. Derhalve kunnen hieraan geen rechten worden ontleend</t>
  </si>
  <si>
    <t>Evenementencatering</t>
  </si>
  <si>
    <t>Bittergarnituren koud, 1 schaal van 30 stuks, bestaande uit</t>
  </si>
  <si>
    <t>Bittergarnituren warm, 1 schaal van 30 stuks, bestaande uit:</t>
  </si>
  <si>
    <t>Luxe koude tapasplateau (1 schaal voor 4 pers.), bestaande uit:</t>
  </si>
  <si>
    <t>Luxe gemengde noten( 1 schaal voor 4pers):</t>
  </si>
  <si>
    <t>diverse luxe gemengde noten</t>
  </si>
  <si>
    <t>Dranken:</t>
  </si>
  <si>
    <t>Frisdranken en bronwaters per glas</t>
  </si>
  <si>
    <t>Jus d'orange per glas</t>
  </si>
  <si>
    <t>Overige kosten:</t>
  </si>
  <si>
    <t>Bar met biertap</t>
  </si>
  <si>
    <t>Statafels inclusief rok</t>
  </si>
  <si>
    <t>Stoelen</t>
  </si>
  <si>
    <t>Marktkramen</t>
  </si>
  <si>
    <t>Glaswerk</t>
  </si>
  <si>
    <t>Dit voorstel telt niet mee in de financiele beoordeling</t>
  </si>
  <si>
    <t>Koffie en Thee</t>
  </si>
  <si>
    <t>uren</t>
  </si>
  <si>
    <t>tarief</t>
  </si>
  <si>
    <t>Bittergarnituren koud luxe, 1 schaal van 10 stuks, bestaande uit:</t>
  </si>
  <si>
    <t xml:space="preserve">Kan 8 kopjes koffie </t>
  </si>
  <si>
    <t>-Twee zachte belegde broodjes,  krentenbol, fruit en glas (karne)melk 250 ml (deels vegaterisch assortiement 50%)</t>
  </si>
  <si>
    <t>Frisdrank blikjes (330 ml) divers assortiment, minimaal 4 soorten (per blikje)</t>
  </si>
  <si>
    <t>Personele inzet</t>
  </si>
  <si>
    <t>Bittergarnituur uit de oven (schaal 30 stuks), prijs per schaal</t>
  </si>
  <si>
    <t>Franse kazen assortiment (60gr) gemengd (schaal 10 stuks), prijs per schaal</t>
  </si>
  <si>
    <t>Petit crolines (kaas, champignon, kip, saucijs of assorti) schaal 10 stuks, prijs per schaal</t>
  </si>
  <si>
    <t xml:space="preserve">Bijzonder evenement </t>
  </si>
  <si>
    <t>Variatie wrap hapjes koud, geserveerd met vleeswaren, vis, kip of kaas. (schaal 30 stuks) prijs per schaal</t>
  </si>
  <si>
    <t>banqueting</t>
  </si>
  <si>
    <t>Soep / maaltijdsoep (200 ml) of Warme ovensnack (en – of vegetarisch)</t>
  </si>
  <si>
    <t>olijven, pikant gesneden salami, italiaanse kaas met breekbrood en tappenade</t>
  </si>
  <si>
    <t>inzet personeel s ávonds 18.00-23.00 uur tarief per uur</t>
  </si>
  <si>
    <t>Kaas-worst  plateau gemengd (schaal 30 stuks), prijs per schaal</t>
  </si>
  <si>
    <t>Gemeente</t>
  </si>
  <si>
    <t>Post</t>
  </si>
  <si>
    <t>Maandag</t>
  </si>
  <si>
    <t>Dinsdag</t>
  </si>
  <si>
    <t>Woensdag</t>
  </si>
  <si>
    <t>Donderdag</t>
  </si>
  <si>
    <t>Vrijdag</t>
  </si>
  <si>
    <t xml:space="preserve">totaal </t>
  </si>
  <si>
    <t>zaterdag</t>
  </si>
  <si>
    <t>zondag</t>
  </si>
  <si>
    <t>totaal</t>
  </si>
  <si>
    <t>Toelichting</t>
  </si>
  <si>
    <t xml:space="preserve">O </t>
  </si>
  <si>
    <t xml:space="preserve">M </t>
  </si>
  <si>
    <t>A</t>
  </si>
  <si>
    <t>week</t>
  </si>
  <si>
    <t>weekend</t>
  </si>
  <si>
    <r>
      <t>De basis</t>
    </r>
    <r>
      <rPr>
        <sz val="11"/>
        <color theme="1"/>
        <rFont val="Calibri"/>
        <family val="2"/>
        <scheme val="minor"/>
      </rPr>
      <t xml:space="preserve"> bestaat uit</t>
    </r>
  </si>
  <si>
    <t>Mannen</t>
  </si>
  <si>
    <t>18 tot 50 jaar</t>
  </si>
  <si>
    <t>300 gram groente</t>
  </si>
  <si>
    <t>2 porties fruit (200 gram)</t>
  </si>
  <si>
    <t>6-8 bruine / volkoren boterhammen of ander volkorenbrood</t>
  </si>
  <si>
    <t>4-5 opscheplepels volkoren graanproducten of 4-5 aardappelen</t>
  </si>
  <si>
    <t>1 portie (200 gram) vis / peulvruchten / vlees of 2 eieren</t>
  </si>
  <si>
    <t>25 gram ongezouten noten</t>
  </si>
  <si>
    <t>2-3 porties zuivel (portie is 150 ml)</t>
  </si>
  <si>
    <t>40 gram kaas</t>
  </si>
  <si>
    <t>65 gram oliën en vetten</t>
  </si>
  <si>
    <t>1,5-2 liter kraanwater / koffie / thee</t>
  </si>
  <si>
    <t>Vrouwen</t>
  </si>
  <si>
    <t>4-5 bruine / volkoren boterhammen of ander volkorenbrood</t>
  </si>
  <si>
    <t>1 portie vis / peulvruchten / vlees / ei</t>
  </si>
  <si>
    <t>2-3 porties zuivel</t>
  </si>
  <si>
    <t>40 gram oliën en vetten</t>
  </si>
  <si>
    <t>De portiegrootte voor mannen houden we ook voor vrouwen aan in de maaltijdvoorziening.</t>
  </si>
  <si>
    <t xml:space="preserve">We kunnen wel een advies geven, maar geen een persoon is hetzelfde. </t>
  </si>
  <si>
    <t xml:space="preserve">Wat iedereen elke dag nodig heeft, is dus anders. Belangrijk is zoveel mogelijk te variëren volgens de schijf van vijf en zelf verder invulling te geven. </t>
  </si>
  <si>
    <t>Dat geeft een goede combinatie van koolhydraten, eiwitten en gezonde vetten.</t>
  </si>
  <si>
    <t>Perceel 4</t>
  </si>
  <si>
    <t>Veiligheidsregio Twente perceel 4 Almelo e.o</t>
  </si>
  <si>
    <t>Almelo</t>
  </si>
  <si>
    <t>Post Centrum</t>
  </si>
  <si>
    <t>-</t>
  </si>
  <si>
    <t>Hellendoorn</t>
  </si>
  <si>
    <t>Nijverdal</t>
  </si>
  <si>
    <t xml:space="preserve"> </t>
  </si>
  <si>
    <t>Tubbergen</t>
  </si>
  <si>
    <t>Rijssen-Holten</t>
  </si>
  <si>
    <t>Rijssen</t>
  </si>
  <si>
    <t>Twenterand</t>
  </si>
  <si>
    <t>den Ham</t>
  </si>
  <si>
    <t>Vriezenveen</t>
  </si>
  <si>
    <t>Vroomshoop</t>
  </si>
  <si>
    <t>Wierden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</si>
</sst>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4" formatCode="_ &quot;€&quot;\ * #,##0.00_ ;_ &quot;€&quot;\ * \-#,##0.00_ ;_ &quot;€&quot;\ * &quot;-&quot;??_ ;_ @_ "/>
    <numFmt numFmtId="164" formatCode="_ &quot;€&quot;\ * #,##0_ ;_ &quot;€&quot;\ * \-#,##0_ ;_ &quot;€&quot;\ * &quot;-&quot;??_ ;_ @_ "/>
    <numFmt numFmtId="165" formatCode="0.00_)"/>
    <numFmt numFmtId="166" formatCode="[$-F800]dddd\,\ mmmm\ dd\,\ yyyy"/>
    <numFmt numFmtId="167" formatCode="_-&quot;€&quot;\ * #,##0.00_-;_-&quot;€&quot;\ * #,##0.00\-;_-&quot;€&quot;\ * &quot;-&quot;??_-;_-@_-"/>
  </numFmts>
  <fonts count="3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0"/>
      <name val="Arial"/>
      <family val="2"/>
    </font>
    <font>
      <b/>
      <sz val="10"/>
      <name val="Arial"/>
      <family val="2"/>
    </font>
    <font>
      <sz val="10"/>
      <name val="Calibri"/>
      <family val="2"/>
      <scheme val="minor"/>
    </font>
    <font>
      <sz val="10"/>
      <name val="Courier"/>
      <family val="3"/>
    </font>
    <font>
      <sz val="12"/>
      <name val="Arial"/>
      <family val="2"/>
    </font>
    <font>
      <b/>
      <sz val="1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color rgb="FF000000"/>
      <name val="Arial"/>
      <family val="2"/>
    </font>
    <font>
      <b/>
      <sz val="10"/>
      <color rgb="FFFFFFFF"/>
      <name val="Arial"/>
      <family val="2"/>
    </font>
    <font>
      <b/>
      <sz val="10"/>
      <color rgb="FF000000"/>
      <name val="Arial"/>
      <family val="2"/>
    </font>
    <font>
      <sz val="10"/>
      <color theme="1"/>
      <name val="Arial"/>
      <family val="2"/>
    </font>
    <font>
      <b/>
      <sz val="10"/>
      <color rgb="FFFF0000"/>
      <name val="Arial"/>
      <family val="2"/>
    </font>
    <font>
      <b/>
      <sz val="10"/>
      <color theme="0"/>
      <name val="Calibri"/>
      <family val="2"/>
      <scheme val="minor"/>
    </font>
    <font>
      <b/>
      <u val="singleAccounting"/>
      <sz val="10"/>
      <name val="Calibri"/>
      <family val="2"/>
      <scheme val="minor"/>
    </font>
    <font>
      <b/>
      <u/>
      <sz val="10"/>
      <color theme="1"/>
      <name val="Calibri"/>
      <family val="2"/>
      <scheme val="minor"/>
    </font>
    <font>
      <b/>
      <u/>
      <sz val="10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color rgb="FF000000"/>
      <name val="Calibri"/>
      <family val="2"/>
      <scheme val="minor"/>
    </font>
    <font>
      <b/>
      <sz val="18"/>
      <name val="Calibri"/>
      <family val="2"/>
      <scheme val="minor"/>
    </font>
    <font>
      <b/>
      <sz val="10"/>
      <color theme="0"/>
      <name val="Arial"/>
      <family val="2"/>
    </font>
    <font>
      <b/>
      <sz val="12"/>
      <color indexed="9"/>
      <name val="Arial"/>
      <family val="2"/>
    </font>
    <font>
      <b/>
      <sz val="10"/>
      <color indexed="9"/>
      <name val="Arial"/>
      <family val="2"/>
    </font>
    <font>
      <b/>
      <sz val="14"/>
      <color theme="0"/>
      <name val="Arial"/>
      <family val="2"/>
    </font>
    <font>
      <b/>
      <u/>
      <sz val="8"/>
      <color theme="0"/>
      <name val="Arial"/>
      <family val="2"/>
    </font>
    <font>
      <b/>
      <u/>
      <sz val="10"/>
      <name val="Arial"/>
      <family val="2"/>
    </font>
    <font>
      <sz val="9"/>
      <name val="Arial"/>
      <family val="2"/>
    </font>
    <font>
      <b/>
      <sz val="11"/>
      <name val="Arial"/>
      <family val="2"/>
    </font>
    <font>
      <b/>
      <sz val="11"/>
      <color rgb="FFFF0000"/>
      <name val="Calibri"/>
      <family val="2"/>
      <scheme val="minor"/>
    </font>
    <font>
      <b/>
      <sz val="9"/>
      <color rgb="FFFF0000"/>
      <name val="Calibri"/>
      <family val="2"/>
      <scheme val="minor"/>
    </font>
    <font>
      <sz val="9"/>
      <color rgb="FFFF0000"/>
      <name val="Calibri"/>
      <family val="2"/>
      <scheme val="minor"/>
    </font>
    <font>
      <sz val="11"/>
      <name val="Calibri"/>
      <family val="2"/>
      <scheme val="minor"/>
    </font>
    <font>
      <sz val="11"/>
      <color indexed="63"/>
      <name val="Calibri"/>
      <family val="2"/>
      <scheme val="minor"/>
    </font>
    <font>
      <sz val="11"/>
      <color theme="1"/>
      <name val="Arial"/>
      <family val="2"/>
    </font>
  </fonts>
  <fills count="16">
    <fill>
      <patternFill patternType="none"/>
    </fill>
    <fill>
      <patternFill patternType="gray125"/>
    </fill>
    <fill>
      <patternFill patternType="solid">
        <fgColor rgb="FFFFC000"/>
        <bgColor rgb="FF000000"/>
      </patternFill>
    </fill>
    <fill>
      <patternFill patternType="solid">
        <fgColor rgb="FFFFC0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66FFFF"/>
        <bgColor indexed="64"/>
      </patternFill>
    </fill>
    <fill>
      <patternFill patternType="solid">
        <fgColor rgb="FF0000FF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rgb="FF000000"/>
      </patternFill>
    </fill>
    <fill>
      <patternFill patternType="solid">
        <fgColor rgb="FF00FF00"/>
        <bgColor indexed="64"/>
      </patternFill>
    </fill>
    <fill>
      <patternFill patternType="solid">
        <fgColor rgb="FF0066FF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3" tint="0.59999389629810485"/>
        <bgColor indexed="64"/>
      </patternFill>
    </fill>
  </fills>
  <borders count="42">
    <border>
      <left/>
      <right/>
      <top/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</borders>
  <cellStyleXfs count="6">
    <xf numFmtId="0" fontId="0" fillId="0" borderId="0"/>
    <xf numFmtId="44" fontId="1" fillId="0" borderId="0" applyFont="0" applyFill="0" applyBorder="0" applyAlignment="0" applyProtection="0"/>
    <xf numFmtId="0" fontId="4" fillId="0" borderId="0"/>
    <xf numFmtId="165" fontId="7" fillId="0" borderId="0"/>
    <xf numFmtId="0" fontId="8" fillId="0" borderId="0"/>
    <xf numFmtId="0" fontId="21" fillId="0" borderId="0"/>
  </cellStyleXfs>
  <cellXfs count="181">
    <xf numFmtId="0" fontId="0" fillId="0" borderId="0" xfId="0"/>
    <xf numFmtId="0" fontId="2" fillId="0" borderId="0" xfId="0" applyFont="1"/>
    <xf numFmtId="0" fontId="6" fillId="0" borderId="0" xfId="0" applyFont="1"/>
    <xf numFmtId="4" fontId="6" fillId="0" borderId="0" xfId="0" applyNumberFormat="1" applyFont="1"/>
    <xf numFmtId="0" fontId="2" fillId="0" borderId="14" xfId="0" applyFont="1" applyBorder="1"/>
    <xf numFmtId="44" fontId="2" fillId="0" borderId="0" xfId="1" applyFont="1" applyBorder="1" applyAlignment="1">
      <alignment vertical="top"/>
    </xf>
    <xf numFmtId="0" fontId="9" fillId="0" borderId="14" xfId="0" applyFont="1" applyBorder="1"/>
    <xf numFmtId="4" fontId="6" fillId="0" borderId="5" xfId="0" applyNumberFormat="1" applyFont="1" applyBorder="1"/>
    <xf numFmtId="0" fontId="6" fillId="0" borderId="5" xfId="0" applyFont="1" applyBorder="1"/>
    <xf numFmtId="0" fontId="2" fillId="0" borderId="5" xfId="0" applyFont="1" applyBorder="1"/>
    <xf numFmtId="0" fontId="2" fillId="0" borderId="7" xfId="0" applyFont="1" applyBorder="1"/>
    <xf numFmtId="0" fontId="2" fillId="0" borderId="12" xfId="0" applyFont="1" applyBorder="1"/>
    <xf numFmtId="0" fontId="14" fillId="0" borderId="0" xfId="0" applyFont="1"/>
    <xf numFmtId="164" fontId="5" fillId="2" borderId="5" xfId="1" applyNumberFormat="1" applyFont="1" applyFill="1" applyBorder="1" applyAlignment="1" applyProtection="1">
      <alignment horizontal="center" vertical="center" wrapText="1"/>
    </xf>
    <xf numFmtId="164" fontId="5" fillId="2" borderId="10" xfId="1" applyNumberFormat="1" applyFont="1" applyFill="1" applyBorder="1" applyAlignment="1" applyProtection="1">
      <alignment horizontal="center" vertical="center" wrapText="1"/>
    </xf>
    <xf numFmtId="164" fontId="11" fillId="2" borderId="18" xfId="1" applyNumberFormat="1" applyFont="1" applyFill="1" applyBorder="1" applyAlignment="1">
      <alignment vertical="top" wrapText="1"/>
    </xf>
    <xf numFmtId="164" fontId="11" fillId="2" borderId="19" xfId="1" applyNumberFormat="1" applyFont="1" applyFill="1" applyBorder="1" applyAlignment="1">
      <alignment vertical="top" wrapText="1"/>
    </xf>
    <xf numFmtId="164" fontId="11" fillId="0" borderId="3" xfId="1" applyNumberFormat="1" applyFont="1" applyFill="1" applyBorder="1" applyAlignment="1">
      <alignment vertical="top" wrapText="1"/>
    </xf>
    <xf numFmtId="44" fontId="17" fillId="0" borderId="0" xfId="1" applyFont="1" applyBorder="1" applyProtection="1"/>
    <xf numFmtId="164" fontId="5" fillId="5" borderId="10" xfId="1" applyNumberFormat="1" applyFont="1" applyFill="1" applyBorder="1" applyAlignment="1">
      <alignment vertical="center"/>
    </xf>
    <xf numFmtId="164" fontId="5" fillId="5" borderId="5" xfId="1" applyNumberFormat="1" applyFont="1" applyFill="1" applyBorder="1" applyAlignment="1">
      <alignment vertical="center"/>
    </xf>
    <xf numFmtId="0" fontId="0" fillId="0" borderId="0" xfId="0" applyAlignment="1">
      <alignment vertical="center"/>
    </xf>
    <xf numFmtId="44" fontId="4" fillId="0" borderId="14" xfId="1" applyFont="1" applyFill="1" applyBorder="1" applyAlignment="1">
      <alignment vertical="center"/>
    </xf>
    <xf numFmtId="44" fontId="5" fillId="0" borderId="0" xfId="1" applyFont="1" applyFill="1" applyBorder="1" applyAlignment="1">
      <alignment vertical="center"/>
    </xf>
    <xf numFmtId="164" fontId="11" fillId="4" borderId="4" xfId="1" applyNumberFormat="1" applyFont="1" applyFill="1" applyBorder="1" applyAlignment="1">
      <alignment vertical="center" wrapText="1"/>
    </xf>
    <xf numFmtId="44" fontId="5" fillId="4" borderId="14" xfId="1" applyFont="1" applyFill="1" applyBorder="1" applyAlignment="1">
      <alignment vertical="center"/>
    </xf>
    <xf numFmtId="44" fontId="5" fillId="4" borderId="0" xfId="1" applyFont="1" applyFill="1" applyBorder="1" applyAlignment="1">
      <alignment vertical="center"/>
    </xf>
    <xf numFmtId="164" fontId="11" fillId="8" borderId="26" xfId="1" applyNumberFormat="1" applyFont="1" applyFill="1" applyBorder="1" applyAlignment="1">
      <alignment vertical="center" wrapText="1"/>
    </xf>
    <xf numFmtId="164" fontId="13" fillId="8" borderId="24" xfId="1" applyNumberFormat="1" applyFont="1" applyFill="1" applyBorder="1" applyAlignment="1">
      <alignment vertical="center" wrapText="1"/>
    </xf>
    <xf numFmtId="0" fontId="14" fillId="0" borderId="6" xfId="0" applyFont="1" applyBorder="1"/>
    <xf numFmtId="164" fontId="11" fillId="4" borderId="14" xfId="1" applyNumberFormat="1" applyFont="1" applyFill="1" applyBorder="1" applyAlignment="1">
      <alignment vertical="top" wrapText="1"/>
    </xf>
    <xf numFmtId="0" fontId="14" fillId="4" borderId="14" xfId="0" applyFont="1" applyFill="1" applyBorder="1"/>
    <xf numFmtId="0" fontId="14" fillId="4" borderId="13" xfId="0" applyFont="1" applyFill="1" applyBorder="1"/>
    <xf numFmtId="0" fontId="14" fillId="4" borderId="0" xfId="0" applyFont="1" applyFill="1"/>
    <xf numFmtId="0" fontId="14" fillId="4" borderId="8" xfId="0" applyFont="1" applyFill="1" applyBorder="1"/>
    <xf numFmtId="0" fontId="14" fillId="4" borderId="2" xfId="0" applyFont="1" applyFill="1" applyBorder="1"/>
    <xf numFmtId="0" fontId="19" fillId="9" borderId="5" xfId="0" applyFont="1" applyFill="1" applyBorder="1" applyAlignment="1">
      <alignment horizontal="center" vertical="center"/>
    </xf>
    <xf numFmtId="0" fontId="18" fillId="9" borderId="5" xfId="0" applyFont="1" applyFill="1" applyBorder="1" applyAlignment="1">
      <alignment horizontal="left" vertical="center"/>
    </xf>
    <xf numFmtId="0" fontId="2" fillId="4" borderId="5" xfId="0" applyFont="1" applyFill="1" applyBorder="1"/>
    <xf numFmtId="0" fontId="20" fillId="0" borderId="0" xfId="0" applyFont="1" applyAlignment="1">
      <alignment vertical="center"/>
    </xf>
    <xf numFmtId="164" fontId="11" fillId="11" borderId="8" xfId="1" applyNumberFormat="1" applyFont="1" applyFill="1" applyBorder="1" applyAlignment="1">
      <alignment vertical="center" wrapText="1"/>
    </xf>
    <xf numFmtId="164" fontId="12" fillId="2" borderId="20" xfId="1" applyNumberFormat="1" applyFont="1" applyFill="1" applyBorder="1" applyAlignment="1" applyProtection="1">
      <alignment vertical="center"/>
    </xf>
    <xf numFmtId="164" fontId="5" fillId="2" borderId="34" xfId="1" applyNumberFormat="1" applyFont="1" applyFill="1" applyBorder="1" applyAlignment="1" applyProtection="1">
      <alignment horizontal="center" vertical="center"/>
    </xf>
    <xf numFmtId="164" fontId="11" fillId="2" borderId="35" xfId="1" applyNumberFormat="1" applyFont="1" applyFill="1" applyBorder="1" applyAlignment="1">
      <alignment vertical="top" wrapText="1"/>
    </xf>
    <xf numFmtId="164" fontId="5" fillId="2" borderId="23" xfId="1" applyNumberFormat="1" applyFont="1" applyFill="1" applyBorder="1" applyAlignment="1" applyProtection="1">
      <alignment horizontal="center" vertical="center" wrapText="1"/>
    </xf>
    <xf numFmtId="164" fontId="5" fillId="5" borderId="23" xfId="1" applyNumberFormat="1" applyFont="1" applyFill="1" applyBorder="1" applyAlignment="1">
      <alignment vertical="center"/>
    </xf>
    <xf numFmtId="164" fontId="11" fillId="2" borderId="33" xfId="1" applyNumberFormat="1" applyFont="1" applyFill="1" applyBorder="1" applyAlignment="1">
      <alignment vertical="top" wrapText="1"/>
    </xf>
    <xf numFmtId="164" fontId="11" fillId="11" borderId="29" xfId="1" applyNumberFormat="1" applyFont="1" applyFill="1" applyBorder="1" applyAlignment="1">
      <alignment vertical="center" wrapText="1"/>
    </xf>
    <xf numFmtId="164" fontId="11" fillId="11" borderId="30" xfId="1" applyNumberFormat="1" applyFont="1" applyFill="1" applyBorder="1" applyAlignment="1">
      <alignment vertical="center" wrapText="1"/>
    </xf>
    <xf numFmtId="164" fontId="11" fillId="11" borderId="1" xfId="1" applyNumberFormat="1" applyFont="1" applyFill="1" applyBorder="1" applyAlignment="1">
      <alignment vertical="center" wrapText="1"/>
    </xf>
    <xf numFmtId="0" fontId="16" fillId="7" borderId="14" xfId="0" applyFont="1" applyFill="1" applyBorder="1"/>
    <xf numFmtId="0" fontId="2" fillId="0" borderId="12" xfId="0" applyFont="1" applyBorder="1" applyAlignment="1">
      <alignment vertical="center" wrapText="1"/>
    </xf>
    <xf numFmtId="164" fontId="13" fillId="3" borderId="37" xfId="1" applyNumberFormat="1" applyFont="1" applyFill="1" applyBorder="1" applyAlignment="1">
      <alignment vertical="center" wrapText="1"/>
    </xf>
    <xf numFmtId="164" fontId="13" fillId="4" borderId="34" xfId="1" applyNumberFormat="1" applyFont="1" applyFill="1" applyBorder="1" applyAlignment="1">
      <alignment vertical="center" wrapText="1"/>
    </xf>
    <xf numFmtId="164" fontId="11" fillId="4" borderId="34" xfId="1" applyNumberFormat="1" applyFont="1" applyFill="1" applyBorder="1" applyAlignment="1">
      <alignment vertical="center" wrapText="1"/>
    </xf>
    <xf numFmtId="164" fontId="11" fillId="4" borderId="20" xfId="1" applyNumberFormat="1" applyFont="1" applyFill="1" applyBorder="1" applyAlignment="1">
      <alignment vertical="center" wrapText="1"/>
    </xf>
    <xf numFmtId="164" fontId="11" fillId="4" borderId="25" xfId="1" applyNumberFormat="1" applyFont="1" applyFill="1" applyBorder="1" applyAlignment="1">
      <alignment vertical="center" wrapText="1"/>
    </xf>
    <xf numFmtId="164" fontId="13" fillId="3" borderId="1" xfId="1" applyNumberFormat="1" applyFont="1" applyFill="1" applyBorder="1" applyAlignment="1">
      <alignment vertical="center" wrapText="1"/>
    </xf>
    <xf numFmtId="164" fontId="11" fillId="2" borderId="30" xfId="1" applyNumberFormat="1" applyFont="1" applyFill="1" applyBorder="1" applyAlignment="1">
      <alignment vertical="center" wrapText="1"/>
    </xf>
    <xf numFmtId="164" fontId="11" fillId="2" borderId="1" xfId="1" applyNumberFormat="1" applyFont="1" applyFill="1" applyBorder="1" applyAlignment="1">
      <alignment vertical="center" wrapText="1"/>
    </xf>
    <xf numFmtId="164" fontId="13" fillId="2" borderId="29" xfId="1" applyNumberFormat="1" applyFont="1" applyFill="1" applyBorder="1" applyAlignment="1">
      <alignment vertical="center"/>
    </xf>
    <xf numFmtId="164" fontId="11" fillId="3" borderId="37" xfId="1" applyNumberFormat="1" applyFont="1" applyFill="1" applyBorder="1" applyAlignment="1">
      <alignment vertical="center" wrapText="1"/>
    </xf>
    <xf numFmtId="164" fontId="13" fillId="11" borderId="13" xfId="1" applyNumberFormat="1" applyFont="1" applyFill="1" applyBorder="1" applyAlignment="1">
      <alignment vertical="center"/>
    </xf>
    <xf numFmtId="0" fontId="0" fillId="0" borderId="8" xfId="0" applyBorder="1"/>
    <xf numFmtId="0" fontId="2" fillId="0" borderId="12" xfId="0" applyFont="1" applyBorder="1" applyAlignment="1">
      <alignment wrapText="1"/>
    </xf>
    <xf numFmtId="0" fontId="5" fillId="12" borderId="0" xfId="0" applyFont="1" applyFill="1"/>
    <xf numFmtId="0" fontId="23" fillId="12" borderId="0" xfId="0" applyFont="1" applyFill="1"/>
    <xf numFmtId="165" fontId="24" fillId="12" borderId="0" xfId="3" applyFont="1" applyFill="1"/>
    <xf numFmtId="165" fontId="25" fillId="12" borderId="0" xfId="3" applyFont="1" applyFill="1"/>
    <xf numFmtId="165" fontId="26" fillId="13" borderId="0" xfId="3" applyFont="1" applyFill="1" applyAlignment="1">
      <alignment horizontal="left"/>
    </xf>
    <xf numFmtId="4" fontId="26" fillId="13" borderId="0" xfId="3" applyNumberFormat="1" applyFont="1" applyFill="1"/>
    <xf numFmtId="165" fontId="27" fillId="13" borderId="0" xfId="3" applyFont="1" applyFill="1"/>
    <xf numFmtId="0" fontId="5" fillId="3" borderId="5" xfId="0" applyFont="1" applyFill="1" applyBorder="1"/>
    <xf numFmtId="0" fontId="5" fillId="3" borderId="7" xfId="0" applyFont="1" applyFill="1" applyBorder="1"/>
    <xf numFmtId="0" fontId="5" fillId="3" borderId="16" xfId="0" applyFont="1" applyFill="1" applyBorder="1"/>
    <xf numFmtId="0" fontId="4" fillId="0" borderId="12" xfId="0" applyFont="1" applyBorder="1"/>
    <xf numFmtId="167" fontId="25" fillId="3" borderId="28" xfId="0" applyNumberFormat="1" applyFont="1" applyFill="1" applyBorder="1"/>
    <xf numFmtId="0" fontId="28" fillId="0" borderId="16" xfId="0" applyFont="1" applyBorder="1" applyAlignment="1">
      <alignment wrapText="1"/>
    </xf>
    <xf numFmtId="0" fontId="5" fillId="3" borderId="15" xfId="0" applyFont="1" applyFill="1" applyBorder="1"/>
    <xf numFmtId="167" fontId="4" fillId="0" borderId="38" xfId="0" applyNumberFormat="1" applyFont="1" applyBorder="1"/>
    <xf numFmtId="0" fontId="4" fillId="0" borderId="5" xfId="0" applyFont="1" applyBorder="1"/>
    <xf numFmtId="167" fontId="4" fillId="12" borderId="15" xfId="0" applyNumberFormat="1" applyFont="1" applyFill="1" applyBorder="1"/>
    <xf numFmtId="4" fontId="4" fillId="0" borderId="15" xfId="0" applyNumberFormat="1" applyFont="1" applyBorder="1"/>
    <xf numFmtId="167" fontId="4" fillId="5" borderId="16" xfId="0" applyNumberFormat="1" applyFont="1" applyFill="1" applyBorder="1"/>
    <xf numFmtId="167" fontId="4" fillId="3" borderId="16" xfId="0" applyNumberFormat="1" applyFont="1" applyFill="1" applyBorder="1"/>
    <xf numFmtId="0" fontId="29" fillId="0" borderId="0" xfId="0" applyFont="1" applyAlignment="1">
      <alignment horizontal="left" vertical="center" indent="1"/>
    </xf>
    <xf numFmtId="167" fontId="4" fillId="4" borderId="15" xfId="0" applyNumberFormat="1" applyFont="1" applyFill="1" applyBorder="1"/>
    <xf numFmtId="0" fontId="29" fillId="0" borderId="0" xfId="0" applyFont="1" applyAlignment="1">
      <alignment horizontal="left" vertical="center" wrapText="1" indent="1"/>
    </xf>
    <xf numFmtId="4" fontId="4" fillId="0" borderId="16" xfId="0" applyNumberFormat="1" applyFont="1" applyBorder="1"/>
    <xf numFmtId="167" fontId="5" fillId="3" borderId="28" xfId="0" applyNumberFormat="1" applyFont="1" applyFill="1" applyBorder="1"/>
    <xf numFmtId="0" fontId="4" fillId="0" borderId="5" xfId="0" applyFont="1" applyBorder="1" applyAlignment="1">
      <alignment horizontal="left" indent="1"/>
    </xf>
    <xf numFmtId="0" fontId="4" fillId="0" borderId="7" xfId="0" applyFont="1" applyBorder="1" applyAlignment="1">
      <alignment horizontal="left" indent="1"/>
    </xf>
    <xf numFmtId="167" fontId="4" fillId="0" borderId="32" xfId="0" applyNumberFormat="1" applyFont="1" applyBorder="1"/>
    <xf numFmtId="167" fontId="4" fillId="0" borderId="16" xfId="0" applyNumberFormat="1" applyFont="1" applyBorder="1"/>
    <xf numFmtId="167" fontId="4" fillId="12" borderId="5" xfId="0" applyNumberFormat="1" applyFont="1" applyFill="1" applyBorder="1"/>
    <xf numFmtId="0" fontId="4" fillId="0" borderId="7" xfId="0" applyFont="1" applyBorder="1"/>
    <xf numFmtId="167" fontId="4" fillId="12" borderId="7" xfId="0" applyNumberFormat="1" applyFont="1" applyFill="1" applyBorder="1"/>
    <xf numFmtId="0" fontId="15" fillId="3" borderId="15" xfId="0" applyFont="1" applyFill="1" applyBorder="1"/>
    <xf numFmtId="167" fontId="5" fillId="3" borderId="9" xfId="0" applyNumberFormat="1" applyFont="1" applyFill="1" applyBorder="1"/>
    <xf numFmtId="167" fontId="30" fillId="3" borderId="5" xfId="0" applyNumberFormat="1" applyFont="1" applyFill="1" applyBorder="1"/>
    <xf numFmtId="167" fontId="4" fillId="3" borderId="12" xfId="0" applyNumberFormat="1" applyFont="1" applyFill="1" applyBorder="1"/>
    <xf numFmtId="0" fontId="4" fillId="0" borderId="0" xfId="0" applyFont="1"/>
    <xf numFmtId="0" fontId="28" fillId="0" borderId="38" xfId="0" applyFont="1" applyBorder="1" applyAlignment="1">
      <alignment wrapText="1"/>
    </xf>
    <xf numFmtId="167" fontId="5" fillId="3" borderId="16" xfId="0" applyNumberFormat="1" applyFont="1" applyFill="1" applyBorder="1"/>
    <xf numFmtId="0" fontId="4" fillId="3" borderId="16" xfId="0" applyFont="1" applyFill="1" applyBorder="1"/>
    <xf numFmtId="167" fontId="4" fillId="3" borderId="9" xfId="0" applyNumberFormat="1" applyFont="1" applyFill="1" applyBorder="1"/>
    <xf numFmtId="0" fontId="4" fillId="0" borderId="31" xfId="0" applyFont="1" applyBorder="1"/>
    <xf numFmtId="167" fontId="5" fillId="3" borderId="39" xfId="0" applyNumberFormat="1" applyFont="1" applyFill="1" applyBorder="1"/>
    <xf numFmtId="1" fontId="25" fillId="12" borderId="0" xfId="3" applyNumberFormat="1" applyFont="1" applyFill="1"/>
    <xf numFmtId="1" fontId="26" fillId="13" borderId="0" xfId="3" applyNumberFormat="1" applyFont="1" applyFill="1"/>
    <xf numFmtId="1" fontId="5" fillId="3" borderId="15" xfId="0" applyNumberFormat="1" applyFont="1" applyFill="1" applyBorder="1"/>
    <xf numFmtId="1" fontId="4" fillId="0" borderId="36" xfId="0" applyNumberFormat="1" applyFont="1" applyBorder="1"/>
    <xf numFmtId="1" fontId="6" fillId="0" borderId="5" xfId="0" applyNumberFormat="1" applyFont="1" applyBorder="1"/>
    <xf numFmtId="1" fontId="4" fillId="0" borderId="15" xfId="0" applyNumberFormat="1" applyFont="1" applyBorder="1"/>
    <xf numFmtId="1" fontId="4" fillId="0" borderId="31" xfId="0" applyNumberFormat="1" applyFont="1" applyBorder="1"/>
    <xf numFmtId="1" fontId="4" fillId="12" borderId="15" xfId="0" applyNumberFormat="1" applyFont="1" applyFill="1" applyBorder="1"/>
    <xf numFmtId="1" fontId="4" fillId="12" borderId="31" xfId="0" applyNumberFormat="1" applyFont="1" applyFill="1" applyBorder="1"/>
    <xf numFmtId="1" fontId="4" fillId="0" borderId="5" xfId="0" applyNumberFormat="1" applyFont="1" applyBorder="1"/>
    <xf numFmtId="1" fontId="4" fillId="12" borderId="5" xfId="0" applyNumberFormat="1" applyFont="1" applyFill="1" applyBorder="1"/>
    <xf numFmtId="1" fontId="5" fillId="3" borderId="16" xfId="0" applyNumberFormat="1" applyFont="1" applyFill="1" applyBorder="1"/>
    <xf numFmtId="1" fontId="4" fillId="0" borderId="0" xfId="0" applyNumberFormat="1" applyFont="1"/>
    <xf numFmtId="1" fontId="0" fillId="0" borderId="0" xfId="0" applyNumberFormat="1"/>
    <xf numFmtId="0" fontId="2" fillId="0" borderId="12" xfId="0" quotePrefix="1" applyFont="1" applyBorder="1" applyAlignment="1">
      <alignment wrapText="1"/>
    </xf>
    <xf numFmtId="1" fontId="4" fillId="0" borderId="7" xfId="0" applyNumberFormat="1" applyFont="1" applyBorder="1" applyAlignment="1">
      <alignment horizontal="left" indent="1"/>
    </xf>
    <xf numFmtId="1" fontId="4" fillId="3" borderId="16" xfId="0" applyNumberFormat="1" applyFont="1" applyFill="1" applyBorder="1"/>
    <xf numFmtId="0" fontId="0" fillId="0" borderId="0" xfId="0" applyAlignment="1">
      <alignment horizontal="center"/>
    </xf>
    <xf numFmtId="0" fontId="31" fillId="14" borderId="5" xfId="2" applyFont="1" applyFill="1" applyBorder="1"/>
    <xf numFmtId="0" fontId="20" fillId="15" borderId="5" xfId="0" applyFont="1" applyFill="1" applyBorder="1" applyAlignment="1">
      <alignment horizontal="center"/>
    </xf>
    <xf numFmtId="0" fontId="20" fillId="15" borderId="15" xfId="0" applyFont="1" applyFill="1" applyBorder="1" applyAlignment="1">
      <alignment horizontal="center"/>
    </xf>
    <xf numFmtId="0" fontId="20" fillId="14" borderId="27" xfId="0" applyFont="1" applyFill="1" applyBorder="1"/>
    <xf numFmtId="0" fontId="31" fillId="14" borderId="5" xfId="2" applyFont="1" applyFill="1" applyBorder="1" applyAlignment="1">
      <alignment horizontal="center"/>
    </xf>
    <xf numFmtId="0" fontId="31" fillId="14" borderId="5" xfId="0" applyFont="1" applyFill="1" applyBorder="1" applyAlignment="1">
      <alignment horizontal="center"/>
    </xf>
    <xf numFmtId="0" fontId="20" fillId="14" borderId="40" xfId="0" applyFont="1" applyFill="1" applyBorder="1"/>
    <xf numFmtId="0" fontId="34" fillId="0" borderId="5" xfId="2" applyFont="1" applyBorder="1"/>
    <xf numFmtId="0" fontId="35" fillId="0" borderId="5" xfId="2" applyFont="1" applyBorder="1" applyAlignment="1">
      <alignment horizontal="left"/>
    </xf>
    <xf numFmtId="0" fontId="0" fillId="0" borderId="5" xfId="0" applyBorder="1" applyAlignment="1">
      <alignment horizontal="center"/>
    </xf>
    <xf numFmtId="1" fontId="0" fillId="15" borderId="38" xfId="0" applyNumberFormat="1" applyFill="1" applyBorder="1" applyAlignment="1">
      <alignment horizontal="center"/>
    </xf>
    <xf numFmtId="1" fontId="0" fillId="15" borderId="5" xfId="0" applyNumberFormat="1" applyFill="1" applyBorder="1" applyAlignment="1">
      <alignment horizontal="center"/>
    </xf>
    <xf numFmtId="0" fontId="0" fillId="0" borderId="24" xfId="0" applyBorder="1"/>
    <xf numFmtId="0" fontId="10" fillId="0" borderId="0" xfId="0" applyFont="1" applyAlignment="1">
      <alignment vertical="center"/>
    </xf>
    <xf numFmtId="0" fontId="36" fillId="0" borderId="0" xfId="0" applyFont="1" applyAlignment="1">
      <alignment vertical="center"/>
    </xf>
    <xf numFmtId="0" fontId="32" fillId="14" borderId="5" xfId="2" applyFont="1" applyFill="1" applyBorder="1" applyAlignment="1">
      <alignment horizontal="center"/>
    </xf>
    <xf numFmtId="0" fontId="33" fillId="14" borderId="5" xfId="0" applyFont="1" applyFill="1" applyBorder="1" applyAlignment="1">
      <alignment horizontal="center"/>
    </xf>
    <xf numFmtId="0" fontId="5" fillId="3" borderId="5" xfId="0" applyFont="1" applyFill="1" applyBorder="1" applyAlignment="1">
      <alignment horizontal="center"/>
    </xf>
    <xf numFmtId="0" fontId="28" fillId="0" borderId="0" xfId="0" applyFont="1" applyAlignment="1">
      <alignment horizontal="left" vertical="top"/>
    </xf>
    <xf numFmtId="0" fontId="3" fillId="0" borderId="0" xfId="0" applyFont="1" applyAlignment="1">
      <alignment horizontal="left" vertical="center" wrapText="1"/>
    </xf>
    <xf numFmtId="0" fontId="28" fillId="0" borderId="0" xfId="0" applyFont="1" applyAlignment="1">
      <alignment horizontal="left" vertical="top" wrapText="1"/>
    </xf>
    <xf numFmtId="0" fontId="19" fillId="9" borderId="15" xfId="0" applyFont="1" applyFill="1" applyBorder="1" applyAlignment="1">
      <alignment horizontal="left" vertical="center"/>
    </xf>
    <xf numFmtId="0" fontId="19" fillId="9" borderId="16" xfId="0" applyFont="1" applyFill="1" applyBorder="1" applyAlignment="1">
      <alignment horizontal="left" vertical="center"/>
    </xf>
    <xf numFmtId="0" fontId="19" fillId="9" borderId="9" xfId="0" applyFont="1" applyFill="1" applyBorder="1" applyAlignment="1">
      <alignment horizontal="left" vertical="center"/>
    </xf>
    <xf numFmtId="44" fontId="5" fillId="12" borderId="7" xfId="0" applyNumberFormat="1" applyFont="1" applyFill="1" applyBorder="1"/>
    <xf numFmtId="44" fontId="5" fillId="12" borderId="28" xfId="0" applyNumberFormat="1" applyFont="1" applyFill="1" applyBorder="1"/>
    <xf numFmtId="44" fontId="5" fillId="12" borderId="12" xfId="0" applyNumberFormat="1" applyFont="1" applyFill="1" applyBorder="1"/>
    <xf numFmtId="0" fontId="5" fillId="12" borderId="15" xfId="0" applyFont="1" applyFill="1" applyBorder="1"/>
    <xf numFmtId="0" fontId="5" fillId="12" borderId="16" xfId="0" applyFont="1" applyFill="1" applyBorder="1"/>
    <xf numFmtId="0" fontId="5" fillId="12" borderId="9" xfId="0" applyFont="1" applyFill="1" applyBorder="1"/>
    <xf numFmtId="0" fontId="2" fillId="0" borderId="14" xfId="0" applyFont="1" applyBorder="1" applyAlignment="1">
      <alignment horizontal="left" vertical="center" wrapText="1"/>
    </xf>
    <xf numFmtId="0" fontId="2" fillId="0" borderId="0" xfId="0" applyFont="1" applyAlignment="1">
      <alignment horizontal="left" vertical="center" wrapText="1"/>
    </xf>
    <xf numFmtId="0" fontId="22" fillId="3" borderId="15" xfId="0" applyFont="1" applyFill="1" applyBorder="1" applyAlignment="1">
      <alignment horizontal="center" vertical="center"/>
    </xf>
    <xf numFmtId="0" fontId="22" fillId="3" borderId="16" xfId="0" applyFont="1" applyFill="1" applyBorder="1" applyAlignment="1">
      <alignment horizontal="center" vertical="center"/>
    </xf>
    <xf numFmtId="0" fontId="5" fillId="12" borderId="31" xfId="0" applyFont="1" applyFill="1" applyBorder="1"/>
    <xf numFmtId="0" fontId="5" fillId="12" borderId="32" xfId="0" applyFont="1" applyFill="1" applyBorder="1"/>
    <xf numFmtId="0" fontId="5" fillId="12" borderId="6" xfId="0" applyFont="1" applyFill="1" applyBorder="1"/>
    <xf numFmtId="0" fontId="5" fillId="12" borderId="0" xfId="0" applyFont="1" applyFill="1"/>
    <xf numFmtId="0" fontId="5" fillId="12" borderId="36" xfId="0" applyFont="1" applyFill="1" applyBorder="1"/>
    <xf numFmtId="0" fontId="5" fillId="12" borderId="38" xfId="0" applyFont="1" applyFill="1" applyBorder="1"/>
    <xf numFmtId="166" fontId="14" fillId="6" borderId="16" xfId="0" applyNumberFormat="1" applyFont="1" applyFill="1" applyBorder="1" applyAlignment="1">
      <alignment horizontal="left" vertical="center"/>
    </xf>
    <xf numFmtId="166" fontId="14" fillId="6" borderId="24" xfId="0" applyNumberFormat="1" applyFont="1" applyFill="1" applyBorder="1" applyAlignment="1">
      <alignment horizontal="left" vertical="center"/>
    </xf>
    <xf numFmtId="0" fontId="10" fillId="10" borderId="29" xfId="0" applyFont="1" applyFill="1" applyBorder="1" applyAlignment="1">
      <alignment horizontal="center" vertical="center" wrapText="1"/>
    </xf>
    <xf numFmtId="0" fontId="10" fillId="10" borderId="30" xfId="0" applyFont="1" applyFill="1" applyBorder="1" applyAlignment="1">
      <alignment horizontal="center" vertical="center"/>
    </xf>
    <xf numFmtId="0" fontId="10" fillId="10" borderId="1" xfId="0" applyFont="1" applyFill="1" applyBorder="1" applyAlignment="1">
      <alignment horizontal="center" vertical="center"/>
    </xf>
    <xf numFmtId="164" fontId="15" fillId="0" borderId="14" xfId="1" applyNumberFormat="1" applyFont="1" applyFill="1" applyBorder="1" applyAlignment="1">
      <alignment horizontal="center" vertical="top" wrapText="1"/>
    </xf>
    <xf numFmtId="164" fontId="15" fillId="0" borderId="0" xfId="1" applyNumberFormat="1" applyFont="1" applyFill="1" applyBorder="1" applyAlignment="1">
      <alignment horizontal="center" vertical="top" wrapText="1"/>
    </xf>
    <xf numFmtId="164" fontId="15" fillId="0" borderId="4" xfId="1" applyNumberFormat="1" applyFont="1" applyFill="1" applyBorder="1" applyAlignment="1">
      <alignment horizontal="center" vertical="top" wrapText="1"/>
    </xf>
    <xf numFmtId="164" fontId="11" fillId="0" borderId="11" xfId="1" applyNumberFormat="1" applyFont="1" applyFill="1" applyBorder="1" applyAlignment="1">
      <alignment horizontal="center" vertical="top" wrapText="1"/>
    </xf>
    <xf numFmtId="164" fontId="11" fillId="0" borderId="17" xfId="1" applyNumberFormat="1" applyFont="1" applyFill="1" applyBorder="1" applyAlignment="1">
      <alignment horizontal="center" vertical="top" wrapText="1"/>
    </xf>
    <xf numFmtId="164" fontId="5" fillId="2" borderId="21" xfId="1" applyNumberFormat="1" applyFont="1" applyFill="1" applyBorder="1" applyAlignment="1" applyProtection="1">
      <alignment horizontal="center" vertical="center"/>
    </xf>
    <xf numFmtId="164" fontId="5" fillId="2" borderId="22" xfId="1" applyNumberFormat="1" applyFont="1" applyFill="1" applyBorder="1" applyAlignment="1" applyProtection="1">
      <alignment horizontal="center" vertical="center"/>
    </xf>
    <xf numFmtId="164" fontId="5" fillId="2" borderId="27" xfId="1" applyNumberFormat="1" applyFont="1" applyFill="1" applyBorder="1" applyAlignment="1" applyProtection="1">
      <alignment horizontal="center" vertical="center"/>
    </xf>
    <xf numFmtId="164" fontId="13" fillId="8" borderId="16" xfId="1" applyNumberFormat="1" applyFont="1" applyFill="1" applyBorder="1" applyAlignment="1">
      <alignment horizontal="center" vertical="center" wrapText="1"/>
    </xf>
    <xf numFmtId="0" fontId="0" fillId="0" borderId="41" xfId="0" applyBorder="1"/>
  </cellXfs>
  <cellStyles count="6">
    <cellStyle name="Normal" xfId="5" xr:uid="{1B3AAE77-0C50-49DE-BD02-4B6DC764F40E}"/>
    <cellStyle name="Standaard" xfId="0" builtinId="0"/>
    <cellStyle name="Standaard 2" xfId="2" xr:uid="{00000000-0005-0000-0000-000002000000}"/>
    <cellStyle name="Standaard 4" xfId="3" xr:uid="{00000000-0005-0000-0000-000003000000}"/>
    <cellStyle name="Standaard 5" xfId="4" xr:uid="{00000000-0005-0000-0000-000004000000}"/>
    <cellStyle name="Valuta" xfId="1" builtinId="4"/>
  </cellStyles>
  <dxfs count="2">
    <dxf>
      <font>
        <condense val="0"/>
        <extend val="0"/>
        <color indexed="9"/>
      </font>
    </dxf>
    <dxf>
      <font>
        <condense val="0"/>
        <extend val="0"/>
        <color indexed="9"/>
      </font>
    </dxf>
  </dxfs>
  <tableStyles count="0" defaultTableStyle="TableStyleMedium2" defaultPivotStyle="PivotStyleLight16"/>
  <colors>
    <mruColors>
      <color rgb="FF0000FF"/>
      <color rgb="FF66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13" Type="http://schemas.openxmlformats.org/officeDocument/2006/relationships/customXml" Target="../customXml/item3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12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ustomXml" Target="../customXml/item1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image" Target="../media/image8.png"/><Relationship Id="rId3" Type="http://schemas.openxmlformats.org/officeDocument/2006/relationships/image" Target="../media/image3.png"/><Relationship Id="rId7" Type="http://schemas.openxmlformats.org/officeDocument/2006/relationships/image" Target="../media/image7.png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6" Type="http://schemas.openxmlformats.org/officeDocument/2006/relationships/image" Target="../media/image6.png"/><Relationship Id="rId5" Type="http://schemas.openxmlformats.org/officeDocument/2006/relationships/image" Target="../media/image5.png"/><Relationship Id="rId10" Type="http://schemas.openxmlformats.org/officeDocument/2006/relationships/image" Target="../media/image10.png"/><Relationship Id="rId4" Type="http://schemas.openxmlformats.org/officeDocument/2006/relationships/image" Target="../media/image4.png"/><Relationship Id="rId9" Type="http://schemas.openxmlformats.org/officeDocument/2006/relationships/image" Target="../media/image9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7</xdr:row>
      <xdr:rowOff>0</xdr:rowOff>
    </xdr:from>
    <xdr:to>
      <xdr:col>0</xdr:col>
      <xdr:colOff>304800</xdr:colOff>
      <xdr:row>8</xdr:row>
      <xdr:rowOff>106680</xdr:rowOff>
    </xdr:to>
    <xdr:pic>
      <xdr:nvPicPr>
        <xdr:cNvPr id="2" name="Afbeelding 1">
          <a:extLst>
            <a:ext uri="{FF2B5EF4-FFF2-40B4-BE49-F238E27FC236}">
              <a16:creationId xmlns:a16="http://schemas.microsoft.com/office/drawing/2014/main" id="{7E605A76-9222-DA20-D486-12AA23C9848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914400"/>
          <a:ext cx="304800" cy="2895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</xdr:row>
      <xdr:rowOff>0</xdr:rowOff>
    </xdr:from>
    <xdr:to>
      <xdr:col>0</xdr:col>
      <xdr:colOff>228600</xdr:colOff>
      <xdr:row>8</xdr:row>
      <xdr:rowOff>152400</xdr:rowOff>
    </xdr:to>
    <xdr:pic>
      <xdr:nvPicPr>
        <xdr:cNvPr id="3" name="Afbeelding 2">
          <a:extLst>
            <a:ext uri="{FF2B5EF4-FFF2-40B4-BE49-F238E27FC236}">
              <a16:creationId xmlns:a16="http://schemas.microsoft.com/office/drawing/2014/main" id="{4B2D2AC9-9D9D-3467-10D4-9A931014DDB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97280"/>
          <a:ext cx="2286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9</xdr:row>
      <xdr:rowOff>0</xdr:rowOff>
    </xdr:from>
    <xdr:to>
      <xdr:col>0</xdr:col>
      <xdr:colOff>266700</xdr:colOff>
      <xdr:row>10</xdr:row>
      <xdr:rowOff>45720</xdr:rowOff>
    </xdr:to>
    <xdr:pic>
      <xdr:nvPicPr>
        <xdr:cNvPr id="4" name="Afbeelding 3">
          <a:extLst>
            <a:ext uri="{FF2B5EF4-FFF2-40B4-BE49-F238E27FC236}">
              <a16:creationId xmlns:a16="http://schemas.microsoft.com/office/drawing/2014/main" id="{6EF38439-4EA1-78AA-DE0A-CF44310108F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280160"/>
          <a:ext cx="266700" cy="2286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10</xdr:row>
      <xdr:rowOff>0</xdr:rowOff>
    </xdr:from>
    <xdr:to>
      <xdr:col>0</xdr:col>
      <xdr:colOff>190500</xdr:colOff>
      <xdr:row>11</xdr:row>
      <xdr:rowOff>53340</xdr:rowOff>
    </xdr:to>
    <xdr:pic>
      <xdr:nvPicPr>
        <xdr:cNvPr id="5" name="Afbeelding 4">
          <a:extLst>
            <a:ext uri="{FF2B5EF4-FFF2-40B4-BE49-F238E27FC236}">
              <a16:creationId xmlns:a16="http://schemas.microsoft.com/office/drawing/2014/main" id="{07281D64-0E77-4BCD-63E5-C8A515B2F94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463040"/>
          <a:ext cx="190500" cy="2362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11</xdr:row>
      <xdr:rowOff>0</xdr:rowOff>
    </xdr:from>
    <xdr:to>
      <xdr:col>0</xdr:col>
      <xdr:colOff>335280</xdr:colOff>
      <xdr:row>12</xdr:row>
      <xdr:rowOff>83820</xdr:rowOff>
    </xdr:to>
    <xdr:pic>
      <xdr:nvPicPr>
        <xdr:cNvPr id="6" name="Afbeelding 5">
          <a:extLst>
            <a:ext uri="{FF2B5EF4-FFF2-40B4-BE49-F238E27FC236}">
              <a16:creationId xmlns:a16="http://schemas.microsoft.com/office/drawing/2014/main" id="{E37F28D8-8BD2-7359-C5D3-02828FF63FE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645920"/>
          <a:ext cx="335280" cy="266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12</xdr:row>
      <xdr:rowOff>0</xdr:rowOff>
    </xdr:from>
    <xdr:to>
      <xdr:col>0</xdr:col>
      <xdr:colOff>266700</xdr:colOff>
      <xdr:row>13</xdr:row>
      <xdr:rowOff>83820</xdr:rowOff>
    </xdr:to>
    <xdr:pic>
      <xdr:nvPicPr>
        <xdr:cNvPr id="7" name="Afbeelding 6">
          <a:extLst>
            <a:ext uri="{FF2B5EF4-FFF2-40B4-BE49-F238E27FC236}">
              <a16:creationId xmlns:a16="http://schemas.microsoft.com/office/drawing/2014/main" id="{238ACAE2-7AED-09EF-0890-2162AE414C0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828800"/>
          <a:ext cx="266700" cy="266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13</xdr:row>
      <xdr:rowOff>0</xdr:rowOff>
    </xdr:from>
    <xdr:to>
      <xdr:col>0</xdr:col>
      <xdr:colOff>198120</xdr:colOff>
      <xdr:row>14</xdr:row>
      <xdr:rowOff>53340</xdr:rowOff>
    </xdr:to>
    <xdr:pic>
      <xdr:nvPicPr>
        <xdr:cNvPr id="8" name="Afbeelding 7">
          <a:extLst>
            <a:ext uri="{FF2B5EF4-FFF2-40B4-BE49-F238E27FC236}">
              <a16:creationId xmlns:a16="http://schemas.microsoft.com/office/drawing/2014/main" id="{0FD6AD0F-A2F4-19A2-FEB1-961E154D67D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011680"/>
          <a:ext cx="198120" cy="2362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14</xdr:row>
      <xdr:rowOff>0</xdr:rowOff>
    </xdr:from>
    <xdr:to>
      <xdr:col>0</xdr:col>
      <xdr:colOff>335280</xdr:colOff>
      <xdr:row>15</xdr:row>
      <xdr:rowOff>83820</xdr:rowOff>
    </xdr:to>
    <xdr:pic>
      <xdr:nvPicPr>
        <xdr:cNvPr id="9" name="Afbeelding 10">
          <a:extLst>
            <a:ext uri="{FF2B5EF4-FFF2-40B4-BE49-F238E27FC236}">
              <a16:creationId xmlns:a16="http://schemas.microsoft.com/office/drawing/2014/main" id="{70801150-45D3-3615-9FFA-5D883E9BA60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194560"/>
          <a:ext cx="335280" cy="266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15</xdr:row>
      <xdr:rowOff>0</xdr:rowOff>
    </xdr:from>
    <xdr:to>
      <xdr:col>0</xdr:col>
      <xdr:colOff>76200</xdr:colOff>
      <xdr:row>16</xdr:row>
      <xdr:rowOff>76200</xdr:rowOff>
    </xdr:to>
    <xdr:pic>
      <xdr:nvPicPr>
        <xdr:cNvPr id="10" name="Afbeelding 11">
          <a:extLst>
            <a:ext uri="{FF2B5EF4-FFF2-40B4-BE49-F238E27FC236}">
              <a16:creationId xmlns:a16="http://schemas.microsoft.com/office/drawing/2014/main" id="{4247B131-92F1-4F08-418D-27082492612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377440"/>
          <a:ext cx="76200" cy="25908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16</xdr:row>
      <xdr:rowOff>0</xdr:rowOff>
    </xdr:from>
    <xdr:to>
      <xdr:col>0</xdr:col>
      <xdr:colOff>220980</xdr:colOff>
      <xdr:row>17</xdr:row>
      <xdr:rowOff>7620</xdr:rowOff>
    </xdr:to>
    <xdr:pic>
      <xdr:nvPicPr>
        <xdr:cNvPr id="11" name="Afbeelding 12">
          <a:extLst>
            <a:ext uri="{FF2B5EF4-FFF2-40B4-BE49-F238E27FC236}">
              <a16:creationId xmlns:a16="http://schemas.microsoft.com/office/drawing/2014/main" id="{80E88F9D-5E5A-D79F-8DAB-CA8D963A1E4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560320"/>
          <a:ext cx="220980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20</xdr:row>
      <xdr:rowOff>0</xdr:rowOff>
    </xdr:from>
    <xdr:to>
      <xdr:col>0</xdr:col>
      <xdr:colOff>304800</xdr:colOff>
      <xdr:row>21</xdr:row>
      <xdr:rowOff>106680</xdr:rowOff>
    </xdr:to>
    <xdr:pic>
      <xdr:nvPicPr>
        <xdr:cNvPr id="12" name="Afbeelding 554588554">
          <a:extLst>
            <a:ext uri="{FF2B5EF4-FFF2-40B4-BE49-F238E27FC236}">
              <a16:creationId xmlns:a16="http://schemas.microsoft.com/office/drawing/2014/main" id="{63CF82B5-13E5-EC8F-452D-5B35837DEE9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291840"/>
          <a:ext cx="304800" cy="2895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21</xdr:row>
      <xdr:rowOff>0</xdr:rowOff>
    </xdr:from>
    <xdr:to>
      <xdr:col>0</xdr:col>
      <xdr:colOff>228600</xdr:colOff>
      <xdr:row>21</xdr:row>
      <xdr:rowOff>152400</xdr:rowOff>
    </xdr:to>
    <xdr:pic>
      <xdr:nvPicPr>
        <xdr:cNvPr id="13" name="Afbeelding 324424053">
          <a:extLst>
            <a:ext uri="{FF2B5EF4-FFF2-40B4-BE49-F238E27FC236}">
              <a16:creationId xmlns:a16="http://schemas.microsoft.com/office/drawing/2014/main" id="{4533D750-B392-E58C-D017-26E2E38872A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474720"/>
          <a:ext cx="2286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22</xdr:row>
      <xdr:rowOff>0</xdr:rowOff>
    </xdr:from>
    <xdr:to>
      <xdr:col>0</xdr:col>
      <xdr:colOff>266700</xdr:colOff>
      <xdr:row>23</xdr:row>
      <xdr:rowOff>45720</xdr:rowOff>
    </xdr:to>
    <xdr:pic>
      <xdr:nvPicPr>
        <xdr:cNvPr id="14" name="Afbeelding 1954981421">
          <a:extLst>
            <a:ext uri="{FF2B5EF4-FFF2-40B4-BE49-F238E27FC236}">
              <a16:creationId xmlns:a16="http://schemas.microsoft.com/office/drawing/2014/main" id="{1A53E783-1E6B-4958-DD05-A12BF2F73A9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657600"/>
          <a:ext cx="266700" cy="2286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23</xdr:row>
      <xdr:rowOff>0</xdr:rowOff>
    </xdr:from>
    <xdr:to>
      <xdr:col>0</xdr:col>
      <xdr:colOff>190500</xdr:colOff>
      <xdr:row>24</xdr:row>
      <xdr:rowOff>53340</xdr:rowOff>
    </xdr:to>
    <xdr:pic>
      <xdr:nvPicPr>
        <xdr:cNvPr id="15" name="Afbeelding 1315708513">
          <a:extLst>
            <a:ext uri="{FF2B5EF4-FFF2-40B4-BE49-F238E27FC236}">
              <a16:creationId xmlns:a16="http://schemas.microsoft.com/office/drawing/2014/main" id="{DD3F4BD9-6D1D-35FC-AE6D-F0B7BD466F7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840480"/>
          <a:ext cx="190500" cy="2362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24</xdr:row>
      <xdr:rowOff>0</xdr:rowOff>
    </xdr:from>
    <xdr:to>
      <xdr:col>0</xdr:col>
      <xdr:colOff>335280</xdr:colOff>
      <xdr:row>25</xdr:row>
      <xdr:rowOff>83820</xdr:rowOff>
    </xdr:to>
    <xdr:pic>
      <xdr:nvPicPr>
        <xdr:cNvPr id="16" name="Afbeelding 217066286">
          <a:extLst>
            <a:ext uri="{FF2B5EF4-FFF2-40B4-BE49-F238E27FC236}">
              <a16:creationId xmlns:a16="http://schemas.microsoft.com/office/drawing/2014/main" id="{1280D5F2-BFBC-0146-7A56-03689BC1482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023360"/>
          <a:ext cx="335280" cy="266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25</xdr:row>
      <xdr:rowOff>0</xdr:rowOff>
    </xdr:from>
    <xdr:to>
      <xdr:col>0</xdr:col>
      <xdr:colOff>266700</xdr:colOff>
      <xdr:row>26</xdr:row>
      <xdr:rowOff>83820</xdr:rowOff>
    </xdr:to>
    <xdr:pic>
      <xdr:nvPicPr>
        <xdr:cNvPr id="17" name="Afbeelding 2374804">
          <a:extLst>
            <a:ext uri="{FF2B5EF4-FFF2-40B4-BE49-F238E27FC236}">
              <a16:creationId xmlns:a16="http://schemas.microsoft.com/office/drawing/2014/main" id="{3BEDA398-B2B8-543F-8990-53E5351D36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206240"/>
          <a:ext cx="266700" cy="266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26</xdr:row>
      <xdr:rowOff>0</xdr:rowOff>
    </xdr:from>
    <xdr:to>
      <xdr:col>0</xdr:col>
      <xdr:colOff>198120</xdr:colOff>
      <xdr:row>27</xdr:row>
      <xdr:rowOff>53340</xdr:rowOff>
    </xdr:to>
    <xdr:pic>
      <xdr:nvPicPr>
        <xdr:cNvPr id="18" name="Afbeelding 119449353">
          <a:extLst>
            <a:ext uri="{FF2B5EF4-FFF2-40B4-BE49-F238E27FC236}">
              <a16:creationId xmlns:a16="http://schemas.microsoft.com/office/drawing/2014/main" id="{C063A504-2408-2B4E-2D4C-CD0B1BD5B8D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389120"/>
          <a:ext cx="198120" cy="2362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27</xdr:row>
      <xdr:rowOff>0</xdr:rowOff>
    </xdr:from>
    <xdr:to>
      <xdr:col>0</xdr:col>
      <xdr:colOff>335280</xdr:colOff>
      <xdr:row>28</xdr:row>
      <xdr:rowOff>83820</xdr:rowOff>
    </xdr:to>
    <xdr:pic>
      <xdr:nvPicPr>
        <xdr:cNvPr id="19" name="Afbeelding 339706714">
          <a:extLst>
            <a:ext uri="{FF2B5EF4-FFF2-40B4-BE49-F238E27FC236}">
              <a16:creationId xmlns:a16="http://schemas.microsoft.com/office/drawing/2014/main" id="{F2C6144B-8ECD-AAA8-A879-355E96F4510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572000"/>
          <a:ext cx="335280" cy="266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28</xdr:row>
      <xdr:rowOff>0</xdr:rowOff>
    </xdr:from>
    <xdr:to>
      <xdr:col>0</xdr:col>
      <xdr:colOff>76200</xdr:colOff>
      <xdr:row>29</xdr:row>
      <xdr:rowOff>76200</xdr:rowOff>
    </xdr:to>
    <xdr:pic>
      <xdr:nvPicPr>
        <xdr:cNvPr id="20" name="Afbeelding 192730088">
          <a:extLst>
            <a:ext uri="{FF2B5EF4-FFF2-40B4-BE49-F238E27FC236}">
              <a16:creationId xmlns:a16="http://schemas.microsoft.com/office/drawing/2014/main" id="{5DE3F674-FE6D-0E2E-B580-79199D82505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754880"/>
          <a:ext cx="76200" cy="25908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29</xdr:row>
      <xdr:rowOff>0</xdr:rowOff>
    </xdr:from>
    <xdr:to>
      <xdr:col>0</xdr:col>
      <xdr:colOff>220980</xdr:colOff>
      <xdr:row>30</xdr:row>
      <xdr:rowOff>7620</xdr:rowOff>
    </xdr:to>
    <xdr:pic>
      <xdr:nvPicPr>
        <xdr:cNvPr id="21" name="Afbeelding 16">
          <a:extLst>
            <a:ext uri="{FF2B5EF4-FFF2-40B4-BE49-F238E27FC236}">
              <a16:creationId xmlns:a16="http://schemas.microsoft.com/office/drawing/2014/main" id="{3B01981E-1126-B54E-9DAA-720C2AFB705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937760"/>
          <a:ext cx="220980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toor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87D6A87-0D77-429D-94D0-C50B37CE0F96}">
  <dimension ref="A1:AB12"/>
  <sheetViews>
    <sheetView workbookViewId="0">
      <selection activeCell="D19" sqref="D19"/>
    </sheetView>
  </sheetViews>
  <sheetFormatPr defaultRowHeight="14.4" x14ac:dyDescent="0.3"/>
  <cols>
    <col min="1" max="1" width="15" bestFit="1" customWidth="1"/>
    <col min="2" max="2" width="18.44140625" bestFit="1" customWidth="1"/>
    <col min="3" max="16" width="7" style="125" bestFit="1" customWidth="1"/>
    <col min="17" max="17" width="6" style="125" bestFit="1" customWidth="1"/>
    <col min="18" max="18" width="6.33203125" style="125" bestFit="1" customWidth="1"/>
    <col min="19" max="24" width="6" style="125" bestFit="1" customWidth="1"/>
    <col min="25" max="25" width="8.33203125" style="125" bestFit="1" customWidth="1"/>
    <col min="26" max="26" width="3.77734375" style="125" customWidth="1"/>
    <col min="27" max="27" width="5.88671875" style="125" bestFit="1" customWidth="1"/>
    <col min="28" max="28" width="35.6640625" bestFit="1" customWidth="1"/>
  </cols>
  <sheetData>
    <row r="1" spans="1:28" ht="15" thickBot="1" x14ac:dyDescent="0.35">
      <c r="A1" t="s">
        <v>162</v>
      </c>
    </row>
    <row r="2" spans="1:28" x14ac:dyDescent="0.3">
      <c r="A2" s="126" t="s">
        <v>123</v>
      </c>
      <c r="B2" s="126" t="s">
        <v>124</v>
      </c>
      <c r="C2" s="141" t="s">
        <v>125</v>
      </c>
      <c r="D2" s="142"/>
      <c r="E2" s="142"/>
      <c r="F2" s="141" t="s">
        <v>126</v>
      </c>
      <c r="G2" s="142"/>
      <c r="H2" s="142"/>
      <c r="I2" s="141" t="s">
        <v>127</v>
      </c>
      <c r="J2" s="142"/>
      <c r="K2" s="142"/>
      <c r="L2" s="141" t="s">
        <v>128</v>
      </c>
      <c r="M2" s="142"/>
      <c r="N2" s="142"/>
      <c r="O2" s="141" t="s">
        <v>129</v>
      </c>
      <c r="P2" s="142"/>
      <c r="Q2" s="142"/>
      <c r="R2" s="127" t="s">
        <v>130</v>
      </c>
      <c r="S2" s="141" t="s">
        <v>131</v>
      </c>
      <c r="T2" s="142"/>
      <c r="U2" s="142"/>
      <c r="V2" s="141" t="s">
        <v>132</v>
      </c>
      <c r="W2" s="142"/>
      <c r="X2" s="142"/>
      <c r="Y2" s="128" t="s">
        <v>133</v>
      </c>
      <c r="Z2" s="127"/>
      <c r="AA2" s="127" t="s">
        <v>133</v>
      </c>
      <c r="AB2" s="129" t="s">
        <v>134</v>
      </c>
    </row>
    <row r="3" spans="1:28" ht="15" thickBot="1" x14ac:dyDescent="0.35">
      <c r="A3" s="126"/>
      <c r="B3" s="126"/>
      <c r="C3" s="130" t="s">
        <v>135</v>
      </c>
      <c r="D3" s="131" t="s">
        <v>136</v>
      </c>
      <c r="E3" s="131" t="s">
        <v>137</v>
      </c>
      <c r="F3" s="130" t="s">
        <v>135</v>
      </c>
      <c r="G3" s="131" t="s">
        <v>136</v>
      </c>
      <c r="H3" s="131" t="s">
        <v>137</v>
      </c>
      <c r="I3" s="130" t="s">
        <v>135</v>
      </c>
      <c r="J3" s="131" t="s">
        <v>136</v>
      </c>
      <c r="K3" s="131" t="s">
        <v>137</v>
      </c>
      <c r="L3" s="130" t="s">
        <v>135</v>
      </c>
      <c r="M3" s="131" t="s">
        <v>136</v>
      </c>
      <c r="N3" s="131" t="s">
        <v>137</v>
      </c>
      <c r="O3" s="130" t="s">
        <v>135</v>
      </c>
      <c r="P3" s="131" t="s">
        <v>136</v>
      </c>
      <c r="Q3" s="131" t="s">
        <v>137</v>
      </c>
      <c r="R3" s="127" t="s">
        <v>138</v>
      </c>
      <c r="S3" s="130" t="s">
        <v>135</v>
      </c>
      <c r="T3" s="131" t="s">
        <v>136</v>
      </c>
      <c r="U3" s="131" t="s">
        <v>137</v>
      </c>
      <c r="V3" s="130" t="s">
        <v>135</v>
      </c>
      <c r="W3" s="131" t="s">
        <v>136</v>
      </c>
      <c r="X3" s="131" t="s">
        <v>137</v>
      </c>
      <c r="Y3" s="128" t="s">
        <v>139</v>
      </c>
      <c r="Z3" s="127"/>
      <c r="AA3" s="127" t="s">
        <v>138</v>
      </c>
      <c r="AB3" s="132"/>
    </row>
    <row r="4" spans="1:28" x14ac:dyDescent="0.3">
      <c r="A4" s="133" t="s">
        <v>164</v>
      </c>
      <c r="B4" s="134" t="s">
        <v>165</v>
      </c>
      <c r="C4" s="135">
        <v>20</v>
      </c>
      <c r="D4" s="135">
        <v>20</v>
      </c>
      <c r="E4" s="135">
        <v>30</v>
      </c>
      <c r="F4" s="135">
        <v>20</v>
      </c>
      <c r="G4" s="135">
        <v>20</v>
      </c>
      <c r="H4" s="135" t="s">
        <v>166</v>
      </c>
      <c r="I4" s="135">
        <v>20</v>
      </c>
      <c r="J4" s="135">
        <v>20</v>
      </c>
      <c r="K4" s="135" t="s">
        <v>166</v>
      </c>
      <c r="L4" s="135">
        <v>20</v>
      </c>
      <c r="M4" s="135">
        <v>20</v>
      </c>
      <c r="N4" s="135" t="s">
        <v>166</v>
      </c>
      <c r="O4" s="135">
        <v>20</v>
      </c>
      <c r="P4" s="135">
        <v>20</v>
      </c>
      <c r="Q4" s="135"/>
      <c r="R4" s="136">
        <f>SUM(C4:Q4)</f>
        <v>230</v>
      </c>
      <c r="S4" s="135">
        <v>8</v>
      </c>
      <c r="T4" s="135">
        <v>8</v>
      </c>
      <c r="U4" s="135">
        <v>8</v>
      </c>
      <c r="V4" s="135">
        <v>8</v>
      </c>
      <c r="W4" s="135">
        <v>8</v>
      </c>
      <c r="X4" s="135">
        <v>8</v>
      </c>
      <c r="Y4" s="136">
        <f>SUM(S4:X4)</f>
        <v>48</v>
      </c>
      <c r="Z4" s="137"/>
      <c r="AA4" s="137">
        <f>R4+Y4</f>
        <v>278</v>
      </c>
      <c r="AB4" s="180"/>
    </row>
    <row r="5" spans="1:28" x14ac:dyDescent="0.3">
      <c r="A5" s="133" t="s">
        <v>170</v>
      </c>
      <c r="B5" s="133" t="s">
        <v>170</v>
      </c>
      <c r="C5" s="135">
        <v>3</v>
      </c>
      <c r="D5" s="135">
        <v>3</v>
      </c>
      <c r="E5" s="135">
        <v>20</v>
      </c>
      <c r="F5" s="135">
        <v>3</v>
      </c>
      <c r="G5" s="135">
        <v>3</v>
      </c>
      <c r="H5" s="135" t="s">
        <v>166</v>
      </c>
      <c r="I5" s="135">
        <v>3</v>
      </c>
      <c r="J5" s="135">
        <v>3</v>
      </c>
      <c r="K5" s="135" t="s">
        <v>166</v>
      </c>
      <c r="L5" s="135">
        <v>3</v>
      </c>
      <c r="M5" s="135">
        <v>3</v>
      </c>
      <c r="N5" s="135" t="s">
        <v>166</v>
      </c>
      <c r="O5" s="135">
        <v>3</v>
      </c>
      <c r="P5" s="135">
        <v>3</v>
      </c>
      <c r="Q5" s="135" t="s">
        <v>166</v>
      </c>
      <c r="R5" s="136">
        <f t="shared" ref="R5" si="0">SUM(C5:Q5)</f>
        <v>50</v>
      </c>
      <c r="S5" s="135" t="s">
        <v>166</v>
      </c>
      <c r="T5" s="135" t="s">
        <v>166</v>
      </c>
      <c r="U5" s="135" t="s">
        <v>166</v>
      </c>
      <c r="V5" s="135" t="s">
        <v>166</v>
      </c>
      <c r="W5" s="135" t="s">
        <v>166</v>
      </c>
      <c r="X5" s="135" t="s">
        <v>166</v>
      </c>
      <c r="Y5" s="136"/>
      <c r="Z5" s="137"/>
      <c r="AA5" s="137">
        <f t="shared" ref="AA5" si="1">R5+Y5</f>
        <v>50</v>
      </c>
      <c r="AB5" s="138"/>
    </row>
    <row r="6" spans="1:28" x14ac:dyDescent="0.3">
      <c r="A6" s="133" t="s">
        <v>167</v>
      </c>
      <c r="B6" s="134" t="s">
        <v>167</v>
      </c>
      <c r="C6" s="135">
        <v>2</v>
      </c>
      <c r="D6" s="135">
        <v>2</v>
      </c>
      <c r="E6" s="135">
        <v>23</v>
      </c>
      <c r="F6" s="135">
        <v>2</v>
      </c>
      <c r="G6" s="135">
        <v>2</v>
      </c>
      <c r="H6" s="135" t="s">
        <v>166</v>
      </c>
      <c r="I6" s="135">
        <v>2</v>
      </c>
      <c r="J6" s="135">
        <v>2</v>
      </c>
      <c r="K6" s="135" t="s">
        <v>166</v>
      </c>
      <c r="L6" s="135">
        <v>2</v>
      </c>
      <c r="M6" s="135">
        <v>2</v>
      </c>
      <c r="N6" s="135" t="s">
        <v>166</v>
      </c>
      <c r="O6" s="135">
        <v>2</v>
      </c>
      <c r="P6" s="135">
        <v>2</v>
      </c>
      <c r="Q6" s="135" t="s">
        <v>166</v>
      </c>
      <c r="R6" s="136">
        <f t="shared" ref="R6:R12" si="2">SUM(C6:Q6)</f>
        <v>43</v>
      </c>
      <c r="S6" s="135" t="s">
        <v>166</v>
      </c>
      <c r="T6" s="135" t="s">
        <v>166</v>
      </c>
      <c r="U6" s="135" t="s">
        <v>166</v>
      </c>
      <c r="V6" s="135" t="s">
        <v>166</v>
      </c>
      <c r="W6" s="135" t="s">
        <v>166</v>
      </c>
      <c r="X6" s="135" t="s">
        <v>166</v>
      </c>
      <c r="Y6" s="136"/>
      <c r="Z6" s="137"/>
      <c r="AA6" s="137">
        <f t="shared" ref="AA6:AA12" si="3">R6+Y6</f>
        <v>43</v>
      </c>
      <c r="AB6" s="138"/>
    </row>
    <row r="7" spans="1:28" x14ac:dyDescent="0.3">
      <c r="A7" s="133"/>
      <c r="B7" s="134" t="s">
        <v>168</v>
      </c>
      <c r="C7" s="135">
        <v>2</v>
      </c>
      <c r="D7" s="135">
        <v>2</v>
      </c>
      <c r="E7" s="135">
        <v>27</v>
      </c>
      <c r="F7" s="135">
        <v>2</v>
      </c>
      <c r="G7" s="135">
        <v>2</v>
      </c>
      <c r="H7" s="135" t="s">
        <v>166</v>
      </c>
      <c r="I7" s="135">
        <v>2</v>
      </c>
      <c r="J7" s="135">
        <v>2</v>
      </c>
      <c r="K7" s="135" t="s">
        <v>166</v>
      </c>
      <c r="L7" s="135">
        <v>2</v>
      </c>
      <c r="M7" s="135">
        <v>2</v>
      </c>
      <c r="N7" s="135" t="s">
        <v>166</v>
      </c>
      <c r="O7" s="135">
        <v>2</v>
      </c>
      <c r="P7" s="135">
        <v>2</v>
      </c>
      <c r="Q7" s="135" t="s">
        <v>166</v>
      </c>
      <c r="R7" s="136">
        <f t="shared" si="2"/>
        <v>47</v>
      </c>
      <c r="S7" s="135" t="s">
        <v>166</v>
      </c>
      <c r="T7" s="135" t="s">
        <v>169</v>
      </c>
      <c r="U7" s="135" t="s">
        <v>166</v>
      </c>
      <c r="V7" s="135" t="s">
        <v>166</v>
      </c>
      <c r="W7" s="135" t="s">
        <v>166</v>
      </c>
      <c r="X7" s="135" t="s">
        <v>166</v>
      </c>
      <c r="Y7" s="136"/>
      <c r="Z7" s="137"/>
      <c r="AA7" s="137">
        <f t="shared" si="3"/>
        <v>47</v>
      </c>
      <c r="AB7" s="138"/>
    </row>
    <row r="8" spans="1:28" x14ac:dyDescent="0.3">
      <c r="A8" s="133" t="s">
        <v>171</v>
      </c>
      <c r="B8" s="134" t="s">
        <v>172</v>
      </c>
      <c r="C8" s="135">
        <v>4</v>
      </c>
      <c r="D8" s="135">
        <v>7</v>
      </c>
      <c r="E8" s="135">
        <v>30</v>
      </c>
      <c r="F8" s="135">
        <v>4</v>
      </c>
      <c r="G8" s="135">
        <v>7</v>
      </c>
      <c r="H8" s="135" t="s">
        <v>166</v>
      </c>
      <c r="I8" s="135">
        <v>4</v>
      </c>
      <c r="J8" s="135">
        <v>7</v>
      </c>
      <c r="K8" s="135" t="s">
        <v>166</v>
      </c>
      <c r="L8" s="135">
        <v>4</v>
      </c>
      <c r="M8" s="135">
        <v>7</v>
      </c>
      <c r="N8" s="135" t="s">
        <v>166</v>
      </c>
      <c r="O8" s="135">
        <v>4</v>
      </c>
      <c r="P8" s="135">
        <v>7</v>
      </c>
      <c r="Q8" s="135" t="s">
        <v>166</v>
      </c>
      <c r="R8" s="136">
        <f t="shared" si="2"/>
        <v>85</v>
      </c>
      <c r="S8" s="135" t="s">
        <v>166</v>
      </c>
      <c r="T8" s="135" t="s">
        <v>166</v>
      </c>
      <c r="U8" s="135" t="s">
        <v>166</v>
      </c>
      <c r="V8" s="135" t="s">
        <v>166</v>
      </c>
      <c r="W8" s="135" t="s">
        <v>166</v>
      </c>
      <c r="X8" s="135" t="s">
        <v>166</v>
      </c>
      <c r="Y8" s="136"/>
      <c r="Z8" s="137"/>
      <c r="AA8" s="137">
        <f t="shared" si="3"/>
        <v>85</v>
      </c>
      <c r="AB8" s="138"/>
    </row>
    <row r="9" spans="1:28" x14ac:dyDescent="0.3">
      <c r="A9" s="133" t="s">
        <v>173</v>
      </c>
      <c r="B9" s="134" t="s">
        <v>174</v>
      </c>
      <c r="C9" s="135" t="s">
        <v>166</v>
      </c>
      <c r="D9" s="135" t="s">
        <v>166</v>
      </c>
      <c r="E9" s="135">
        <v>16</v>
      </c>
      <c r="F9" s="135" t="s">
        <v>166</v>
      </c>
      <c r="G9" s="135" t="s">
        <v>166</v>
      </c>
      <c r="H9" s="135" t="s">
        <v>166</v>
      </c>
      <c r="I9" s="135">
        <v>1</v>
      </c>
      <c r="J9" s="135">
        <v>1</v>
      </c>
      <c r="K9" s="135" t="s">
        <v>166</v>
      </c>
      <c r="L9" s="135" t="s">
        <v>166</v>
      </c>
      <c r="M9" s="135" t="s">
        <v>166</v>
      </c>
      <c r="N9" s="135" t="s">
        <v>166</v>
      </c>
      <c r="O9" s="135" t="s">
        <v>166</v>
      </c>
      <c r="P9" s="135" t="s">
        <v>166</v>
      </c>
      <c r="Q9" s="135" t="s">
        <v>166</v>
      </c>
      <c r="R9" s="136">
        <f t="shared" si="2"/>
        <v>18</v>
      </c>
      <c r="S9" s="135" t="s">
        <v>166</v>
      </c>
      <c r="T9" s="135" t="s">
        <v>166</v>
      </c>
      <c r="U9" s="135" t="s">
        <v>166</v>
      </c>
      <c r="V9" s="135" t="s">
        <v>166</v>
      </c>
      <c r="W9" s="135" t="s">
        <v>166</v>
      </c>
      <c r="X9" s="135" t="s">
        <v>166</v>
      </c>
      <c r="Y9" s="136"/>
      <c r="Z9" s="137"/>
      <c r="AA9" s="137">
        <f t="shared" si="3"/>
        <v>18</v>
      </c>
      <c r="AB9" s="138"/>
    </row>
    <row r="10" spans="1:28" x14ac:dyDescent="0.3">
      <c r="A10" s="133"/>
      <c r="B10" s="134" t="s">
        <v>175</v>
      </c>
      <c r="C10" s="135" t="s">
        <v>166</v>
      </c>
      <c r="D10" s="135" t="s">
        <v>166</v>
      </c>
      <c r="E10" s="135">
        <v>33</v>
      </c>
      <c r="F10" s="135" t="s">
        <v>166</v>
      </c>
      <c r="G10" s="135" t="s">
        <v>166</v>
      </c>
      <c r="H10" s="135" t="s">
        <v>166</v>
      </c>
      <c r="I10" s="135" t="s">
        <v>166</v>
      </c>
      <c r="J10" s="135" t="s">
        <v>166</v>
      </c>
      <c r="K10" s="135" t="s">
        <v>166</v>
      </c>
      <c r="L10" s="135" t="s">
        <v>166</v>
      </c>
      <c r="M10" s="135" t="s">
        <v>166</v>
      </c>
      <c r="N10" s="135" t="s">
        <v>166</v>
      </c>
      <c r="O10" s="135" t="s">
        <v>166</v>
      </c>
      <c r="P10" s="135" t="s">
        <v>166</v>
      </c>
      <c r="Q10" s="135" t="s">
        <v>166</v>
      </c>
      <c r="R10" s="136">
        <f t="shared" si="2"/>
        <v>33</v>
      </c>
      <c r="S10" s="135" t="s">
        <v>166</v>
      </c>
      <c r="T10" s="135" t="s">
        <v>166</v>
      </c>
      <c r="U10" s="135" t="s">
        <v>166</v>
      </c>
      <c r="V10" s="135" t="s">
        <v>166</v>
      </c>
      <c r="W10" s="135" t="s">
        <v>166</v>
      </c>
      <c r="X10" s="135" t="s">
        <v>166</v>
      </c>
      <c r="Y10" s="136"/>
      <c r="Z10" s="137"/>
      <c r="AA10" s="137">
        <f t="shared" si="3"/>
        <v>33</v>
      </c>
      <c r="AB10" s="138"/>
    </row>
    <row r="11" spans="1:28" ht="16.2" customHeight="1" x14ac:dyDescent="0.3">
      <c r="A11" s="133"/>
      <c r="B11" s="134" t="s">
        <v>176</v>
      </c>
      <c r="C11" s="135">
        <v>4</v>
      </c>
      <c r="D11" s="135">
        <v>4</v>
      </c>
      <c r="E11" s="135">
        <v>18</v>
      </c>
      <c r="F11" s="135">
        <v>4</v>
      </c>
      <c r="G11" s="135">
        <v>4</v>
      </c>
      <c r="H11" s="135" t="s">
        <v>166</v>
      </c>
      <c r="I11" s="135">
        <v>4</v>
      </c>
      <c r="J11" s="135">
        <v>4</v>
      </c>
      <c r="K11" s="135" t="s">
        <v>166</v>
      </c>
      <c r="L11" s="135">
        <v>4</v>
      </c>
      <c r="M11" s="135">
        <v>4</v>
      </c>
      <c r="N11" s="135" t="s">
        <v>166</v>
      </c>
      <c r="O11" s="135">
        <v>4</v>
      </c>
      <c r="P11" s="135">
        <v>4</v>
      </c>
      <c r="Q11" s="135" t="s">
        <v>166</v>
      </c>
      <c r="R11" s="136">
        <f t="shared" si="2"/>
        <v>58</v>
      </c>
      <c r="S11" s="135" t="s">
        <v>166</v>
      </c>
      <c r="T11" s="135" t="s">
        <v>166</v>
      </c>
      <c r="U11" s="135" t="s">
        <v>166</v>
      </c>
      <c r="V11" s="135" t="s">
        <v>166</v>
      </c>
      <c r="W11" s="135" t="s">
        <v>166</v>
      </c>
      <c r="X11" s="135" t="s">
        <v>166</v>
      </c>
      <c r="Y11" s="136"/>
      <c r="Z11" s="137"/>
      <c r="AA11" s="137">
        <f t="shared" si="3"/>
        <v>58</v>
      </c>
      <c r="AB11" s="138"/>
    </row>
    <row r="12" spans="1:28" x14ac:dyDescent="0.3">
      <c r="A12" s="133" t="s">
        <v>177</v>
      </c>
      <c r="B12" s="133" t="s">
        <v>177</v>
      </c>
      <c r="C12" s="135">
        <v>1</v>
      </c>
      <c r="D12" s="135">
        <v>1</v>
      </c>
      <c r="E12" s="135">
        <v>20</v>
      </c>
      <c r="F12" s="135">
        <v>1</v>
      </c>
      <c r="G12" s="135">
        <v>1</v>
      </c>
      <c r="H12" s="135" t="s">
        <v>166</v>
      </c>
      <c r="I12" s="135">
        <v>1</v>
      </c>
      <c r="J12" s="135">
        <v>1</v>
      </c>
      <c r="K12" s="135" t="s">
        <v>166</v>
      </c>
      <c r="L12" s="135">
        <v>1</v>
      </c>
      <c r="M12" s="135">
        <v>1</v>
      </c>
      <c r="N12" s="135" t="s">
        <v>166</v>
      </c>
      <c r="O12" s="135">
        <v>1</v>
      </c>
      <c r="P12" s="135">
        <v>1</v>
      </c>
      <c r="Q12" s="135" t="s">
        <v>166</v>
      </c>
      <c r="R12" s="136">
        <f t="shared" si="2"/>
        <v>30</v>
      </c>
      <c r="S12" s="135" t="s">
        <v>166</v>
      </c>
      <c r="T12" s="135" t="s">
        <v>166</v>
      </c>
      <c r="U12" s="135" t="s">
        <v>166</v>
      </c>
      <c r="V12" s="135" t="s">
        <v>166</v>
      </c>
      <c r="W12" s="135" t="s">
        <v>166</v>
      </c>
      <c r="X12" s="135" t="s">
        <v>166</v>
      </c>
      <c r="Y12" s="136"/>
      <c r="Z12" s="137"/>
      <c r="AA12" s="137">
        <f t="shared" si="3"/>
        <v>30</v>
      </c>
      <c r="AB12" s="138"/>
    </row>
  </sheetData>
  <mergeCells count="7">
    <mergeCell ref="V2:X2"/>
    <mergeCell ref="C2:E2"/>
    <mergeCell ref="F2:H2"/>
    <mergeCell ref="I2:K2"/>
    <mergeCell ref="L2:N2"/>
    <mergeCell ref="O2:Q2"/>
    <mergeCell ref="S2:U2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1E27E29-297E-4659-A72B-BC9C08BDCA45}">
  <dimension ref="A1:G68"/>
  <sheetViews>
    <sheetView topLeftCell="A20" workbookViewId="0">
      <selection activeCell="K25" sqref="K25"/>
    </sheetView>
  </sheetViews>
  <sheetFormatPr defaultRowHeight="14.4" x14ac:dyDescent="0.3"/>
  <cols>
    <col min="1" max="1" width="75.5546875" bestFit="1" customWidth="1"/>
    <col min="2" max="3" width="15.109375" customWidth="1"/>
    <col min="4" max="4" width="15.109375" style="121" customWidth="1"/>
    <col min="5" max="5" width="2.6640625" customWidth="1"/>
    <col min="6" max="6" width="18.33203125" bestFit="1" customWidth="1"/>
    <col min="7" max="7" width="2.6640625" customWidth="1"/>
  </cols>
  <sheetData>
    <row r="1" spans="1:7" ht="15.6" x14ac:dyDescent="0.3">
      <c r="A1" s="65" t="s">
        <v>58</v>
      </c>
      <c r="B1" s="66"/>
      <c r="C1" s="67"/>
      <c r="D1" s="108"/>
      <c r="E1" s="68"/>
      <c r="F1" s="68"/>
      <c r="G1" s="68"/>
    </row>
    <row r="2" spans="1:7" ht="17.399999999999999" x14ac:dyDescent="0.3">
      <c r="A2" s="69" t="s">
        <v>59</v>
      </c>
      <c r="B2" s="69"/>
      <c r="C2" s="69"/>
      <c r="D2" s="109"/>
      <c r="E2" s="70"/>
      <c r="F2" s="70"/>
      <c r="G2" s="70"/>
    </row>
    <row r="3" spans="1:7" ht="17.399999999999999" x14ac:dyDescent="0.3">
      <c r="A3" s="71"/>
      <c r="B3" s="71"/>
      <c r="C3" s="71"/>
      <c r="D3" s="109"/>
      <c r="E3" s="70"/>
      <c r="F3" s="70"/>
      <c r="G3" s="70"/>
    </row>
    <row r="4" spans="1:7" x14ac:dyDescent="0.3">
      <c r="A4" s="72" t="s">
        <v>60</v>
      </c>
      <c r="B4" s="143" t="s">
        <v>61</v>
      </c>
      <c r="C4" s="143"/>
      <c r="D4" s="110" t="s">
        <v>62</v>
      </c>
      <c r="E4" s="73"/>
      <c r="F4" s="74"/>
      <c r="G4" s="73"/>
    </row>
    <row r="5" spans="1:7" ht="27" x14ac:dyDescent="0.3">
      <c r="A5" s="75"/>
      <c r="B5" s="75"/>
      <c r="C5" s="75"/>
      <c r="D5" s="111"/>
      <c r="E5" s="76"/>
      <c r="F5" s="77" t="s">
        <v>63</v>
      </c>
      <c r="G5" s="76"/>
    </row>
    <row r="6" spans="1:7" x14ac:dyDescent="0.3">
      <c r="A6" s="72" t="s">
        <v>105</v>
      </c>
      <c r="B6" s="72"/>
      <c r="C6" s="78" t="s">
        <v>64</v>
      </c>
      <c r="D6" s="110" t="s">
        <v>65</v>
      </c>
      <c r="E6" s="76"/>
      <c r="F6" s="79"/>
      <c r="G6" s="76"/>
    </row>
    <row r="7" spans="1:7" x14ac:dyDescent="0.3">
      <c r="A7" s="50" t="s">
        <v>23</v>
      </c>
      <c r="B7" s="75"/>
      <c r="C7" s="75"/>
      <c r="D7" s="113"/>
      <c r="E7" s="76"/>
      <c r="F7" s="102"/>
      <c r="G7" s="76"/>
    </row>
    <row r="8" spans="1:7" x14ac:dyDescent="0.3">
      <c r="A8" s="8" t="s">
        <v>109</v>
      </c>
      <c r="B8" s="75"/>
      <c r="C8" s="81">
        <v>0</v>
      </c>
      <c r="D8" s="113">
        <v>175</v>
      </c>
      <c r="E8" s="76"/>
      <c r="F8" s="83">
        <f t="shared" ref="F8:F11" si="0">D8*C8</f>
        <v>0</v>
      </c>
      <c r="G8" s="76"/>
    </row>
    <row r="9" spans="1:7" x14ac:dyDescent="0.3">
      <c r="A9" s="8" t="s">
        <v>8</v>
      </c>
      <c r="B9" s="75"/>
      <c r="C9" s="81">
        <v>0</v>
      </c>
      <c r="D9" s="113">
        <v>50</v>
      </c>
      <c r="E9" s="76"/>
      <c r="F9" s="83">
        <f t="shared" si="0"/>
        <v>0</v>
      </c>
      <c r="G9" s="76"/>
    </row>
    <row r="10" spans="1:7" x14ac:dyDescent="0.3">
      <c r="A10" s="8" t="s">
        <v>78</v>
      </c>
      <c r="B10" s="8"/>
      <c r="C10" s="81">
        <v>0</v>
      </c>
      <c r="D10" s="113">
        <v>20</v>
      </c>
      <c r="E10" s="76"/>
      <c r="F10" s="83">
        <f t="shared" si="0"/>
        <v>0</v>
      </c>
      <c r="G10" s="76"/>
    </row>
    <row r="11" spans="1:7" x14ac:dyDescent="0.3">
      <c r="A11" s="8" t="s">
        <v>79</v>
      </c>
      <c r="B11" s="8"/>
      <c r="C11" s="81">
        <v>0</v>
      </c>
      <c r="D11" s="113">
        <v>20</v>
      </c>
      <c r="E11" s="76"/>
      <c r="F11" s="83">
        <f t="shared" si="0"/>
        <v>0</v>
      </c>
      <c r="G11" s="76"/>
    </row>
    <row r="12" spans="1:7" x14ac:dyDescent="0.3">
      <c r="A12" s="50" t="s">
        <v>17</v>
      </c>
      <c r="B12" s="75"/>
      <c r="C12" s="75"/>
      <c r="D12" s="113"/>
      <c r="E12" s="76"/>
      <c r="F12" s="102"/>
      <c r="G12" s="76"/>
    </row>
    <row r="13" spans="1:7" x14ac:dyDescent="0.3">
      <c r="A13" s="8" t="s">
        <v>43</v>
      </c>
      <c r="B13" s="75"/>
      <c r="C13" s="81">
        <v>0</v>
      </c>
      <c r="D13" s="113">
        <v>85</v>
      </c>
      <c r="E13" s="76"/>
      <c r="F13" s="83">
        <f t="shared" ref="F13:F14" si="1">D13*C13</f>
        <v>0</v>
      </c>
      <c r="G13" s="76"/>
    </row>
    <row r="14" spans="1:7" x14ac:dyDescent="0.3">
      <c r="A14" s="8" t="s">
        <v>8</v>
      </c>
      <c r="B14" s="75"/>
      <c r="C14" s="81">
        <v>0</v>
      </c>
      <c r="D14" s="113">
        <v>35</v>
      </c>
      <c r="E14" s="76"/>
      <c r="F14" s="83">
        <f t="shared" si="1"/>
        <v>0</v>
      </c>
      <c r="G14" s="76"/>
    </row>
    <row r="15" spans="1:7" x14ac:dyDescent="0.3">
      <c r="A15" s="50" t="s">
        <v>18</v>
      </c>
      <c r="B15" s="75"/>
      <c r="C15" s="75"/>
      <c r="D15" s="113"/>
      <c r="E15" s="76"/>
      <c r="F15" s="102"/>
      <c r="G15" s="76"/>
    </row>
    <row r="16" spans="1:7" x14ac:dyDescent="0.3">
      <c r="A16" s="8" t="s">
        <v>2</v>
      </c>
      <c r="B16" s="75"/>
      <c r="C16" s="81">
        <v>0</v>
      </c>
      <c r="D16" s="113">
        <v>35</v>
      </c>
      <c r="E16" s="76"/>
      <c r="F16" s="83">
        <f t="shared" ref="F16:F26" si="2">D16*C16</f>
        <v>0</v>
      </c>
      <c r="G16" s="76"/>
    </row>
    <row r="17" spans="1:7" x14ac:dyDescent="0.3">
      <c r="A17" s="8" t="s">
        <v>8</v>
      </c>
      <c r="B17" s="75"/>
      <c r="C17" s="81">
        <v>0</v>
      </c>
      <c r="D17" s="113">
        <v>10</v>
      </c>
      <c r="E17" s="76"/>
      <c r="F17" s="83">
        <f t="shared" si="2"/>
        <v>0</v>
      </c>
      <c r="G17" s="76"/>
    </row>
    <row r="18" spans="1:7" x14ac:dyDescent="0.3">
      <c r="A18" s="72" t="s">
        <v>19</v>
      </c>
      <c r="B18" s="72"/>
      <c r="C18" s="78" t="s">
        <v>64</v>
      </c>
      <c r="D18" s="110" t="s">
        <v>65</v>
      </c>
      <c r="E18" s="76"/>
      <c r="F18" s="79"/>
      <c r="G18" s="76"/>
    </row>
    <row r="19" spans="1:7" x14ac:dyDescent="0.3">
      <c r="A19" s="9" t="s">
        <v>3</v>
      </c>
      <c r="B19" s="75"/>
      <c r="C19" s="81">
        <v>0</v>
      </c>
      <c r="D19" s="113">
        <v>35</v>
      </c>
      <c r="E19" s="76"/>
      <c r="F19" s="83">
        <f t="shared" si="2"/>
        <v>0</v>
      </c>
      <c r="G19" s="76"/>
    </row>
    <row r="20" spans="1:7" x14ac:dyDescent="0.3">
      <c r="A20" s="9" t="s">
        <v>4</v>
      </c>
      <c r="B20" s="75"/>
      <c r="C20" s="81">
        <v>0</v>
      </c>
      <c r="D20" s="113">
        <v>20</v>
      </c>
      <c r="E20" s="76"/>
      <c r="F20" s="83">
        <f t="shared" si="2"/>
        <v>0</v>
      </c>
      <c r="G20" s="76"/>
    </row>
    <row r="21" spans="1:7" x14ac:dyDescent="0.3">
      <c r="A21" s="9" t="s">
        <v>45</v>
      </c>
      <c r="B21" s="75"/>
      <c r="C21" s="81">
        <v>0</v>
      </c>
      <c r="D21" s="113">
        <v>50</v>
      </c>
      <c r="E21" s="76"/>
      <c r="F21" s="83">
        <f t="shared" si="2"/>
        <v>0</v>
      </c>
      <c r="G21" s="76"/>
    </row>
    <row r="22" spans="1:7" x14ac:dyDescent="0.3">
      <c r="A22" s="9" t="s">
        <v>46</v>
      </c>
      <c r="B22" s="75"/>
      <c r="C22" s="81">
        <v>0</v>
      </c>
      <c r="D22" s="113">
        <v>75</v>
      </c>
      <c r="E22" s="76"/>
      <c r="F22" s="83">
        <f t="shared" si="2"/>
        <v>0</v>
      </c>
      <c r="G22" s="76"/>
    </row>
    <row r="23" spans="1:7" x14ac:dyDescent="0.3">
      <c r="A23" s="9" t="s">
        <v>47</v>
      </c>
      <c r="B23" s="75"/>
      <c r="C23" s="81">
        <v>0</v>
      </c>
      <c r="D23" s="113">
        <v>25</v>
      </c>
      <c r="E23" s="76"/>
      <c r="F23" s="83">
        <f t="shared" si="2"/>
        <v>0</v>
      </c>
      <c r="G23" s="76"/>
    </row>
    <row r="24" spans="1:7" x14ac:dyDescent="0.3">
      <c r="A24" s="9" t="s">
        <v>48</v>
      </c>
      <c r="B24" s="75"/>
      <c r="C24" s="81">
        <v>0</v>
      </c>
      <c r="D24" s="113">
        <v>35</v>
      </c>
      <c r="E24" s="76"/>
      <c r="F24" s="83">
        <f t="shared" si="2"/>
        <v>0</v>
      </c>
      <c r="G24" s="76"/>
    </row>
    <row r="25" spans="1:7" x14ac:dyDescent="0.3">
      <c r="A25" s="9" t="s">
        <v>44</v>
      </c>
      <c r="B25" s="75"/>
      <c r="C25" s="81">
        <v>0</v>
      </c>
      <c r="D25" s="113">
        <v>25</v>
      </c>
      <c r="E25" s="76"/>
      <c r="F25" s="83">
        <f t="shared" si="2"/>
        <v>0</v>
      </c>
      <c r="G25" s="76"/>
    </row>
    <row r="26" spans="1:7" x14ac:dyDescent="0.3">
      <c r="A26" s="38" t="s">
        <v>26</v>
      </c>
      <c r="B26" s="75"/>
      <c r="C26" s="81">
        <v>0</v>
      </c>
      <c r="D26" s="113">
        <v>35</v>
      </c>
      <c r="E26" s="76"/>
      <c r="F26" s="83">
        <f t="shared" si="2"/>
        <v>0</v>
      </c>
      <c r="G26" s="76"/>
    </row>
    <row r="27" spans="1:7" x14ac:dyDescent="0.3">
      <c r="A27" s="72" t="s">
        <v>11</v>
      </c>
      <c r="B27" s="72"/>
      <c r="C27" s="78" t="s">
        <v>64</v>
      </c>
      <c r="D27" s="110" t="s">
        <v>65</v>
      </c>
      <c r="E27" s="76"/>
      <c r="F27" s="79"/>
      <c r="G27" s="76"/>
    </row>
    <row r="28" spans="1:7" x14ac:dyDescent="0.3">
      <c r="A28" s="8" t="s">
        <v>111</v>
      </c>
      <c r="B28" s="80"/>
      <c r="C28" s="81">
        <v>0</v>
      </c>
      <c r="D28" s="113">
        <v>25</v>
      </c>
      <c r="E28" s="76"/>
      <c r="F28" s="83">
        <f t="shared" ref="F28:F32" si="3">D28*C28</f>
        <v>0</v>
      </c>
      <c r="G28" s="76"/>
    </row>
    <row r="29" spans="1:7" x14ac:dyDescent="0.3">
      <c r="A29" s="9" t="s">
        <v>42</v>
      </c>
      <c r="B29" s="80"/>
      <c r="C29" s="81">
        <v>0</v>
      </c>
      <c r="D29" s="113">
        <v>25</v>
      </c>
      <c r="E29" s="76"/>
      <c r="F29" s="83">
        <f t="shared" si="3"/>
        <v>0</v>
      </c>
      <c r="G29" s="76"/>
    </row>
    <row r="30" spans="1:7" x14ac:dyDescent="0.3">
      <c r="A30" s="9" t="s">
        <v>5</v>
      </c>
      <c r="B30" s="80"/>
      <c r="C30" s="81">
        <v>0</v>
      </c>
      <c r="D30" s="113">
        <v>25</v>
      </c>
      <c r="E30" s="76"/>
      <c r="F30" s="83">
        <f t="shared" si="3"/>
        <v>0</v>
      </c>
      <c r="G30" s="76"/>
    </row>
    <row r="31" spans="1:7" x14ac:dyDescent="0.3">
      <c r="A31" s="9" t="s">
        <v>56</v>
      </c>
      <c r="B31" s="80"/>
      <c r="C31" s="81">
        <v>0</v>
      </c>
      <c r="D31" s="113">
        <v>25</v>
      </c>
      <c r="E31" s="76"/>
      <c r="F31" s="83">
        <f t="shared" si="3"/>
        <v>0</v>
      </c>
      <c r="G31" s="76"/>
    </row>
    <row r="32" spans="1:7" x14ac:dyDescent="0.3">
      <c r="A32" s="9" t="s">
        <v>57</v>
      </c>
      <c r="B32" s="80"/>
      <c r="C32" s="81">
        <v>0</v>
      </c>
      <c r="D32" s="113">
        <v>25</v>
      </c>
      <c r="E32" s="76"/>
      <c r="F32" s="83">
        <f t="shared" si="3"/>
        <v>0</v>
      </c>
      <c r="G32" s="76"/>
    </row>
    <row r="33" spans="1:7" x14ac:dyDescent="0.3">
      <c r="A33" s="72" t="s">
        <v>20</v>
      </c>
      <c r="B33" s="72"/>
      <c r="C33" s="78" t="s">
        <v>64</v>
      </c>
      <c r="D33" s="110" t="s">
        <v>65</v>
      </c>
      <c r="E33" s="76"/>
      <c r="F33" s="79"/>
      <c r="G33" s="76"/>
    </row>
    <row r="34" spans="1:7" x14ac:dyDescent="0.3">
      <c r="A34" s="8" t="s">
        <v>12</v>
      </c>
      <c r="B34" s="80"/>
      <c r="C34" s="81">
        <v>0</v>
      </c>
      <c r="D34" s="113">
        <v>50</v>
      </c>
      <c r="E34" s="76"/>
      <c r="F34" s="83">
        <f t="shared" ref="F34:F40" si="4">D34*C34</f>
        <v>0</v>
      </c>
      <c r="G34" s="76"/>
    </row>
    <row r="35" spans="1:7" x14ac:dyDescent="0.3">
      <c r="A35" s="8" t="s">
        <v>13</v>
      </c>
      <c r="B35" s="80"/>
      <c r="C35" s="81">
        <v>0</v>
      </c>
      <c r="D35" s="113">
        <v>35</v>
      </c>
      <c r="E35" s="76"/>
      <c r="F35" s="83">
        <f t="shared" si="4"/>
        <v>0</v>
      </c>
      <c r="G35" s="76"/>
    </row>
    <row r="36" spans="1:7" x14ac:dyDescent="0.3">
      <c r="A36" s="9" t="s">
        <v>14</v>
      </c>
      <c r="B36" s="80"/>
      <c r="C36" s="81">
        <v>0</v>
      </c>
      <c r="D36" s="113">
        <v>25</v>
      </c>
      <c r="E36" s="76"/>
      <c r="F36" s="83">
        <f t="shared" si="4"/>
        <v>0</v>
      </c>
      <c r="G36" s="76"/>
    </row>
    <row r="37" spans="1:7" x14ac:dyDescent="0.3">
      <c r="A37" s="9" t="s">
        <v>15</v>
      </c>
      <c r="B37" s="80"/>
      <c r="C37" s="81">
        <v>0</v>
      </c>
      <c r="D37" s="113">
        <v>25</v>
      </c>
      <c r="E37" s="76"/>
      <c r="F37" s="83">
        <f t="shared" si="4"/>
        <v>0</v>
      </c>
      <c r="G37" s="76"/>
    </row>
    <row r="38" spans="1:7" x14ac:dyDescent="0.3">
      <c r="A38" s="9" t="s">
        <v>16</v>
      </c>
      <c r="B38" s="80"/>
      <c r="C38" s="81">
        <v>0</v>
      </c>
      <c r="D38" s="113">
        <v>50</v>
      </c>
      <c r="E38" s="76"/>
      <c r="F38" s="83">
        <f t="shared" si="4"/>
        <v>0</v>
      </c>
      <c r="G38" s="76"/>
    </row>
    <row r="39" spans="1:7" x14ac:dyDescent="0.3">
      <c r="A39" s="9" t="s">
        <v>6</v>
      </c>
      <c r="B39" s="80"/>
      <c r="C39" s="81">
        <v>0</v>
      </c>
      <c r="D39" s="113">
        <v>50</v>
      </c>
      <c r="E39" s="76"/>
      <c r="F39" s="83">
        <f t="shared" si="4"/>
        <v>0</v>
      </c>
      <c r="G39" s="76"/>
    </row>
    <row r="40" spans="1:7" x14ac:dyDescent="0.3">
      <c r="A40" s="9" t="s">
        <v>10</v>
      </c>
      <c r="B40" s="80"/>
      <c r="C40" s="81">
        <v>0</v>
      </c>
      <c r="D40" s="113">
        <v>75</v>
      </c>
      <c r="E40" s="76"/>
      <c r="F40" s="83">
        <f t="shared" si="4"/>
        <v>0</v>
      </c>
      <c r="G40" s="76"/>
    </row>
    <row r="41" spans="1:7" x14ac:dyDescent="0.3">
      <c r="A41" s="72" t="s">
        <v>37</v>
      </c>
      <c r="B41" s="72"/>
      <c r="C41" s="78" t="s">
        <v>66</v>
      </c>
      <c r="D41" s="110" t="s">
        <v>65</v>
      </c>
      <c r="E41" s="76"/>
      <c r="F41" s="84"/>
      <c r="G41" s="76"/>
    </row>
    <row r="42" spans="1:7" x14ac:dyDescent="0.3">
      <c r="A42" s="50" t="s">
        <v>67</v>
      </c>
      <c r="B42" s="80"/>
      <c r="C42" s="81">
        <v>0</v>
      </c>
      <c r="D42" s="113">
        <v>75</v>
      </c>
      <c r="E42" s="76"/>
      <c r="F42" s="83">
        <f>C42*D42</f>
        <v>0</v>
      </c>
      <c r="G42" s="76"/>
    </row>
    <row r="43" spans="1:7" x14ac:dyDescent="0.3">
      <c r="A43" s="64" t="s">
        <v>55</v>
      </c>
      <c r="B43" s="80"/>
      <c r="C43" s="80"/>
      <c r="D43" s="112"/>
      <c r="E43" s="76"/>
      <c r="F43" s="82"/>
      <c r="G43" s="76"/>
    </row>
    <row r="44" spans="1:7" ht="27.6" x14ac:dyDescent="0.3">
      <c r="A44" s="122" t="s">
        <v>110</v>
      </c>
      <c r="B44" s="80"/>
      <c r="C44" s="80"/>
      <c r="D44" s="112"/>
      <c r="E44" s="76"/>
      <c r="F44" s="82"/>
      <c r="G44" s="76"/>
    </row>
    <row r="45" spans="1:7" x14ac:dyDescent="0.3">
      <c r="A45" s="50" t="s">
        <v>70</v>
      </c>
      <c r="B45" s="80"/>
      <c r="C45" s="81">
        <v>0</v>
      </c>
      <c r="D45" s="113">
        <v>125</v>
      </c>
      <c r="E45" s="76"/>
      <c r="F45" s="83">
        <f>C45*D45</f>
        <v>0</v>
      </c>
      <c r="G45" s="76"/>
    </row>
    <row r="46" spans="1:7" x14ac:dyDescent="0.3">
      <c r="A46" s="85" t="s">
        <v>119</v>
      </c>
      <c r="B46" s="80"/>
      <c r="C46" s="86"/>
      <c r="D46" s="113"/>
      <c r="E46" s="76"/>
      <c r="F46" s="82"/>
      <c r="G46" s="76"/>
    </row>
    <row r="47" spans="1:7" x14ac:dyDescent="0.3">
      <c r="A47" s="87" t="s">
        <v>71</v>
      </c>
      <c r="B47" s="80"/>
      <c r="C47" s="86"/>
      <c r="D47" s="113"/>
      <c r="E47" s="76"/>
      <c r="F47" s="82"/>
      <c r="G47" s="76"/>
    </row>
    <row r="48" spans="1:7" x14ac:dyDescent="0.3">
      <c r="A48" s="85" t="s">
        <v>72</v>
      </c>
      <c r="B48" s="80"/>
      <c r="C48" s="86"/>
      <c r="D48" s="113"/>
      <c r="E48" s="76"/>
      <c r="F48" s="82"/>
      <c r="G48" s="76"/>
    </row>
    <row r="49" spans="1:7" x14ac:dyDescent="0.3">
      <c r="A49" s="85" t="s">
        <v>68</v>
      </c>
      <c r="B49" s="80"/>
      <c r="C49" s="86"/>
      <c r="D49" s="113"/>
      <c r="E49" s="76"/>
      <c r="F49" s="82"/>
      <c r="G49" s="76"/>
    </row>
    <row r="50" spans="1:7" x14ac:dyDescent="0.3">
      <c r="A50" s="85" t="s">
        <v>69</v>
      </c>
      <c r="B50" s="80"/>
      <c r="C50" s="86"/>
      <c r="D50" s="113"/>
      <c r="E50" s="76"/>
      <c r="F50" s="82"/>
      <c r="G50" s="76"/>
    </row>
    <row r="51" spans="1:7" x14ac:dyDescent="0.3">
      <c r="A51" s="50" t="s">
        <v>73</v>
      </c>
      <c r="B51" s="80"/>
      <c r="C51" s="81">
        <v>0</v>
      </c>
      <c r="D51" s="113">
        <v>85</v>
      </c>
      <c r="E51" s="76"/>
      <c r="F51" s="83">
        <f>C51*D51</f>
        <v>0</v>
      </c>
      <c r="G51" s="76"/>
    </row>
    <row r="52" spans="1:7" x14ac:dyDescent="0.3">
      <c r="A52" s="85" t="s">
        <v>74</v>
      </c>
      <c r="B52" s="80"/>
      <c r="C52" s="86"/>
      <c r="D52" s="113"/>
      <c r="E52" s="76"/>
      <c r="F52" s="88"/>
      <c r="G52" s="76"/>
    </row>
    <row r="53" spans="1:7" x14ac:dyDescent="0.3">
      <c r="A53" s="85" t="s">
        <v>75</v>
      </c>
      <c r="B53" s="80"/>
      <c r="C53" s="86"/>
      <c r="D53" s="113"/>
      <c r="E53" s="76"/>
      <c r="F53" s="88"/>
      <c r="G53" s="76"/>
    </row>
    <row r="54" spans="1:7" x14ac:dyDescent="0.3">
      <c r="A54" s="85" t="s">
        <v>76</v>
      </c>
      <c r="B54" s="80"/>
      <c r="C54" s="81">
        <v>0</v>
      </c>
      <c r="D54" s="113">
        <v>85</v>
      </c>
      <c r="E54" s="76"/>
      <c r="F54" s="83">
        <f>C54*D54</f>
        <v>0</v>
      </c>
      <c r="G54" s="76"/>
    </row>
    <row r="55" spans="1:7" x14ac:dyDescent="0.3">
      <c r="A55" s="85" t="s">
        <v>75</v>
      </c>
      <c r="B55" s="80"/>
      <c r="C55" s="86"/>
      <c r="D55" s="113"/>
      <c r="E55" s="76"/>
      <c r="F55" s="88"/>
      <c r="G55" s="76"/>
    </row>
    <row r="56" spans="1:7" x14ac:dyDescent="0.3">
      <c r="A56" s="90"/>
      <c r="B56" s="91"/>
      <c r="C56" s="91"/>
      <c r="D56" s="114"/>
      <c r="E56" s="89"/>
      <c r="F56" s="92"/>
      <c r="G56" s="89"/>
    </row>
    <row r="57" spans="1:7" x14ac:dyDescent="0.3">
      <c r="A57" s="72" t="s">
        <v>80</v>
      </c>
      <c r="B57" s="72" t="s">
        <v>81</v>
      </c>
      <c r="C57" s="72" t="s">
        <v>82</v>
      </c>
      <c r="D57" s="110" t="s">
        <v>83</v>
      </c>
      <c r="E57" s="89"/>
      <c r="F57" s="93"/>
      <c r="G57" s="89"/>
    </row>
    <row r="58" spans="1:7" x14ac:dyDescent="0.3">
      <c r="A58" s="80" t="s">
        <v>84</v>
      </c>
      <c r="B58" s="94">
        <v>0</v>
      </c>
      <c r="C58" s="94">
        <v>0</v>
      </c>
      <c r="D58" s="115">
        <v>0</v>
      </c>
      <c r="E58" s="89"/>
      <c r="F58" s="93"/>
      <c r="G58" s="89"/>
    </row>
    <row r="59" spans="1:7" x14ac:dyDescent="0.3">
      <c r="A59" s="80" t="s">
        <v>85</v>
      </c>
      <c r="B59" s="94">
        <v>0</v>
      </c>
      <c r="C59" s="94">
        <v>0</v>
      </c>
      <c r="D59" s="115">
        <v>0</v>
      </c>
      <c r="E59" s="89"/>
      <c r="F59" s="93"/>
      <c r="G59" s="89"/>
    </row>
    <row r="60" spans="1:7" x14ac:dyDescent="0.3">
      <c r="A60" s="95" t="s">
        <v>86</v>
      </c>
      <c r="B60" s="96">
        <v>0</v>
      </c>
      <c r="C60" s="96">
        <v>0</v>
      </c>
      <c r="D60" s="116">
        <v>0</v>
      </c>
      <c r="E60" s="89"/>
      <c r="F60" s="92"/>
      <c r="G60" s="89"/>
    </row>
    <row r="61" spans="1:7" x14ac:dyDescent="0.3">
      <c r="A61" s="106"/>
      <c r="B61" s="80"/>
      <c r="C61" s="80" t="s">
        <v>106</v>
      </c>
      <c r="D61" s="117" t="s">
        <v>107</v>
      </c>
      <c r="E61" s="107"/>
      <c r="F61" s="92"/>
      <c r="G61" s="89"/>
    </row>
    <row r="62" spans="1:7" x14ac:dyDescent="0.3">
      <c r="A62" s="9" t="s">
        <v>51</v>
      </c>
      <c r="B62" s="80"/>
      <c r="C62" s="7">
        <v>125</v>
      </c>
      <c r="D62" s="118">
        <v>0</v>
      </c>
      <c r="E62" s="107"/>
      <c r="F62" s="83">
        <f>C62*D62</f>
        <v>0</v>
      </c>
      <c r="G62" s="89"/>
    </row>
    <row r="63" spans="1:7" x14ac:dyDescent="0.3">
      <c r="A63" s="9" t="s">
        <v>22</v>
      </c>
      <c r="B63" s="80"/>
      <c r="C63" s="7">
        <v>80</v>
      </c>
      <c r="D63" s="118">
        <v>0</v>
      </c>
      <c r="E63" s="107"/>
      <c r="F63" s="83">
        <f t="shared" ref="F63" si="5">C63*D63</f>
        <v>0</v>
      </c>
      <c r="G63" s="89"/>
    </row>
    <row r="64" spans="1:7" x14ac:dyDescent="0.3">
      <c r="A64" s="78" t="s">
        <v>87</v>
      </c>
      <c r="B64" s="74"/>
      <c r="C64" s="74"/>
      <c r="D64" s="119"/>
      <c r="E64" s="98"/>
      <c r="F64" s="99">
        <f>SUM(F27:F60)</f>
        <v>0</v>
      </c>
      <c r="G64" s="100"/>
    </row>
    <row r="65" spans="1:7" x14ac:dyDescent="0.3">
      <c r="A65" s="101"/>
      <c r="B65" s="101"/>
      <c r="C65" s="101"/>
      <c r="D65" s="120"/>
      <c r="E65" s="101"/>
      <c r="F65" s="101"/>
      <c r="G65" s="101"/>
    </row>
    <row r="66" spans="1:7" ht="31.5" customHeight="1" x14ac:dyDescent="0.3">
      <c r="A66" s="144" t="s">
        <v>88</v>
      </c>
      <c r="B66" s="144"/>
      <c r="C66" s="144"/>
      <c r="D66" s="144"/>
      <c r="E66" s="144"/>
      <c r="F66" s="144"/>
      <c r="G66" s="144"/>
    </row>
    <row r="67" spans="1:7" x14ac:dyDescent="0.3">
      <c r="A67" s="145" t="s">
        <v>36</v>
      </c>
      <c r="B67" s="145"/>
      <c r="C67" s="145"/>
      <c r="D67" s="145"/>
      <c r="E67" s="145"/>
      <c r="F67" s="145"/>
    </row>
    <row r="68" spans="1:7" x14ac:dyDescent="0.3">
      <c r="A68" s="145"/>
      <c r="B68" s="145"/>
      <c r="C68" s="145"/>
      <c r="D68" s="145"/>
      <c r="E68" s="145"/>
      <c r="F68" s="145"/>
    </row>
  </sheetData>
  <mergeCells count="3">
    <mergeCell ref="B4:C4"/>
    <mergeCell ref="A66:G66"/>
    <mergeCell ref="A67:F68"/>
  </mergeCells>
  <conditionalFormatting sqref="A66:B66">
    <cfRule type="cellIs" dxfId="1" priority="1" stopIfTrue="1" operator="equal">
      <formula>0</formula>
    </cfRule>
  </conditionalFormatting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5CD1E6D-EB8C-4962-952D-CBCD115BB887}">
  <dimension ref="A1:F42"/>
  <sheetViews>
    <sheetView tabSelected="1" topLeftCell="A10" workbookViewId="0">
      <selection activeCell="I20" sqref="I20"/>
    </sheetView>
  </sheetViews>
  <sheetFormatPr defaultRowHeight="14.4" x14ac:dyDescent="0.3"/>
  <cols>
    <col min="1" max="1" width="83" bestFit="1" customWidth="1"/>
    <col min="2" max="2" width="16.33203125" customWidth="1"/>
    <col min="3" max="3" width="11.6640625" style="121" bestFit="1" customWidth="1"/>
    <col min="4" max="4" width="2.6640625" customWidth="1"/>
    <col min="5" max="5" width="22" customWidth="1"/>
    <col min="6" max="6" width="2.6640625" customWidth="1"/>
  </cols>
  <sheetData>
    <row r="1" spans="1:6" ht="15.6" x14ac:dyDescent="0.3">
      <c r="A1" s="65" t="s">
        <v>58</v>
      </c>
      <c r="B1" s="67"/>
      <c r="C1" s="108"/>
      <c r="D1" s="68"/>
      <c r="E1" s="68"/>
      <c r="F1" s="68"/>
    </row>
    <row r="2" spans="1:6" ht="17.399999999999999" x14ac:dyDescent="0.3">
      <c r="A2" s="69" t="s">
        <v>89</v>
      </c>
      <c r="B2" s="69"/>
      <c r="C2" s="109"/>
      <c r="D2" s="70"/>
      <c r="E2" s="70"/>
      <c r="F2" s="70"/>
    </row>
    <row r="3" spans="1:6" ht="17.399999999999999" x14ac:dyDescent="0.3">
      <c r="A3" s="71"/>
      <c r="B3" s="71"/>
      <c r="C3" s="109"/>
      <c r="D3" s="70"/>
      <c r="E3" s="70"/>
      <c r="F3" s="70"/>
    </row>
    <row r="4" spans="1:6" x14ac:dyDescent="0.3">
      <c r="A4" s="72" t="s">
        <v>60</v>
      </c>
      <c r="B4" s="72" t="s">
        <v>61</v>
      </c>
      <c r="C4" s="110" t="s">
        <v>62</v>
      </c>
      <c r="D4" s="73"/>
      <c r="E4" s="74"/>
      <c r="F4" s="73"/>
    </row>
    <row r="5" spans="1:6" ht="27" x14ac:dyDescent="0.3">
      <c r="A5" s="75"/>
      <c r="B5" s="75"/>
      <c r="C5" s="111"/>
      <c r="D5" s="76"/>
      <c r="E5" s="102" t="s">
        <v>63</v>
      </c>
      <c r="F5" s="76"/>
    </row>
    <row r="6" spans="1:6" x14ac:dyDescent="0.3">
      <c r="A6" s="72" t="s">
        <v>32</v>
      </c>
      <c r="B6" s="72" t="s">
        <v>77</v>
      </c>
      <c r="C6" s="110" t="s">
        <v>65</v>
      </c>
      <c r="D6" s="89"/>
      <c r="E6" s="103"/>
      <c r="F6" s="89"/>
    </row>
    <row r="7" spans="1:6" x14ac:dyDescent="0.3">
      <c r="A7" s="11" t="s">
        <v>49</v>
      </c>
      <c r="B7" s="91"/>
      <c r="C7" s="123"/>
      <c r="D7" s="89"/>
      <c r="E7" s="92"/>
      <c r="F7" s="89"/>
    </row>
    <row r="8" spans="1:6" x14ac:dyDescent="0.3">
      <c r="A8" s="11" t="s">
        <v>21</v>
      </c>
      <c r="B8" s="94">
        <v>0</v>
      </c>
      <c r="C8" s="113">
        <v>175</v>
      </c>
      <c r="D8" s="89"/>
      <c r="E8" s="83">
        <f>B8*C8</f>
        <v>0</v>
      </c>
      <c r="F8" s="89"/>
    </row>
    <row r="9" spans="1:6" x14ac:dyDescent="0.3">
      <c r="A9" s="50" t="s">
        <v>116</v>
      </c>
      <c r="B9" s="91"/>
      <c r="C9" s="123"/>
      <c r="D9" s="89"/>
      <c r="E9" s="92"/>
      <c r="F9" s="89"/>
    </row>
    <row r="10" spans="1:6" ht="27.6" x14ac:dyDescent="0.3">
      <c r="A10" s="51" t="s">
        <v>50</v>
      </c>
      <c r="B10" s="94">
        <v>0</v>
      </c>
      <c r="C10" s="113">
        <v>175</v>
      </c>
      <c r="D10" s="89"/>
      <c r="E10" s="83">
        <f>B10*C10</f>
        <v>0</v>
      </c>
      <c r="F10" s="89"/>
    </row>
    <row r="11" spans="1:6" x14ac:dyDescent="0.3">
      <c r="A11" s="10" t="s">
        <v>38</v>
      </c>
      <c r="B11" s="94">
        <v>0</v>
      </c>
      <c r="C11" s="113">
        <v>50</v>
      </c>
      <c r="D11" s="89"/>
      <c r="E11" s="83">
        <f>B11*C11</f>
        <v>0</v>
      </c>
      <c r="F11" s="89"/>
    </row>
    <row r="12" spans="1:6" x14ac:dyDescent="0.3">
      <c r="A12" s="11" t="s">
        <v>117</v>
      </c>
      <c r="B12" s="94">
        <v>0</v>
      </c>
      <c r="C12" s="113">
        <v>50</v>
      </c>
      <c r="D12" s="89"/>
      <c r="E12" s="83">
        <f>B12*C12</f>
        <v>0</v>
      </c>
      <c r="F12" s="89"/>
    </row>
    <row r="13" spans="1:6" x14ac:dyDescent="0.3">
      <c r="A13" s="50" t="s">
        <v>90</v>
      </c>
      <c r="B13" s="91"/>
      <c r="C13" s="114"/>
      <c r="D13" s="76"/>
      <c r="E13" s="92"/>
      <c r="F13" s="76"/>
    </row>
    <row r="14" spans="1:6" x14ac:dyDescent="0.3">
      <c r="A14" s="51" t="s">
        <v>122</v>
      </c>
      <c r="B14" s="94">
        <v>0</v>
      </c>
      <c r="C14" s="113">
        <v>50</v>
      </c>
      <c r="D14" s="89"/>
      <c r="E14" s="83">
        <f>B14*C14</f>
        <v>0</v>
      </c>
      <c r="F14" s="76"/>
    </row>
    <row r="15" spans="1:6" x14ac:dyDescent="0.3">
      <c r="A15" s="50" t="s">
        <v>108</v>
      </c>
      <c r="B15" s="95"/>
      <c r="C15" s="95"/>
      <c r="D15" s="76"/>
      <c r="E15" s="95"/>
      <c r="F15" s="76"/>
    </row>
    <row r="16" spans="1:6" x14ac:dyDescent="0.3">
      <c r="A16" s="10" t="s">
        <v>114</v>
      </c>
      <c r="B16" s="94">
        <v>0</v>
      </c>
      <c r="C16" s="113">
        <v>35</v>
      </c>
      <c r="D16" s="76"/>
      <c r="E16" s="83">
        <f>B16*C16</f>
        <v>0</v>
      </c>
      <c r="F16" s="76"/>
    </row>
    <row r="17" spans="1:6" x14ac:dyDescent="0.3">
      <c r="A17" s="10" t="s">
        <v>115</v>
      </c>
      <c r="B17" s="94">
        <v>0</v>
      </c>
      <c r="C17" s="113">
        <v>35</v>
      </c>
      <c r="D17" s="76"/>
      <c r="E17" s="92"/>
      <c r="F17" s="76"/>
    </row>
    <row r="18" spans="1:6" x14ac:dyDescent="0.3">
      <c r="A18" s="50" t="s">
        <v>91</v>
      </c>
      <c r="B18" s="95"/>
      <c r="C18" s="95"/>
      <c r="D18" s="76"/>
      <c r="E18" s="95"/>
      <c r="F18" s="76"/>
    </row>
    <row r="19" spans="1:6" x14ac:dyDescent="0.3">
      <c r="A19" s="11" t="s">
        <v>7</v>
      </c>
      <c r="B19" s="94">
        <v>0</v>
      </c>
      <c r="C19" s="113">
        <v>35</v>
      </c>
      <c r="D19" s="76"/>
      <c r="E19" s="83">
        <f t="shared" ref="E19:E20" si="0">B19*C19</f>
        <v>0</v>
      </c>
      <c r="F19" s="76"/>
    </row>
    <row r="20" spans="1:6" x14ac:dyDescent="0.3">
      <c r="A20" s="11" t="s">
        <v>113</v>
      </c>
      <c r="B20" s="94">
        <v>0</v>
      </c>
      <c r="C20" s="113">
        <v>35</v>
      </c>
      <c r="D20" s="76"/>
      <c r="E20" s="83">
        <f t="shared" si="0"/>
        <v>0</v>
      </c>
      <c r="F20" s="76"/>
    </row>
    <row r="21" spans="1:6" x14ac:dyDescent="0.3">
      <c r="A21" s="50" t="s">
        <v>92</v>
      </c>
      <c r="B21" s="94">
        <v>0</v>
      </c>
      <c r="C21" s="113">
        <v>50</v>
      </c>
      <c r="D21" s="76"/>
      <c r="E21" s="83">
        <f>B21*C21</f>
        <v>0</v>
      </c>
      <c r="F21" s="76"/>
    </row>
    <row r="22" spans="1:6" x14ac:dyDescent="0.3">
      <c r="A22" s="10" t="s">
        <v>120</v>
      </c>
      <c r="D22" s="76"/>
      <c r="F22" s="76"/>
    </row>
    <row r="23" spans="1:6" x14ac:dyDescent="0.3">
      <c r="A23" s="50" t="s">
        <v>93</v>
      </c>
      <c r="B23" s="94">
        <v>0</v>
      </c>
      <c r="C23" s="113">
        <v>75</v>
      </c>
      <c r="D23" s="76"/>
      <c r="E23" s="83">
        <f>B23*C23</f>
        <v>0</v>
      </c>
      <c r="F23" s="76"/>
    </row>
    <row r="24" spans="1:6" x14ac:dyDescent="0.3">
      <c r="A24" s="10" t="s">
        <v>94</v>
      </c>
      <c r="B24" s="95"/>
      <c r="C24" s="95"/>
      <c r="D24" s="76"/>
      <c r="E24" s="92"/>
      <c r="F24" s="76"/>
    </row>
    <row r="25" spans="1:6" x14ac:dyDescent="0.3">
      <c r="A25" s="50" t="s">
        <v>95</v>
      </c>
      <c r="B25" s="95"/>
      <c r="C25" s="114"/>
      <c r="D25" s="76"/>
      <c r="E25" s="92"/>
      <c r="F25" s="76"/>
    </row>
    <row r="26" spans="1:6" x14ac:dyDescent="0.3">
      <c r="A26" s="51" t="s">
        <v>96</v>
      </c>
      <c r="B26" s="94">
        <v>0</v>
      </c>
      <c r="C26" s="113">
        <v>50</v>
      </c>
      <c r="D26" s="76"/>
      <c r="E26" s="83">
        <f>B26*C26</f>
        <v>0</v>
      </c>
      <c r="F26" s="76"/>
    </row>
    <row r="27" spans="1:6" x14ac:dyDescent="0.3">
      <c r="A27" s="51" t="s">
        <v>97</v>
      </c>
      <c r="B27" s="94">
        <v>0</v>
      </c>
      <c r="C27" s="113">
        <v>50</v>
      </c>
      <c r="D27" s="76"/>
      <c r="E27" s="83">
        <f>B27*C27</f>
        <v>0</v>
      </c>
      <c r="F27" s="76"/>
    </row>
    <row r="28" spans="1:6" x14ac:dyDescent="0.3">
      <c r="A28" s="50" t="s">
        <v>98</v>
      </c>
      <c r="B28" s="91"/>
      <c r="C28" s="114"/>
      <c r="D28" s="76"/>
      <c r="E28" s="92"/>
      <c r="F28" s="76"/>
    </row>
    <row r="29" spans="1:6" x14ac:dyDescent="0.3">
      <c r="A29" s="51" t="s">
        <v>99</v>
      </c>
      <c r="B29" s="94">
        <v>0</v>
      </c>
      <c r="C29" s="113">
        <v>1</v>
      </c>
      <c r="D29" s="76"/>
      <c r="E29" s="83">
        <f>B29*C29</f>
        <v>0</v>
      </c>
      <c r="F29" s="76"/>
    </row>
    <row r="30" spans="1:6" x14ac:dyDescent="0.3">
      <c r="A30" s="51" t="s">
        <v>100</v>
      </c>
      <c r="B30" s="94">
        <v>0</v>
      </c>
      <c r="C30" s="113">
        <v>25</v>
      </c>
      <c r="D30" s="76"/>
      <c r="E30" s="83">
        <f>B30*C30</f>
        <v>0</v>
      </c>
      <c r="F30" s="76"/>
    </row>
    <row r="31" spans="1:6" x14ac:dyDescent="0.3">
      <c r="A31" s="51" t="s">
        <v>101</v>
      </c>
      <c r="B31" s="94">
        <v>0</v>
      </c>
      <c r="C31" s="113">
        <v>100</v>
      </c>
      <c r="D31" s="76"/>
      <c r="E31" s="83">
        <f>B31*C31</f>
        <v>0</v>
      </c>
      <c r="F31" s="76"/>
    </row>
    <row r="32" spans="1:6" x14ac:dyDescent="0.3">
      <c r="A32" s="51" t="s">
        <v>102</v>
      </c>
      <c r="B32" s="94">
        <v>0</v>
      </c>
      <c r="C32" s="113">
        <v>1</v>
      </c>
      <c r="D32" s="76"/>
      <c r="E32" s="83">
        <f>B32*C32</f>
        <v>0</v>
      </c>
      <c r="F32" s="76"/>
    </row>
    <row r="33" spans="1:6" x14ac:dyDescent="0.3">
      <c r="A33" s="51" t="s">
        <v>103</v>
      </c>
      <c r="B33" s="94">
        <v>0</v>
      </c>
      <c r="C33" s="113">
        <v>200</v>
      </c>
      <c r="D33" s="76"/>
      <c r="E33" s="83">
        <f>B33*C33</f>
        <v>0</v>
      </c>
      <c r="F33" s="76"/>
    </row>
    <row r="34" spans="1:6" x14ac:dyDescent="0.3">
      <c r="A34" s="50" t="s">
        <v>112</v>
      </c>
      <c r="B34" s="91" t="s">
        <v>106</v>
      </c>
      <c r="C34" s="114" t="s">
        <v>107</v>
      </c>
      <c r="D34" s="76"/>
      <c r="E34" s="92"/>
      <c r="F34" s="76"/>
    </row>
    <row r="35" spans="1:6" x14ac:dyDescent="0.3">
      <c r="A35" s="9" t="s">
        <v>121</v>
      </c>
      <c r="B35" s="82">
        <v>250</v>
      </c>
      <c r="C35" s="94">
        <v>0</v>
      </c>
      <c r="D35" s="76"/>
      <c r="E35" s="83">
        <f>B35*C35</f>
        <v>0</v>
      </c>
      <c r="F35" s="76"/>
    </row>
    <row r="36" spans="1:6" x14ac:dyDescent="0.3">
      <c r="A36" s="9" t="s">
        <v>22</v>
      </c>
      <c r="B36" s="82">
        <v>80</v>
      </c>
      <c r="C36" s="94">
        <v>0</v>
      </c>
      <c r="D36" s="76"/>
      <c r="E36" s="83">
        <f t="shared" ref="E36" si="1">B36*C36</f>
        <v>0</v>
      </c>
      <c r="F36" s="76"/>
    </row>
    <row r="37" spans="1:6" x14ac:dyDescent="0.3">
      <c r="A37" s="91"/>
      <c r="B37" s="91"/>
      <c r="C37" s="114"/>
      <c r="D37" s="76"/>
      <c r="E37" s="92"/>
      <c r="F37" s="76"/>
    </row>
    <row r="38" spans="1:6" x14ac:dyDescent="0.3">
      <c r="A38" s="97" t="s">
        <v>87</v>
      </c>
      <c r="B38" s="104"/>
      <c r="C38" s="124"/>
      <c r="D38" s="105"/>
      <c r="E38" s="99">
        <f>SUM(E6:E37)</f>
        <v>0</v>
      </c>
      <c r="F38" s="100"/>
    </row>
    <row r="39" spans="1:6" x14ac:dyDescent="0.3">
      <c r="A39" s="101"/>
      <c r="B39" s="101"/>
      <c r="C39" s="120"/>
      <c r="D39" s="101"/>
      <c r="E39" s="101"/>
      <c r="F39" s="101"/>
    </row>
    <row r="40" spans="1:6" ht="27" customHeight="1" x14ac:dyDescent="0.3">
      <c r="A40" s="146" t="s">
        <v>88</v>
      </c>
      <c r="B40" s="146"/>
      <c r="C40" s="146"/>
      <c r="D40" s="146"/>
      <c r="E40" s="146"/>
      <c r="F40" s="146"/>
    </row>
    <row r="41" spans="1:6" x14ac:dyDescent="0.3">
      <c r="A41" s="145" t="s">
        <v>36</v>
      </c>
    </row>
    <row r="42" spans="1:6" x14ac:dyDescent="0.3">
      <c r="A42" s="145"/>
    </row>
  </sheetData>
  <mergeCells count="2">
    <mergeCell ref="A40:F40"/>
    <mergeCell ref="A41:A42"/>
  </mergeCells>
  <conditionalFormatting sqref="A40">
    <cfRule type="cellIs" dxfId="0" priority="1" stopIfTrue="1" operator="equal">
      <formula>0</formula>
    </cfRule>
  </conditionalFormatting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1179C9E-EF90-43D8-B2DF-BC5060B433D8}">
  <sheetPr>
    <pageSetUpPr fitToPage="1"/>
  </sheetPr>
  <dimension ref="A1:E39"/>
  <sheetViews>
    <sheetView view="pageBreakPreview" zoomScaleNormal="100" zoomScaleSheetLayoutView="100" workbookViewId="0">
      <selection sqref="A1:E1"/>
    </sheetView>
  </sheetViews>
  <sheetFormatPr defaultRowHeight="14.4" x14ac:dyDescent="0.3"/>
  <cols>
    <col min="1" max="1" width="24.6640625" customWidth="1"/>
    <col min="2" max="2" width="15" customWidth="1"/>
    <col min="3" max="5" width="23.88671875" customWidth="1"/>
  </cols>
  <sheetData>
    <row r="1" spans="1:5" ht="23.4" x14ac:dyDescent="0.3">
      <c r="A1" s="158" t="s">
        <v>35</v>
      </c>
      <c r="B1" s="159"/>
      <c r="C1" s="159"/>
      <c r="D1" s="159"/>
      <c r="E1" s="159"/>
    </row>
    <row r="2" spans="1:5" x14ac:dyDescent="0.3">
      <c r="A2" s="153" t="s">
        <v>58</v>
      </c>
      <c r="B2" s="154"/>
      <c r="C2" s="155"/>
      <c r="D2" s="153"/>
      <c r="E2" s="154"/>
    </row>
    <row r="3" spans="1:5" x14ac:dyDescent="0.3">
      <c r="A3" s="4" t="s">
        <v>104</v>
      </c>
      <c r="B3" s="1"/>
      <c r="C3" s="1"/>
      <c r="D3" s="1"/>
      <c r="E3" s="5"/>
    </row>
    <row r="4" spans="1:5" x14ac:dyDescent="0.3">
      <c r="A4" s="156" t="s">
        <v>34</v>
      </c>
      <c r="B4" s="157"/>
      <c r="C4" s="157"/>
      <c r="D4" s="157"/>
      <c r="E4" s="157"/>
    </row>
    <row r="5" spans="1:5" ht="16.2" x14ac:dyDescent="0.45">
      <c r="A5" s="6"/>
      <c r="B5" s="1"/>
      <c r="C5" s="2"/>
      <c r="D5" s="3"/>
      <c r="E5" s="18"/>
    </row>
    <row r="6" spans="1:5" x14ac:dyDescent="0.3">
      <c r="A6" s="37" t="s">
        <v>27</v>
      </c>
      <c r="B6" s="36" t="s">
        <v>29</v>
      </c>
      <c r="C6" s="147" t="s">
        <v>28</v>
      </c>
      <c r="D6" s="148"/>
      <c r="E6" s="149"/>
    </row>
    <row r="7" spans="1:5" x14ac:dyDescent="0.3">
      <c r="A7" s="4"/>
      <c r="B7" s="150">
        <v>0</v>
      </c>
      <c r="C7" s="153"/>
      <c r="D7" s="154"/>
      <c r="E7" s="155"/>
    </row>
    <row r="8" spans="1:5" x14ac:dyDescent="0.3">
      <c r="A8" s="4"/>
      <c r="B8" s="151"/>
      <c r="C8" s="153"/>
      <c r="D8" s="154"/>
      <c r="E8" s="155"/>
    </row>
    <row r="9" spans="1:5" x14ac:dyDescent="0.3">
      <c r="A9" s="4"/>
      <c r="B9" s="151"/>
      <c r="C9" s="153"/>
      <c r="D9" s="154"/>
      <c r="E9" s="155"/>
    </row>
    <row r="10" spans="1:5" x14ac:dyDescent="0.3">
      <c r="A10" s="4"/>
      <c r="B10" s="151"/>
      <c r="C10" s="153"/>
      <c r="D10" s="154"/>
      <c r="E10" s="155"/>
    </row>
    <row r="11" spans="1:5" x14ac:dyDescent="0.3">
      <c r="A11" s="4"/>
      <c r="B11" s="151"/>
      <c r="C11" s="153"/>
      <c r="D11" s="154"/>
      <c r="E11" s="155"/>
    </row>
    <row r="12" spans="1:5" x14ac:dyDescent="0.3">
      <c r="A12" s="4"/>
      <c r="B12" s="152"/>
      <c r="C12" s="153"/>
      <c r="D12" s="154"/>
      <c r="E12" s="155"/>
    </row>
    <row r="14" spans="1:5" x14ac:dyDescent="0.3">
      <c r="A14" s="37" t="s">
        <v>30</v>
      </c>
      <c r="B14" s="36" t="s">
        <v>29</v>
      </c>
      <c r="C14" s="147" t="s">
        <v>28</v>
      </c>
      <c r="D14" s="148"/>
      <c r="E14" s="149"/>
    </row>
    <row r="15" spans="1:5" x14ac:dyDescent="0.3">
      <c r="A15" s="4"/>
      <c r="B15" s="150">
        <v>0</v>
      </c>
      <c r="C15" s="153"/>
      <c r="D15" s="154"/>
      <c r="E15" s="155"/>
    </row>
    <row r="16" spans="1:5" x14ac:dyDescent="0.3">
      <c r="A16" s="4"/>
      <c r="B16" s="151"/>
      <c r="C16" s="153"/>
      <c r="D16" s="154"/>
      <c r="E16" s="155"/>
    </row>
    <row r="17" spans="1:5" x14ac:dyDescent="0.3">
      <c r="A17" s="4"/>
      <c r="B17" s="151"/>
      <c r="C17" s="153"/>
      <c r="D17" s="154"/>
      <c r="E17" s="155"/>
    </row>
    <row r="18" spans="1:5" x14ac:dyDescent="0.3">
      <c r="A18" s="4"/>
      <c r="B18" s="151"/>
      <c r="C18" s="153"/>
      <c r="D18" s="154"/>
      <c r="E18" s="155"/>
    </row>
    <row r="19" spans="1:5" x14ac:dyDescent="0.3">
      <c r="A19" s="4"/>
      <c r="B19" s="151"/>
      <c r="C19" s="153"/>
      <c r="D19" s="154"/>
      <c r="E19" s="155"/>
    </row>
    <row r="20" spans="1:5" x14ac:dyDescent="0.3">
      <c r="A20" s="4"/>
      <c r="B20" s="152"/>
      <c r="C20" s="153"/>
      <c r="D20" s="154"/>
      <c r="E20" s="155"/>
    </row>
    <row r="22" spans="1:5" x14ac:dyDescent="0.3">
      <c r="A22" s="37" t="s">
        <v>53</v>
      </c>
      <c r="B22" s="36" t="s">
        <v>29</v>
      </c>
      <c r="C22" s="147" t="s">
        <v>28</v>
      </c>
      <c r="D22" s="148"/>
      <c r="E22" s="149"/>
    </row>
    <row r="23" spans="1:5" x14ac:dyDescent="0.3">
      <c r="A23" s="4"/>
      <c r="B23" s="150">
        <v>0</v>
      </c>
      <c r="C23" s="153"/>
      <c r="D23" s="154"/>
      <c r="E23" s="155"/>
    </row>
    <row r="24" spans="1:5" x14ac:dyDescent="0.3">
      <c r="A24" s="4"/>
      <c r="B24" s="151"/>
      <c r="C24" s="153"/>
      <c r="D24" s="154"/>
      <c r="E24" s="155"/>
    </row>
    <row r="25" spans="1:5" x14ac:dyDescent="0.3">
      <c r="A25" s="4"/>
      <c r="B25" s="151"/>
      <c r="C25" s="153"/>
      <c r="D25" s="154"/>
      <c r="E25" s="155"/>
    </row>
    <row r="26" spans="1:5" x14ac:dyDescent="0.3">
      <c r="A26" s="4"/>
      <c r="B26" s="151"/>
      <c r="C26" s="153"/>
      <c r="D26" s="154"/>
      <c r="E26" s="155"/>
    </row>
    <row r="27" spans="1:5" x14ac:dyDescent="0.3">
      <c r="A27" s="4"/>
      <c r="B27" s="151"/>
      <c r="C27" s="153"/>
      <c r="D27" s="154"/>
      <c r="E27" s="155"/>
    </row>
    <row r="28" spans="1:5" x14ac:dyDescent="0.3">
      <c r="A28" s="4"/>
      <c r="B28" s="152"/>
      <c r="C28" s="153"/>
      <c r="D28" s="154"/>
      <c r="E28" s="155"/>
    </row>
    <row r="30" spans="1:5" x14ac:dyDescent="0.3">
      <c r="A30" s="37" t="s">
        <v>54</v>
      </c>
      <c r="B30" s="36" t="s">
        <v>29</v>
      </c>
      <c r="C30" s="147" t="s">
        <v>28</v>
      </c>
      <c r="D30" s="148"/>
      <c r="E30" s="149"/>
    </row>
    <row r="31" spans="1:5" x14ac:dyDescent="0.3">
      <c r="A31" s="4"/>
      <c r="B31" s="150">
        <v>0</v>
      </c>
      <c r="C31" s="153"/>
      <c r="D31" s="154"/>
      <c r="E31" s="155"/>
    </row>
    <row r="32" spans="1:5" x14ac:dyDescent="0.3">
      <c r="A32" s="4"/>
      <c r="B32" s="151"/>
      <c r="C32" s="153"/>
      <c r="D32" s="154"/>
      <c r="E32" s="155"/>
    </row>
    <row r="33" spans="1:5" x14ac:dyDescent="0.3">
      <c r="A33" s="4"/>
      <c r="B33" s="151"/>
      <c r="C33" s="153"/>
      <c r="D33" s="154"/>
      <c r="E33" s="155"/>
    </row>
    <row r="34" spans="1:5" x14ac:dyDescent="0.3">
      <c r="A34" s="4"/>
      <c r="B34" s="151"/>
      <c r="C34" s="153"/>
      <c r="D34" s="154"/>
      <c r="E34" s="155"/>
    </row>
    <row r="35" spans="1:5" x14ac:dyDescent="0.3">
      <c r="A35" s="4"/>
      <c r="B35" s="151"/>
      <c r="C35" s="153"/>
      <c r="D35" s="154"/>
      <c r="E35" s="155"/>
    </row>
    <row r="36" spans="1:5" x14ac:dyDescent="0.3">
      <c r="A36" s="4"/>
      <c r="B36" s="152"/>
      <c r="C36" s="153"/>
      <c r="D36" s="154"/>
      <c r="E36" s="155"/>
    </row>
    <row r="38" spans="1:5" x14ac:dyDescent="0.3">
      <c r="A38" s="145" t="s">
        <v>36</v>
      </c>
      <c r="B38" s="145"/>
      <c r="C38" s="145"/>
      <c r="D38" s="145"/>
      <c r="E38" s="145"/>
    </row>
    <row r="39" spans="1:5" x14ac:dyDescent="0.3">
      <c r="A39" s="145"/>
      <c r="B39" s="145"/>
      <c r="C39" s="145"/>
      <c r="D39" s="145"/>
      <c r="E39" s="145"/>
    </row>
  </sheetData>
  <mergeCells count="37">
    <mergeCell ref="A38:E39"/>
    <mergeCell ref="A4:E4"/>
    <mergeCell ref="C6:E6"/>
    <mergeCell ref="A1:E1"/>
    <mergeCell ref="A2:C2"/>
    <mergeCell ref="D2:E2"/>
    <mergeCell ref="B7:B12"/>
    <mergeCell ref="C7:E7"/>
    <mergeCell ref="C8:E8"/>
    <mergeCell ref="C9:E9"/>
    <mergeCell ref="C10:E10"/>
    <mergeCell ref="C11:E11"/>
    <mergeCell ref="C12:E12"/>
    <mergeCell ref="C28:E28"/>
    <mergeCell ref="B15:B20"/>
    <mergeCell ref="C15:E15"/>
    <mergeCell ref="C16:E16"/>
    <mergeCell ref="C17:E17"/>
    <mergeCell ref="C18:E18"/>
    <mergeCell ref="C19:E19"/>
    <mergeCell ref="C20:E20"/>
    <mergeCell ref="C14:E14"/>
    <mergeCell ref="C22:E22"/>
    <mergeCell ref="C30:E30"/>
    <mergeCell ref="B31:B36"/>
    <mergeCell ref="C31:E31"/>
    <mergeCell ref="C32:E32"/>
    <mergeCell ref="C33:E33"/>
    <mergeCell ref="C34:E34"/>
    <mergeCell ref="C35:E35"/>
    <mergeCell ref="C36:E36"/>
    <mergeCell ref="B23:B28"/>
    <mergeCell ref="C23:E23"/>
    <mergeCell ref="C24:E24"/>
    <mergeCell ref="C25:E25"/>
    <mergeCell ref="C26:E26"/>
    <mergeCell ref="C27:E27"/>
  </mergeCells>
  <pageMargins left="0.7" right="0.7" top="0.75" bottom="0.75" header="0.3" footer="0.3"/>
  <pageSetup paperSize="9" scale="78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A1:F28"/>
  <sheetViews>
    <sheetView zoomScaleNormal="100" workbookViewId="0">
      <selection activeCell="L16" sqref="L16"/>
    </sheetView>
  </sheetViews>
  <sheetFormatPr defaultRowHeight="14.4" x14ac:dyDescent="0.3"/>
  <cols>
    <col min="1" max="3" width="18.5546875" style="12" customWidth="1"/>
    <col min="4" max="4" width="19.6640625" style="12" customWidth="1"/>
    <col min="5" max="5" width="10.33203125" style="12" customWidth="1"/>
  </cols>
  <sheetData>
    <row r="1" spans="1:6" ht="33.75" customHeight="1" thickBot="1" x14ac:dyDescent="0.35">
      <c r="A1" s="168" t="s">
        <v>163</v>
      </c>
      <c r="B1" s="169"/>
      <c r="C1" s="169"/>
      <c r="D1" s="170"/>
      <c r="E1"/>
    </row>
    <row r="2" spans="1:6" x14ac:dyDescent="0.3">
      <c r="A2" s="176" t="s">
        <v>33</v>
      </c>
      <c r="B2" s="177"/>
      <c r="C2" s="178"/>
      <c r="D2" s="41"/>
      <c r="E2"/>
    </row>
    <row r="3" spans="1:6" x14ac:dyDescent="0.3">
      <c r="A3" s="14" t="s">
        <v>118</v>
      </c>
      <c r="B3" s="13" t="s">
        <v>32</v>
      </c>
      <c r="C3" s="44"/>
      <c r="D3" s="42" t="s">
        <v>9</v>
      </c>
      <c r="E3"/>
    </row>
    <row r="4" spans="1:6" s="21" customFormat="1" ht="24" customHeight="1" x14ac:dyDescent="0.3">
      <c r="A4" s="19">
        <f>banqueting!F64</f>
        <v>0</v>
      </c>
      <c r="B4" s="20">
        <f>evenementen!E38</f>
        <v>0</v>
      </c>
      <c r="C4" s="45"/>
      <c r="D4" s="53">
        <f>SUM(A4:C4)</f>
        <v>0</v>
      </c>
      <c r="E4" s="39"/>
      <c r="F4"/>
    </row>
    <row r="5" spans="1:6" ht="15" thickBot="1" x14ac:dyDescent="0.35">
      <c r="A5" s="15"/>
      <c r="B5" s="16"/>
      <c r="C5" s="46"/>
      <c r="D5" s="43"/>
      <c r="E5"/>
    </row>
    <row r="6" spans="1:6" ht="15" thickBot="1" x14ac:dyDescent="0.35">
      <c r="A6" s="25"/>
      <c r="B6" s="26"/>
      <c r="C6" s="26"/>
      <c r="D6" s="24"/>
      <c r="E6" s="29"/>
    </row>
    <row r="7" spans="1:6" ht="15" thickBot="1" x14ac:dyDescent="0.35">
      <c r="A7" s="60" t="s">
        <v>31</v>
      </c>
      <c r="B7" s="58"/>
      <c r="C7" s="59"/>
      <c r="D7" s="57">
        <f>D4</f>
        <v>0</v>
      </c>
      <c r="E7" s="29"/>
    </row>
    <row r="8" spans="1:6" ht="15" thickBot="1" x14ac:dyDescent="0.35">
      <c r="A8" s="25"/>
      <c r="B8" s="26"/>
      <c r="C8" s="26"/>
      <c r="D8" s="24"/>
      <c r="E8" s="29"/>
    </row>
    <row r="9" spans="1:6" ht="15" thickBot="1" x14ac:dyDescent="0.35">
      <c r="A9" s="176" t="s">
        <v>39</v>
      </c>
      <c r="B9" s="177"/>
      <c r="C9" s="178"/>
      <c r="D9" s="61"/>
      <c r="E9" s="29"/>
    </row>
    <row r="10" spans="1:6" x14ac:dyDescent="0.3">
      <c r="A10" s="22" t="s">
        <v>40</v>
      </c>
      <c r="B10" s="23"/>
      <c r="C10" s="23"/>
      <c r="D10" s="55"/>
    </row>
    <row r="11" spans="1:6" x14ac:dyDescent="0.3">
      <c r="A11" s="153"/>
      <c r="B11" s="154"/>
      <c r="C11" s="94">
        <v>0</v>
      </c>
      <c r="D11" s="54">
        <f>SUM(C11)</f>
        <v>0</v>
      </c>
    </row>
    <row r="12" spans="1:6" x14ac:dyDescent="0.3">
      <c r="A12" s="153"/>
      <c r="B12" s="154"/>
      <c r="C12" s="94">
        <v>0</v>
      </c>
      <c r="D12" s="54">
        <f>SUM(C12)</f>
        <v>0</v>
      </c>
    </row>
    <row r="13" spans="1:6" ht="15" thickBot="1" x14ac:dyDescent="0.35">
      <c r="A13" s="153"/>
      <c r="B13" s="154"/>
      <c r="C13" s="94">
        <v>0</v>
      </c>
      <c r="D13" s="56">
        <f>SUM(C13)</f>
        <v>0</v>
      </c>
    </row>
    <row r="14" spans="1:6" ht="15" thickBot="1" x14ac:dyDescent="0.35">
      <c r="A14" s="62" t="s">
        <v>52</v>
      </c>
      <c r="B14" s="40"/>
      <c r="C14" s="63"/>
      <c r="D14" s="52">
        <f>SUM(D11:D13)</f>
        <v>0</v>
      </c>
    </row>
    <row r="15" spans="1:6" ht="16.2" customHeight="1" thickBot="1" x14ac:dyDescent="0.35">
      <c r="A15" s="47"/>
      <c r="B15" s="48"/>
      <c r="C15" s="48"/>
      <c r="D15" s="49"/>
      <c r="E15" s="29"/>
    </row>
    <row r="16" spans="1:6" ht="23.25" customHeight="1" x14ac:dyDescent="0.3">
      <c r="A16" s="27"/>
      <c r="B16" s="179"/>
      <c r="C16" s="179"/>
      <c r="D16" s="28">
        <f>D7+D14</f>
        <v>0</v>
      </c>
      <c r="E16" s="29"/>
    </row>
    <row r="17" spans="1:5" ht="15" thickBot="1" x14ac:dyDescent="0.35">
      <c r="A17" s="171"/>
      <c r="B17" s="172"/>
      <c r="C17" s="172"/>
      <c r="D17" s="173"/>
      <c r="E17" s="29"/>
    </row>
    <row r="18" spans="1:5" x14ac:dyDescent="0.3">
      <c r="A18" s="174" t="s">
        <v>41</v>
      </c>
      <c r="B18" s="175"/>
      <c r="C18" s="175"/>
      <c r="D18" s="17"/>
    </row>
    <row r="19" spans="1:5" x14ac:dyDescent="0.3">
      <c r="A19" s="30" t="s">
        <v>0</v>
      </c>
      <c r="B19" s="153"/>
      <c r="C19" s="154"/>
      <c r="D19" s="154"/>
    </row>
    <row r="20" spans="1:5" x14ac:dyDescent="0.3">
      <c r="A20" s="30" t="s">
        <v>24</v>
      </c>
      <c r="B20" s="153"/>
      <c r="C20" s="154"/>
      <c r="D20" s="154"/>
    </row>
    <row r="21" spans="1:5" x14ac:dyDescent="0.3">
      <c r="A21" s="31" t="s">
        <v>25</v>
      </c>
      <c r="B21" s="160"/>
      <c r="C21" s="161"/>
      <c r="D21" s="161"/>
    </row>
    <row r="22" spans="1:5" x14ac:dyDescent="0.3">
      <c r="A22" s="31"/>
      <c r="B22" s="162"/>
      <c r="C22" s="163"/>
      <c r="D22" s="163"/>
    </row>
    <row r="23" spans="1:5" x14ac:dyDescent="0.3">
      <c r="A23" s="31"/>
      <c r="B23" s="162"/>
      <c r="C23" s="163"/>
      <c r="D23" s="163"/>
    </row>
    <row r="24" spans="1:5" x14ac:dyDescent="0.3">
      <c r="A24" s="31"/>
      <c r="B24" s="162"/>
      <c r="C24" s="163"/>
      <c r="D24" s="163"/>
    </row>
    <row r="25" spans="1:5" x14ac:dyDescent="0.3">
      <c r="A25" s="31"/>
      <c r="B25" s="164"/>
      <c r="C25" s="165"/>
      <c r="D25" s="165"/>
    </row>
    <row r="26" spans="1:5" x14ac:dyDescent="0.3">
      <c r="A26" s="31" t="s">
        <v>1</v>
      </c>
      <c r="B26" s="166"/>
      <c r="C26" s="166"/>
      <c r="D26" s="167"/>
    </row>
    <row r="27" spans="1:5" ht="15" thickBot="1" x14ac:dyDescent="0.35">
      <c r="A27" s="32"/>
      <c r="B27" s="34"/>
      <c r="C27" s="34"/>
      <c r="D27" s="35"/>
    </row>
    <row r="28" spans="1:5" x14ac:dyDescent="0.3">
      <c r="A28" s="33"/>
    </row>
  </sheetData>
  <mergeCells count="13">
    <mergeCell ref="B21:D25"/>
    <mergeCell ref="B26:D26"/>
    <mergeCell ref="B20:D20"/>
    <mergeCell ref="B19:D19"/>
    <mergeCell ref="A1:D1"/>
    <mergeCell ref="A17:D17"/>
    <mergeCell ref="A18:C18"/>
    <mergeCell ref="A2:C2"/>
    <mergeCell ref="B16:C16"/>
    <mergeCell ref="A9:C9"/>
    <mergeCell ref="A11:B11"/>
    <mergeCell ref="A12:B12"/>
    <mergeCell ref="A13:B13"/>
  </mergeCells>
  <pageMargins left="0.7" right="0.7" top="0.75" bottom="0.75" header="0.3" footer="0.3"/>
  <pageSetup paperSize="9" scale="91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2E07A80-DE11-4400-90A9-564D9BD8B236}">
  <dimension ref="A1:B33"/>
  <sheetViews>
    <sheetView workbookViewId="0"/>
  </sheetViews>
  <sheetFormatPr defaultRowHeight="14.4" x14ac:dyDescent="0.3"/>
  <cols>
    <col min="1" max="1" width="20.5546875" customWidth="1"/>
    <col min="2" max="2" width="57.6640625" customWidth="1"/>
  </cols>
  <sheetData>
    <row r="1" spans="1:2" x14ac:dyDescent="0.3">
      <c r="A1" s="21" t="s">
        <v>159</v>
      </c>
    </row>
    <row r="2" spans="1:2" x14ac:dyDescent="0.3">
      <c r="A2" s="21" t="s">
        <v>160</v>
      </c>
    </row>
    <row r="3" spans="1:2" x14ac:dyDescent="0.3">
      <c r="A3" s="21" t="s">
        <v>161</v>
      </c>
    </row>
    <row r="4" spans="1:2" x14ac:dyDescent="0.3">
      <c r="A4" s="21"/>
    </row>
    <row r="5" spans="1:2" x14ac:dyDescent="0.3">
      <c r="A5" s="139" t="s">
        <v>140</v>
      </c>
    </row>
    <row r="6" spans="1:2" x14ac:dyDescent="0.3">
      <c r="A6" s="139" t="s">
        <v>141</v>
      </c>
    </row>
    <row r="7" spans="1:2" x14ac:dyDescent="0.3">
      <c r="A7" s="21" t="s">
        <v>142</v>
      </c>
    </row>
    <row r="8" spans="1:2" x14ac:dyDescent="0.3">
      <c r="B8" s="21" t="s">
        <v>143</v>
      </c>
    </row>
    <row r="9" spans="1:2" x14ac:dyDescent="0.3">
      <c r="B9" s="21" t="s">
        <v>144</v>
      </c>
    </row>
    <row r="10" spans="1:2" x14ac:dyDescent="0.3">
      <c r="B10" s="21" t="s">
        <v>145</v>
      </c>
    </row>
    <row r="11" spans="1:2" x14ac:dyDescent="0.3">
      <c r="B11" s="21" t="s">
        <v>146</v>
      </c>
    </row>
    <row r="12" spans="1:2" x14ac:dyDescent="0.3">
      <c r="B12" s="21" t="s">
        <v>147</v>
      </c>
    </row>
    <row r="13" spans="1:2" x14ac:dyDescent="0.3">
      <c r="B13" s="21" t="s">
        <v>148</v>
      </c>
    </row>
    <row r="14" spans="1:2" x14ac:dyDescent="0.3">
      <c r="B14" s="21" t="s">
        <v>149</v>
      </c>
    </row>
    <row r="15" spans="1:2" x14ac:dyDescent="0.3">
      <c r="B15" s="21" t="s">
        <v>150</v>
      </c>
    </row>
    <row r="16" spans="1:2" x14ac:dyDescent="0.3">
      <c r="B16" s="21" t="s">
        <v>151</v>
      </c>
    </row>
    <row r="17" spans="1:2" x14ac:dyDescent="0.3">
      <c r="B17" s="21" t="s">
        <v>152</v>
      </c>
    </row>
    <row r="18" spans="1:2" x14ac:dyDescent="0.3">
      <c r="A18" s="140"/>
    </row>
    <row r="19" spans="1:2" x14ac:dyDescent="0.3">
      <c r="A19" s="139" t="s">
        <v>153</v>
      </c>
    </row>
    <row r="20" spans="1:2" x14ac:dyDescent="0.3">
      <c r="A20" s="21" t="s">
        <v>142</v>
      </c>
    </row>
    <row r="21" spans="1:2" x14ac:dyDescent="0.3">
      <c r="B21" s="21" t="s">
        <v>143</v>
      </c>
    </row>
    <row r="22" spans="1:2" x14ac:dyDescent="0.3">
      <c r="B22" s="21" t="s">
        <v>144</v>
      </c>
    </row>
    <row r="23" spans="1:2" x14ac:dyDescent="0.3">
      <c r="B23" s="21" t="s">
        <v>154</v>
      </c>
    </row>
    <row r="24" spans="1:2" x14ac:dyDescent="0.3">
      <c r="B24" s="21" t="s">
        <v>146</v>
      </c>
    </row>
    <row r="25" spans="1:2" x14ac:dyDescent="0.3">
      <c r="B25" s="21" t="s">
        <v>155</v>
      </c>
    </row>
    <row r="26" spans="1:2" x14ac:dyDescent="0.3">
      <c r="B26" s="21" t="s">
        <v>148</v>
      </c>
    </row>
    <row r="27" spans="1:2" x14ac:dyDescent="0.3">
      <c r="B27" s="21" t="s">
        <v>156</v>
      </c>
    </row>
    <row r="28" spans="1:2" x14ac:dyDescent="0.3">
      <c r="B28" s="21" t="s">
        <v>150</v>
      </c>
    </row>
    <row r="29" spans="1:2" x14ac:dyDescent="0.3">
      <c r="B29" s="21" t="s">
        <v>157</v>
      </c>
    </row>
    <row r="30" spans="1:2" x14ac:dyDescent="0.3">
      <c r="B30" s="21" t="s">
        <v>152</v>
      </c>
    </row>
    <row r="31" spans="1:2" x14ac:dyDescent="0.3">
      <c r="A31" s="21"/>
    </row>
    <row r="32" spans="1:2" x14ac:dyDescent="0.3">
      <c r="A32" s="21" t="s">
        <v>158</v>
      </c>
    </row>
    <row r="33" spans="1:1" x14ac:dyDescent="0.3">
      <c r="A33" s="140"/>
    </row>
  </sheetData>
  <pageMargins left="0.7" right="0.7" top="0.75" bottom="0.75" header="0.3" footer="0.3"/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5d807127-6dfe-4777-9fc9-8a2ccfc388c3">
      <Terms xmlns="http://schemas.microsoft.com/office/infopath/2007/PartnerControls"/>
    </lcf76f155ced4ddcb4097134ff3c332f>
    <TaxCatchAll xmlns="46c995e6-7f53-48aa-a5ad-a9d38912b46a" xsi:nil="true"/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F05022422477C44CA0516C7EF458BDC6" ma:contentTypeVersion="17" ma:contentTypeDescription="Een nieuw document maken." ma:contentTypeScope="" ma:versionID="ca2383e70f9810f7295f5b871cb0766a">
  <xsd:schema xmlns:xsd="http://www.w3.org/2001/XMLSchema" xmlns:xs="http://www.w3.org/2001/XMLSchema" xmlns:p="http://schemas.microsoft.com/office/2006/metadata/properties" xmlns:ns2="46c995e6-7f53-48aa-a5ad-a9d38912b46a" xmlns:ns3="5d807127-6dfe-4777-9fc9-8a2ccfc388c3" targetNamespace="http://schemas.microsoft.com/office/2006/metadata/properties" ma:root="true" ma:fieldsID="11adb72c2a64998f922e7fcc2f8c8b61" ns2:_="" ns3:_="">
    <xsd:import namespace="46c995e6-7f53-48aa-a5ad-a9d38912b46a"/>
    <xsd:import namespace="5d807127-6dfe-4777-9fc9-8a2ccfc388c3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  <xsd:element ref="ns3:MediaServiceAutoTags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DateTaken" minOccurs="0"/>
                <xsd:element ref="ns3:MediaServiceLocation" minOccurs="0"/>
                <xsd:element ref="ns3:MediaServiceAutoKeyPoints" minOccurs="0"/>
                <xsd:element ref="ns3:MediaServiceKeyPoints" minOccurs="0"/>
                <xsd:element ref="ns3:MediaLengthInSeconds" minOccurs="0"/>
                <xsd:element ref="ns3:lcf76f155ced4ddcb4097134ff3c332f" minOccurs="0"/>
                <xsd:element ref="ns2:TaxCatchAll" minOccurs="0"/>
                <xsd:element ref="ns3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6c995e6-7f53-48aa-a5ad-a9d38912b46a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3" nillable="true" ma:displayName="Taxonomy Catch All Column" ma:hidden="true" ma:list="{886c822f-eec8-42d4-8054-049d3dc82beb}" ma:internalName="TaxCatchAll" ma:showField="CatchAllData" ma:web="46c995e6-7f53-48aa-a5ad-a9d38912b46a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d807127-6dfe-4777-9fc9-8a2ccfc388c3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0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  <xsd:element name="MediaServiceAutoKeyPoints" ma:index="18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9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LengthInSeconds" ma:index="20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22" nillable="true" ma:taxonomy="true" ma:internalName="lcf76f155ced4ddcb4097134ff3c332f" ma:taxonomyFieldName="MediaServiceImageTags" ma:displayName="Afbeeldingtags" ma:readOnly="false" ma:fieldId="{5cf76f15-5ced-4ddc-b409-7134ff3c332f}" ma:taxonomyMulti="true" ma:sspId="62568fe7-1f97-42b2-b87e-bec22f3baa5b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4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283CDB23-FF93-43DD-9C8D-DF2E34204270}">
  <ds:schemaRefs>
    <ds:schemaRef ds:uri="http://schemas.microsoft.com/office/infopath/2007/PartnerControls"/>
    <ds:schemaRef ds:uri="http://purl.org/dc/elements/1.1/"/>
    <ds:schemaRef ds:uri="http://purl.org/dc/terms/"/>
    <ds:schemaRef ds:uri="http://purl.org/dc/dcmitype/"/>
    <ds:schemaRef ds:uri="http://schemas.microsoft.com/office/2006/documentManagement/types"/>
    <ds:schemaRef ds:uri="http://www.w3.org/XML/1998/namespace"/>
    <ds:schemaRef ds:uri="http://schemas.openxmlformats.org/package/2006/metadata/core-properties"/>
    <ds:schemaRef ds:uri="5d807127-6dfe-4777-9fc9-8a2ccfc388c3"/>
    <ds:schemaRef ds:uri="46c995e6-7f53-48aa-a5ad-a9d38912b46a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4B482CA5-1804-494C-8F2A-6A5EBA962444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46c995e6-7f53-48aa-a5ad-a9d38912b46a"/>
    <ds:schemaRef ds:uri="5d807127-6dfe-4777-9fc9-8a2ccfc388c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45DCF2C8-4DC7-4FE9-A251-2E1CCCE7C507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6</vt:i4>
      </vt:variant>
    </vt:vector>
  </HeadingPairs>
  <TitlesOfParts>
    <vt:vector size="6" baseType="lpstr">
      <vt:lpstr>aantal</vt:lpstr>
      <vt:lpstr>banqueting</vt:lpstr>
      <vt:lpstr>evenementen</vt:lpstr>
      <vt:lpstr>banqueting - arrangementen</vt:lpstr>
      <vt:lpstr>Totaaloverzicht</vt:lpstr>
      <vt:lpstr>advies hoeveelheden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willem</dc:creator>
  <cp:lastModifiedBy>Sander Groenevelt | Inkada inkoopadvies</cp:lastModifiedBy>
  <cp:lastPrinted>2023-04-20T11:53:37Z</cp:lastPrinted>
  <dcterms:created xsi:type="dcterms:W3CDTF">2017-01-13T15:03:41Z</dcterms:created>
  <dcterms:modified xsi:type="dcterms:W3CDTF">2023-10-18T14:34:04Z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0x01010014F13F07FAEE33418669313F9870CB38</vt:lpwstr>
  </property>
  <property fmtid="{D5CDD505-2E9C-101B-9397-08002B2CF9AE}" pid="3" name="MediaServiceImageTags">
    <vt:lpwstr/>
  </property>
</Properties>
</file>