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timetolose.sharepoint.com/sites/Algemeen/Gedeelde documenten/5. CUSTOMER LIFECYCLE - OWN (EXTERN)/01. Actieve klanten/Sabewa/03. Tender Belastingappl/1. aanbestedingsleidraad/"/>
    </mc:Choice>
  </mc:AlternateContent>
  <xr:revisionPtr revIDLastSave="270" documentId="13_ncr:1_{C9009EA6-EB2A-3742-8242-E3ADCC39AF51}" xr6:coauthVersionLast="47" xr6:coauthVersionMax="47" xr10:uidLastSave="{6677522E-5488-4DA0-9B98-ADC546231120}"/>
  <bookViews>
    <workbookView xWindow="-108" yWindow="-108" windowWidth="23256" windowHeight="12456" activeTab="1" xr2:uid="{60C9BFE9-E9C6-4FF5-9502-2F16A5EC1E65}"/>
  </bookViews>
  <sheets>
    <sheet name="Samenvatting" sheetId="1" r:id="rId1"/>
    <sheet name="1. Implementatie" sheetId="2" r:id="rId2"/>
    <sheet name="2. Licentiekosten" sheetId="3" r:id="rId3"/>
    <sheet name="3. Consultancykosten" sheetId="4" r:id="rId4"/>
  </sheets>
  <definedNames>
    <definedName name="_xlnm.Print_Area" localSheetId="1">'1. Implementatie'!$A$2:$J$83</definedName>
    <definedName name="_xlnm.Print_Area" localSheetId="2">'2. Licentiekosten'!$A$1:$M$49</definedName>
    <definedName name="_xlnm.Print_Area" localSheetId="3">'3. Consultancykosten'!$A$2:$H$20</definedName>
    <definedName name="_xlnm.Print_Area" localSheetId="0">Samenvatting!$B$2:$I$22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2" i="2" l="1"/>
  <c r="H79" i="2"/>
  <c r="G76" i="2"/>
  <c r="H75" i="2"/>
  <c r="G73" i="2"/>
  <c r="H65" i="2"/>
  <c r="H66" i="2"/>
  <c r="H67" i="2"/>
  <c r="H68" i="2"/>
  <c r="H69" i="2"/>
  <c r="H70" i="2"/>
  <c r="H71" i="2"/>
  <c r="H72" i="2"/>
  <c r="H64" i="2"/>
  <c r="G62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48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32" i="2"/>
  <c r="F72" i="2"/>
  <c r="F71" i="2"/>
  <c r="F70" i="2"/>
  <c r="F69" i="2"/>
  <c r="F68" i="2"/>
  <c r="E62" i="2"/>
  <c r="D62" i="2"/>
  <c r="C62" i="2"/>
  <c r="F61" i="2"/>
  <c r="F60" i="2"/>
  <c r="F59" i="2"/>
  <c r="F58" i="2"/>
  <c r="F57" i="2"/>
  <c r="D46" i="2"/>
  <c r="E46" i="2"/>
  <c r="C46" i="2"/>
  <c r="F44" i="2"/>
  <c r="F43" i="2"/>
  <c r="F42" i="2"/>
  <c r="F41" i="2"/>
  <c r="C48" i="3"/>
  <c r="C45" i="3"/>
  <c r="D45" i="3"/>
  <c r="G80" i="2"/>
  <c r="D80" i="2"/>
  <c r="E80" i="2"/>
  <c r="C80" i="2"/>
  <c r="F79" i="2"/>
  <c r="F21" i="2"/>
  <c r="H21" i="2" s="1"/>
  <c r="F45" i="2"/>
  <c r="D35" i="3"/>
  <c r="E35" i="3"/>
  <c r="F35" i="3"/>
  <c r="G35" i="3"/>
  <c r="H35" i="3"/>
  <c r="I35" i="3"/>
  <c r="J35" i="3"/>
  <c r="K35" i="3"/>
  <c r="L35" i="3"/>
  <c r="M35" i="3"/>
  <c r="C35" i="3"/>
  <c r="C20" i="3"/>
  <c r="C41" i="3" s="1"/>
  <c r="F20" i="3"/>
  <c r="G20" i="3"/>
  <c r="H20" i="3"/>
  <c r="I20" i="3"/>
  <c r="J20" i="3"/>
  <c r="K20" i="3"/>
  <c r="L20" i="3"/>
  <c r="M20" i="3"/>
  <c r="E20" i="3"/>
  <c r="D20" i="3"/>
  <c r="D41" i="3" s="1"/>
  <c r="D44" i="3" s="1"/>
  <c r="F56" i="2"/>
  <c r="F67" i="2"/>
  <c r="G14" i="4"/>
  <c r="F80" i="2" l="1"/>
  <c r="E41" i="3"/>
  <c r="F75" i="2"/>
  <c r="H76" i="2" s="1"/>
  <c r="E76" i="2"/>
  <c r="D76" i="2"/>
  <c r="C76" i="2"/>
  <c r="E30" i="2"/>
  <c r="D30" i="2"/>
  <c r="C30" i="2"/>
  <c r="E73" i="2"/>
  <c r="D73" i="2"/>
  <c r="C73" i="2"/>
  <c r="F65" i="2"/>
  <c r="F66" i="2"/>
  <c r="F64" i="2"/>
  <c r="F49" i="2"/>
  <c r="F50" i="2"/>
  <c r="F51" i="2"/>
  <c r="F52" i="2"/>
  <c r="F53" i="2"/>
  <c r="F54" i="2"/>
  <c r="F55" i="2"/>
  <c r="F48" i="2"/>
  <c r="F33" i="2"/>
  <c r="F34" i="2"/>
  <c r="F35" i="2"/>
  <c r="F36" i="2"/>
  <c r="F37" i="2"/>
  <c r="F38" i="2"/>
  <c r="F39" i="2"/>
  <c r="F40" i="2"/>
  <c r="F32" i="2"/>
  <c r="F22" i="2"/>
  <c r="F23" i="2"/>
  <c r="H23" i="2" s="1"/>
  <c r="F24" i="2"/>
  <c r="H24" i="2" s="1"/>
  <c r="F25" i="2"/>
  <c r="H25" i="2" s="1"/>
  <c r="F26" i="2"/>
  <c r="H26" i="2" s="1"/>
  <c r="F27" i="2"/>
  <c r="H27" i="2" s="1"/>
  <c r="F28" i="2"/>
  <c r="H28" i="2" s="1"/>
  <c r="F29" i="2"/>
  <c r="H29" i="2" s="1"/>
  <c r="G15" i="4"/>
  <c r="G16" i="4"/>
  <c r="H80" i="2"/>
  <c r="H22" i="2" l="1"/>
  <c r="H30" i="2" s="1"/>
  <c r="H62" i="2"/>
  <c r="F62" i="2"/>
  <c r="F46" i="2"/>
  <c r="E44" i="3"/>
  <c r="E45" i="3" s="1"/>
  <c r="G19" i="4"/>
  <c r="H15" i="1" s="1"/>
  <c r="F73" i="2"/>
  <c r="F76" i="2"/>
  <c r="F30" i="2"/>
  <c r="G30" i="2" l="1"/>
  <c r="H73" i="2"/>
  <c r="H46" i="2"/>
  <c r="F41" i="3"/>
  <c r="F44" i="3" s="1"/>
  <c r="G41" i="3" s="1"/>
  <c r="I14" i="2" l="1"/>
  <c r="H11" i="1" s="1"/>
  <c r="G46" i="2"/>
  <c r="F45" i="3"/>
  <c r="G44" i="3"/>
  <c r="G45" i="3"/>
  <c r="H41" i="3"/>
  <c r="H44" i="3" l="1"/>
  <c r="H45" i="3"/>
  <c r="I41" i="3"/>
  <c r="I44" i="3" l="1"/>
  <c r="I45" i="3"/>
  <c r="J41" i="3"/>
  <c r="J44" i="3" l="1"/>
  <c r="J45" i="3" s="1"/>
  <c r="K41" i="3" l="1"/>
  <c r="K44" i="3" l="1"/>
  <c r="L41" i="3" s="1"/>
  <c r="K45" i="3"/>
  <c r="L44" i="3"/>
  <c r="M41" i="3"/>
  <c r="M44" i="3" l="1"/>
  <c r="M45" i="3"/>
  <c r="L45" i="3"/>
  <c r="F14" i="3"/>
  <c r="H13" i="1" s="1"/>
  <c r="H18" i="1" s="1"/>
  <c r="H20" i="1" s="1"/>
  <c r="H22" i="1" s="1"/>
</calcChain>
</file>

<file path=xl/sharedStrings.xml><?xml version="1.0" encoding="utf-8"?>
<sst xmlns="http://schemas.openxmlformats.org/spreadsheetml/2006/main" count="173" uniqueCount="110">
  <si>
    <t>Aanbesteding</t>
  </si>
  <si>
    <t xml:space="preserve"> </t>
  </si>
  <si>
    <t>Naam inschrijver:</t>
  </si>
  <si>
    <t>Implementatie</t>
  </si>
  <si>
    <t>Consultancy</t>
  </si>
  <si>
    <t xml:space="preserve"> (prijzen exclusief BTW)</t>
  </si>
  <si>
    <t>Omschrijving</t>
  </si>
  <si>
    <t>= fixed price</t>
  </si>
  <si>
    <t>Specificatie Implementatie</t>
  </si>
  <si>
    <t>Costbreakdown</t>
  </si>
  <si>
    <t>Prijs per</t>
  </si>
  <si>
    <t>Kosten</t>
  </si>
  <si>
    <t>Onderwerp</t>
  </si>
  <si>
    <t>Toelichting</t>
  </si>
  <si>
    <t>Totaal</t>
  </si>
  <si>
    <t>eenheid</t>
  </si>
  <si>
    <t>Opleiding</t>
  </si>
  <si>
    <t>Aantal uren</t>
  </si>
  <si>
    <t>Uurtarief</t>
  </si>
  <si>
    <t>Inschrijver werkt de implementatie hieronder verder uit en mag regels toevoegen. Verder dient Inschrijver alleen de geel gearceerde velden in te vullen.</t>
  </si>
  <si>
    <t>Licentiekosten</t>
  </si>
  <si>
    <t>Initieel</t>
  </si>
  <si>
    <t>Verlengingsoptie(s)</t>
  </si>
  <si>
    <t xml:space="preserve">Produktiefase </t>
  </si>
  <si>
    <t>-----------------&gt;</t>
  </si>
  <si>
    <t>Omschrijving / specificatie</t>
  </si>
  <si>
    <t>Indicatie aantal uren 
per jaar</t>
  </si>
  <si>
    <t>Indicatie aantal Jaren</t>
  </si>
  <si>
    <t>Technologie-oplossing t.b.v. ondersteuning kerntaken Sabewa Zeeland</t>
  </si>
  <si>
    <t>Configuratiekosten</t>
  </si>
  <si>
    <t>Ontwikkelkosten</t>
  </si>
  <si>
    <t>Ontwikkeling 360°Burgerbeeld en 360°Objectbeeld</t>
  </si>
  <si>
    <t>Ontwikkeling Frontoffice functionaliteit</t>
  </si>
  <si>
    <t>Ontwikkeling Heffingsprocessen (Aanslagoplegging)</t>
  </si>
  <si>
    <t>Ontwikkeling Invorderinsprocessen (Betalingen &amp; Burgercontact)</t>
  </si>
  <si>
    <t>Ontwikkeling Management stuurinformatie (dashboarding)</t>
  </si>
  <si>
    <t>Ontwikkeling MijnSabewa portals (Burgers &amp; Bedrijven)</t>
  </si>
  <si>
    <t>Ontwikkeling Samenwerkingsportals (Deelnemers &amp; Toezichthouders)</t>
  </si>
  <si>
    <t>Ontwikkeling platformfundamentals (infrastructuur, rollen &amp; rechten)</t>
  </si>
  <si>
    <t>Ontwikkeling informatiebeveiligingsvoorzieningen (AVG, Privacy en Security)</t>
  </si>
  <si>
    <t>Configuratie platformfundamentals (infrastructuur, rollen &amp; rechten)</t>
  </si>
  <si>
    <t>Configuratie  360°Burgerbeeld en 360°Objectbeeld</t>
  </si>
  <si>
    <t>Configuratie  Frontoffice functionaliteit</t>
  </si>
  <si>
    <t>Configuratie  Heffingsprocessen (Aanslagoplegging)</t>
  </si>
  <si>
    <t>Configuratie  Invorderinsprocessen (Betalingen &amp; Burgercontact)</t>
  </si>
  <si>
    <t>Configuratie  Management stuurinformatie (dashboarding)</t>
  </si>
  <si>
    <t>Configuratie  MijnSabewa portals (Burgers &amp; Bedrijven)</t>
  </si>
  <si>
    <t>Configuratie  Samenwerkingsportals (Deelnemers &amp; Toezichthouders)</t>
  </si>
  <si>
    <t>Configuratie  informatiebeveiligingsvoorzieningen (AVG, Privacy en Security)</t>
  </si>
  <si>
    <t>Totale ontwikkelkosten</t>
  </si>
  <si>
    <t>Integraties landelijke registers &amp; andere bronsystemen</t>
  </si>
  <si>
    <t>API Management</t>
  </si>
  <si>
    <t>Totale configuratiekosten</t>
  </si>
  <si>
    <t>Verbinding(en) met stelsel van Basisregistraties</t>
  </si>
  <si>
    <t>Verbindingen met data/informatie validatieservices (vb Graydon, D&amp;B, Companyinfo)</t>
  </si>
  <si>
    <t>Infrastructuur</t>
  </si>
  <si>
    <t>Platforminfrastructuur (OTAP)</t>
  </si>
  <si>
    <t xml:space="preserve">Workload </t>
  </si>
  <si>
    <t>indicatie(in uren)</t>
  </si>
  <si>
    <t>Kernteam</t>
  </si>
  <si>
    <t>Project mgt</t>
  </si>
  <si>
    <t>Flexibele competenties platformfundamentals (infrastructuur, rollen &amp; rechten)</t>
  </si>
  <si>
    <t>Flexibele competenties  360°Burgerbeeld en 360°Objectbeeld</t>
  </si>
  <si>
    <t>Flexibele competenties  Frontoffice functionaliteit</t>
  </si>
  <si>
    <t>Flexibele competenties  Heffingsprocessen (Aanslagoplegging)</t>
  </si>
  <si>
    <t>Flexibele competenties  Invorderinsprocessen (Betalingen &amp; Burgercontact)</t>
  </si>
  <si>
    <t>Flexibele competenties  Management stuurinformatie (dashboarding)</t>
  </si>
  <si>
    <t>Flexibele competenties  MijnSabewa portals (Burgers &amp; Bedrijven)</t>
  </si>
  <si>
    <t>Flexibele competenties  Samenwerkingsportals (Deelnemers &amp; Toezichthouders)</t>
  </si>
  <si>
    <t>Flexibele competenties  informatiebeveiligingsvoorzieningen (AVG, Privacy en Security)</t>
  </si>
  <si>
    <t>Flexibel</t>
  </si>
  <si>
    <t>Totale infrastructurele kosten</t>
  </si>
  <si>
    <t>Verbindingen met alternatieve databronnen (uitgaande van 5 verschillende gem iddelde verbindingstypen )</t>
  </si>
  <si>
    <t>Totale Integratie kosten</t>
  </si>
  <si>
    <t>Implementatie (projectleiding en specialistische inhuur)</t>
  </si>
  <si>
    <t>Totale project management &amp; specialistische inhuur kosten</t>
  </si>
  <si>
    <t>Jaar(module)licenties platformfundamentals (infrastructuur, rollen &amp; rechten)</t>
  </si>
  <si>
    <t>Jaar(module)licenties 360°Burgerbeeld en 360°Objectbeeld</t>
  </si>
  <si>
    <t>Jaar(module)licenties Frontoffice functionaliteit</t>
  </si>
  <si>
    <t>Jaar(module)licenties Heffingsprocessen (Aanslagoplegging)</t>
  </si>
  <si>
    <t>Jaar(module)licenties Invorderinsprocessen (Betalingen &amp; Burgercontact)</t>
  </si>
  <si>
    <t>Jaar(module)licentiesManagement stuurinformatie (dashboarding)</t>
  </si>
  <si>
    <t>Jaar(module)licenties MijnSabewa portals (Burgers &amp; Bedrijven)</t>
  </si>
  <si>
    <t>Jaar(module)licenties Samenwerkingsportals (Deelnemers &amp; Toezichthouders)</t>
  </si>
  <si>
    <t>Jaar(module)licenties informatiebeveiligingsvoorzieningen (AVG, Privacy en Security)</t>
  </si>
  <si>
    <t>Totale jaarlicenties in geval 1-totale platformlicentie</t>
  </si>
  <si>
    <t>APImanagement licentie</t>
  </si>
  <si>
    <r>
      <rPr>
        <b/>
        <i/>
        <sz val="10"/>
        <color rgb="FF000000"/>
        <rFont val="Verdana"/>
        <family val="2"/>
      </rPr>
      <t xml:space="preserve">Let op: </t>
    </r>
    <r>
      <rPr>
        <i/>
        <sz val="10"/>
        <color rgb="FF000000"/>
        <rFont val="Verdana"/>
        <family val="2"/>
      </rPr>
      <t>Plafondbedrag voor licentiekosten en jaarlijkse onderhoudskosten is € 725.000,-</t>
    </r>
  </si>
  <si>
    <t xml:space="preserve">Technologieoplossing t.b.v. uitvoeren van de  belastingtaken van Sabewa Zeeland </t>
  </si>
  <si>
    <t>xxxx zelf rijen toevoegen mogelijk xxxx</t>
  </si>
  <si>
    <t>Korting (optioneel)</t>
  </si>
  <si>
    <t>Indexatie inschatting conform CBS verwachting</t>
  </si>
  <si>
    <t>In geval van GEEN indexatie invoerveld vullen met de waarde (0%)</t>
  </si>
  <si>
    <t>Totale Jaarlicenties  module pricing</t>
  </si>
  <si>
    <t>Koppelings licentie (vast kosten/verbinding)</t>
  </si>
  <si>
    <t>Totale licentiekosten/jaar voor indexatie</t>
  </si>
  <si>
    <t>Platform jaarlicentie</t>
  </si>
  <si>
    <t>Implementatie kosten (Eenmalige investeringskosten!)</t>
  </si>
  <si>
    <t>Licentiekosten, inclusief onderhoud (Operationele meerjaren kosten)</t>
  </si>
  <si>
    <t>Totale BRUTO Inschrijfprijs</t>
  </si>
  <si>
    <t>Totale NETTO Inschrijfprijs</t>
  </si>
  <si>
    <t>Totale opleidings kosten</t>
  </si>
  <si>
    <t>Flexibele schil  t.b.v. specialitische competenties (inschatting project werkzaamheden)</t>
  </si>
  <si>
    <t>Overige resource capaciteiten/competenties fictief aantal uren, Projectmanager</t>
  </si>
  <si>
    <t>Overige resource capaciteiten/competenties fictief aantal uren, Engineer senior</t>
  </si>
  <si>
    <t>Overige resource capaciteiten/competenties fictief aantal uren, Engineer junior / medior</t>
  </si>
  <si>
    <t>Infrastructuurlicentie (incl beheer, onderhoud &amp; support)</t>
  </si>
  <si>
    <t>Eventuele eenmalige licentiekosten (deze worden niet meegenomen in de indexatie)</t>
  </si>
  <si>
    <t>Totaal Licentiekosten inclusief Indexatie en eenmalige licentiekosten</t>
  </si>
  <si>
    <t>xxxx zelf informatie toevoegen mogelijk 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</si>
</sst>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7" formatCode="&quot;€&quot;\ #,##0.00;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_ ;\-0\ "/>
    <numFmt numFmtId="165" formatCode="&quot;€&quot;\ #,##0.00_-"/>
    <numFmt numFmtId="166" formatCode="_-* #,##0.00_-;_-* #,##0.00\-;_-* &quot;-&quot;??_-;_-@_-"/>
    <numFmt numFmtId="167" formatCode="_-* #,##0_-;_-* #,##0\-;_-* &quot;-&quot;??_-;_-@_-"/>
    <numFmt numFmtId="168" formatCode="_ * #,##0_ ;_ * \-#,##0_ ;_ * &quot;-&quot;??_ ;_ @_ "/>
    <numFmt numFmtId="169" formatCode="&quot;€&quot;\ #,##0.00"/>
    <numFmt numFmtId="170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name val="Verdana"/>
      <family val="2"/>
    </font>
    <font>
      <b/>
      <sz val="12"/>
      <color theme="1"/>
      <name val="Verdana"/>
      <family val="2"/>
    </font>
    <font>
      <b/>
      <u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8"/>
      <color rgb="FF000000"/>
      <name val="Verdana"/>
      <family val="2"/>
    </font>
    <font>
      <b/>
      <sz val="10"/>
      <color rgb="FFFFFFFF"/>
      <name val="Verdana"/>
      <family val="2"/>
    </font>
    <font>
      <b/>
      <sz val="14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FFFFFF"/>
      <name val="Verdana"/>
      <family val="2"/>
    </font>
    <font>
      <sz val="20"/>
      <color rgb="FF000000"/>
      <name val="Verdana"/>
      <family val="2"/>
    </font>
    <font>
      <b/>
      <sz val="12"/>
      <color rgb="FF000000"/>
      <name val="Verdana"/>
      <family val="2"/>
    </font>
    <font>
      <sz val="10"/>
      <name val="Arial"/>
      <family val="2"/>
    </font>
    <font>
      <b/>
      <sz val="10"/>
      <name val="Verdana"/>
      <family val="2"/>
    </font>
    <font>
      <b/>
      <i/>
      <sz val="10"/>
      <name val="Verdana"/>
      <family val="2"/>
    </font>
    <font>
      <b/>
      <vertAlign val="superscript"/>
      <sz val="10"/>
      <color theme="1"/>
      <name val="Verdana"/>
      <family val="2"/>
    </font>
    <font>
      <b/>
      <sz val="8"/>
      <color rgb="FFFF0000"/>
      <name val="Verdana"/>
      <family val="2"/>
    </font>
    <font>
      <b/>
      <sz val="18"/>
      <color rgb="FFFF0000"/>
      <name val="Verdana"/>
      <family val="2"/>
    </font>
    <font>
      <b/>
      <sz val="16"/>
      <color rgb="FFFFFFFF"/>
      <name val="Verdana"/>
      <family val="2"/>
    </font>
    <font>
      <b/>
      <sz val="8"/>
      <color rgb="FF000000"/>
      <name val="Verdana"/>
      <family val="2"/>
    </font>
    <font>
      <b/>
      <i/>
      <sz val="10"/>
      <color rgb="FF000000"/>
      <name val="Arial"/>
      <family val="2"/>
    </font>
    <font>
      <b/>
      <i/>
      <sz val="10"/>
      <color rgb="FF000000"/>
      <name val="Verdana"/>
      <family val="2"/>
    </font>
    <font>
      <i/>
      <sz val="10"/>
      <color rgb="FF000000"/>
      <name val="Verdana"/>
      <family val="2"/>
    </font>
    <font>
      <sz val="9"/>
      <color rgb="FF000000"/>
      <name val="Verdana"/>
      <family val="2"/>
    </font>
    <font>
      <b/>
      <i/>
      <sz val="12"/>
      <color rgb="FF000000"/>
      <name val="Verdana"/>
      <family val="2"/>
    </font>
    <font>
      <sz val="8"/>
      <color rgb="FF000000"/>
      <name val="Verdana"/>
      <family val="2"/>
    </font>
    <font>
      <i/>
      <sz val="10"/>
      <color theme="2" tint="-0.499984740745262"/>
      <name val="Verdana"/>
      <family val="2"/>
    </font>
    <font>
      <b/>
      <sz val="10"/>
      <color theme="0"/>
      <name val="Verdana"/>
      <family val="2"/>
    </font>
    <font>
      <b/>
      <sz val="18"/>
      <color theme="0"/>
      <name val="Verdana"/>
      <family val="2"/>
    </font>
    <font>
      <b/>
      <sz val="14"/>
      <color theme="0"/>
      <name val="Verdana"/>
      <family val="2"/>
    </font>
    <font>
      <i/>
      <u/>
      <sz val="10"/>
      <color theme="0"/>
      <name val="Verdana"/>
      <family val="2"/>
    </font>
  </fonts>
  <fills count="2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148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EFF9A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99D7DB"/>
        <bgColor rgb="FF000000"/>
      </patternFill>
    </fill>
    <fill>
      <patternFill patternType="solid">
        <fgColor rgb="FF4DBAC0"/>
        <bgColor rgb="FF000000"/>
      </patternFill>
    </fill>
    <fill>
      <patternFill patternType="solid">
        <fgColor rgb="FF4DBAC0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FEFF9A"/>
        <bgColor rgb="FF000000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0"/>
    <xf numFmtId="166" fontId="17" fillId="0" borderId="0" applyFont="0" applyFill="0" applyBorder="0" applyAlignment="0" applyProtection="0"/>
  </cellStyleXfs>
  <cellXfs count="268">
    <xf numFmtId="0" fontId="0" fillId="0" borderId="0" xfId="0"/>
    <xf numFmtId="0" fontId="9" fillId="3" borderId="1" xfId="2" applyNumberFormat="1" applyFont="1" applyFill="1" applyBorder="1" applyAlignment="1" applyProtection="1">
      <alignment horizontal="center"/>
      <protection locked="0"/>
    </xf>
    <xf numFmtId="0" fontId="9" fillId="3" borderId="1" xfId="2" applyNumberFormat="1" applyFont="1" applyFill="1" applyBorder="1" applyAlignment="1" applyProtection="1">
      <alignment horizontal="left" vertical="center"/>
      <protection locked="0"/>
    </xf>
    <xf numFmtId="7" fontId="4" fillId="2" borderId="5" xfId="2" applyNumberFormat="1" applyFont="1" applyFill="1" applyBorder="1" applyAlignment="1" applyProtection="1">
      <alignment vertical="center"/>
      <protection locked="0"/>
    </xf>
    <xf numFmtId="165" fontId="6" fillId="3" borderId="5" xfId="3" applyNumberFormat="1" applyFont="1" applyFill="1" applyBorder="1" applyAlignment="1" applyProtection="1">
      <alignment horizontal="right"/>
      <protection locked="0"/>
    </xf>
    <xf numFmtId="7" fontId="4" fillId="2" borderId="22" xfId="2" applyNumberFormat="1" applyFont="1" applyFill="1" applyBorder="1" applyAlignment="1" applyProtection="1">
      <alignment vertical="center"/>
      <protection locked="0"/>
    </xf>
    <xf numFmtId="0" fontId="9" fillId="3" borderId="25" xfId="2" applyNumberFormat="1" applyFont="1" applyFill="1" applyBorder="1" applyAlignment="1" applyProtection="1">
      <alignment horizontal="center"/>
      <protection locked="0"/>
    </xf>
    <xf numFmtId="0" fontId="31" fillId="3" borderId="1" xfId="2" applyNumberFormat="1" applyFont="1" applyFill="1" applyBorder="1" applyAlignment="1" applyProtection="1">
      <alignment horizontal="left" vertical="center"/>
      <protection locked="0"/>
    </xf>
    <xf numFmtId="170" fontId="4" fillId="6" borderId="5" xfId="2" applyNumberFormat="1" applyFont="1" applyFill="1" applyBorder="1" applyAlignment="1" applyProtection="1">
      <alignment vertical="center"/>
      <protection locked="0"/>
    </xf>
    <xf numFmtId="170" fontId="4" fillId="10" borderId="5" xfId="2" applyNumberFormat="1" applyFont="1" applyFill="1" applyBorder="1" applyAlignment="1" applyProtection="1">
      <alignment vertical="center"/>
      <protection locked="0"/>
    </xf>
    <xf numFmtId="7" fontId="32" fillId="12" borderId="5" xfId="2" applyNumberFormat="1" applyFont="1" applyFill="1" applyBorder="1" applyAlignment="1" applyProtection="1">
      <alignment horizontal="right" vertical="center"/>
    </xf>
    <xf numFmtId="7" fontId="4" fillId="10" borderId="5" xfId="2" applyNumberFormat="1" applyFont="1" applyFill="1" applyBorder="1" applyAlignment="1" applyProtection="1">
      <alignment vertical="center"/>
      <protection locked="0"/>
    </xf>
    <xf numFmtId="7" fontId="4" fillId="10" borderId="22" xfId="2" applyNumberFormat="1" applyFont="1" applyFill="1" applyBorder="1" applyAlignment="1" applyProtection="1">
      <alignment vertical="center"/>
      <protection locked="0"/>
    </xf>
    <xf numFmtId="7" fontId="32" fillId="12" borderId="22" xfId="2" applyNumberFormat="1" applyFont="1" applyFill="1" applyBorder="1" applyAlignment="1" applyProtection="1">
      <alignment horizontal="right" vertical="center"/>
    </xf>
    <xf numFmtId="0" fontId="9" fillId="9" borderId="1" xfId="2" applyNumberFormat="1" applyFont="1" applyFill="1" applyBorder="1" applyAlignment="1" applyProtection="1">
      <alignment horizontal="center" vertical="center"/>
    </xf>
    <xf numFmtId="44" fontId="9" fillId="19" borderId="5" xfId="2" applyFont="1" applyFill="1" applyBorder="1" applyAlignment="1" applyProtection="1">
      <protection locked="0"/>
    </xf>
    <xf numFmtId="0" fontId="31" fillId="3" borderId="5" xfId="2" applyNumberFormat="1" applyFont="1" applyFill="1" applyBorder="1" applyAlignment="1" applyProtection="1">
      <alignment horizontal="left" vertical="center"/>
      <protection locked="0"/>
    </xf>
    <xf numFmtId="165" fontId="6" fillId="19" borderId="5" xfId="3" applyNumberFormat="1" applyFont="1" applyFill="1" applyBorder="1" applyAlignment="1" applyProtection="1">
      <alignment horizontal="right"/>
      <protection locked="0"/>
    </xf>
    <xf numFmtId="0" fontId="2" fillId="0" borderId="0" xfId="0" applyFont="1"/>
    <xf numFmtId="0" fontId="3" fillId="15" borderId="15" xfId="0" applyFont="1" applyFill="1" applyBorder="1"/>
    <xf numFmtId="0" fontId="8" fillId="14" borderId="16" xfId="0" applyFont="1" applyFill="1" applyBorder="1" applyAlignment="1">
      <alignment horizontal="right"/>
    </xf>
    <xf numFmtId="0" fontId="9" fillId="14" borderId="16" xfId="0" applyFont="1" applyFill="1" applyBorder="1"/>
    <xf numFmtId="0" fontId="9" fillId="14" borderId="17" xfId="0" applyFont="1" applyFill="1" applyBorder="1"/>
    <xf numFmtId="0" fontId="3" fillId="15" borderId="18" xfId="0" applyFont="1" applyFill="1" applyBorder="1"/>
    <xf numFmtId="0" fontId="33" fillId="14" borderId="0" xfId="0" applyFont="1" applyFill="1"/>
    <xf numFmtId="0" fontId="9" fillId="14" borderId="0" xfId="0" applyFont="1" applyFill="1"/>
    <xf numFmtId="0" fontId="11" fillId="14" borderId="0" xfId="0" applyFont="1" applyFill="1"/>
    <xf numFmtId="0" fontId="9" fillId="14" borderId="19" xfId="0" applyFont="1" applyFill="1" applyBorder="1"/>
    <xf numFmtId="0" fontId="34" fillId="14" borderId="0" xfId="0" applyFont="1" applyFill="1"/>
    <xf numFmtId="0" fontId="27" fillId="14" borderId="0" xfId="0" applyFont="1" applyFill="1"/>
    <xf numFmtId="0" fontId="8" fillId="14" borderId="0" xfId="0" applyFont="1" applyFill="1"/>
    <xf numFmtId="0" fontId="35" fillId="14" borderId="0" xfId="0" applyFont="1" applyFill="1" applyAlignment="1">
      <alignment horizontal="right" vertical="center"/>
    </xf>
    <xf numFmtId="0" fontId="13" fillId="14" borderId="0" xfId="0" applyFont="1" applyFill="1"/>
    <xf numFmtId="0" fontId="3" fillId="15" borderId="23" xfId="0" applyFont="1" applyFill="1" applyBorder="1"/>
    <xf numFmtId="1" fontId="6" fillId="15" borderId="3" xfId="0" applyNumberFormat="1" applyFont="1" applyFill="1" applyBorder="1"/>
    <xf numFmtId="0" fontId="9" fillId="0" borderId="18" xfId="0" applyFont="1" applyBorder="1"/>
    <xf numFmtId="1" fontId="9" fillId="0" borderId="0" xfId="0" applyNumberFormat="1" applyFont="1"/>
    <xf numFmtId="0" fontId="15" fillId="0" borderId="18" xfId="0" applyFont="1" applyBorder="1" applyAlignment="1">
      <alignment horizontal="center"/>
    </xf>
    <xf numFmtId="0" fontId="16" fillId="16" borderId="1" xfId="0" applyFont="1" applyFill="1" applyBorder="1" applyAlignment="1">
      <alignment vertical="center"/>
    </xf>
    <xf numFmtId="0" fontId="13" fillId="0" borderId="18" xfId="0" applyFont="1" applyBorder="1"/>
    <xf numFmtId="0" fontId="9" fillId="0" borderId="0" xfId="0" applyFont="1"/>
    <xf numFmtId="0" fontId="16" fillId="0" borderId="0" xfId="0" applyFont="1" applyAlignment="1">
      <alignment vertical="center"/>
    </xf>
    <xf numFmtId="0" fontId="16" fillId="14" borderId="1" xfId="0" applyFont="1" applyFill="1" applyBorder="1" applyAlignment="1">
      <alignment vertical="center"/>
    </xf>
    <xf numFmtId="0" fontId="9" fillId="0" borderId="23" xfId="0" applyFont="1" applyBorder="1"/>
    <xf numFmtId="1" fontId="6" fillId="0" borderId="3" xfId="0" applyNumberFormat="1" applyFont="1" applyBorder="1"/>
    <xf numFmtId="0" fontId="14" fillId="14" borderId="0" xfId="0" applyFont="1" applyFill="1"/>
    <xf numFmtId="1" fontId="3" fillId="15" borderId="3" xfId="0" applyNumberFormat="1" applyFont="1" applyFill="1" applyBorder="1"/>
    <xf numFmtId="165" fontId="9" fillId="16" borderId="4" xfId="0" applyNumberFormat="1" applyFont="1" applyFill="1" applyBorder="1"/>
    <xf numFmtId="165" fontId="9" fillId="0" borderId="0" xfId="0" applyNumberFormat="1" applyFont="1"/>
    <xf numFmtId="165" fontId="9" fillId="14" borderId="4" xfId="0" applyNumberFormat="1" applyFont="1" applyFill="1" applyBorder="1"/>
    <xf numFmtId="1" fontId="3" fillId="0" borderId="3" xfId="0" applyNumberFormat="1" applyFont="1" applyBorder="1"/>
    <xf numFmtId="1" fontId="9" fillId="0" borderId="0" xfId="0" applyNumberFormat="1" applyFont="1" applyAlignment="1">
      <alignment horizontal="right"/>
    </xf>
    <xf numFmtId="44" fontId="9" fillId="0" borderId="19" xfId="2" applyFont="1" applyFill="1" applyBorder="1" applyAlignment="1" applyProtection="1">
      <alignment vertical="center"/>
    </xf>
    <xf numFmtId="165" fontId="9" fillId="0" borderId="2" xfId="0" applyNumberFormat="1" applyFont="1" applyBorder="1"/>
    <xf numFmtId="44" fontId="32" fillId="5" borderId="27" xfId="2" applyFont="1" applyFill="1" applyBorder="1" applyAlignment="1" applyProtection="1">
      <alignment vertical="center"/>
    </xf>
    <xf numFmtId="1" fontId="3" fillId="0" borderId="3" xfId="0" applyNumberFormat="1" applyFont="1" applyBorder="1" applyAlignment="1">
      <alignment horizontal="right"/>
    </xf>
    <xf numFmtId="1" fontId="3" fillId="0" borderId="24" xfId="0" applyNumberFormat="1" applyFont="1" applyBorder="1"/>
    <xf numFmtId="169" fontId="9" fillId="16" borderId="27" xfId="2" applyNumberFormat="1" applyFont="1" applyFill="1" applyBorder="1" applyAlignment="1" applyProtection="1">
      <alignment vertical="center"/>
    </xf>
    <xf numFmtId="0" fontId="14" fillId="14" borderId="19" xfId="0" applyFont="1" applyFill="1" applyBorder="1"/>
    <xf numFmtId="1" fontId="3" fillId="15" borderId="3" xfId="0" applyNumberFormat="1" applyFont="1" applyFill="1" applyBorder="1" applyAlignment="1">
      <alignment horizontal="right"/>
    </xf>
    <xf numFmtId="1" fontId="3" fillId="15" borderId="24" xfId="0" applyNumberFormat="1" applyFont="1" applyFill="1" applyBorder="1"/>
    <xf numFmtId="1" fontId="9" fillId="0" borderId="19" xfId="0" applyNumberFormat="1" applyFont="1" applyBorder="1"/>
    <xf numFmtId="165" fontId="9" fillId="16" borderId="2" xfId="0" applyNumberFormat="1" applyFont="1" applyFill="1" applyBorder="1"/>
    <xf numFmtId="44" fontId="9" fillId="13" borderId="22" xfId="2" applyFont="1" applyFill="1" applyBorder="1" applyAlignment="1" applyProtection="1">
      <alignment vertical="center"/>
    </xf>
    <xf numFmtId="0" fontId="9" fillId="0" borderId="19" xfId="0" applyFont="1" applyBorder="1"/>
    <xf numFmtId="0" fontId="9" fillId="0" borderId="26" xfId="0" applyFont="1" applyBorder="1"/>
    <xf numFmtId="44" fontId="9" fillId="14" borderId="27" xfId="2" applyFont="1" applyFill="1" applyBorder="1" applyAlignment="1" applyProtection="1">
      <alignment vertical="center"/>
    </xf>
    <xf numFmtId="0" fontId="0" fillId="0" borderId="0" xfId="0" applyProtection="1">
      <protection locked="0"/>
    </xf>
    <xf numFmtId="9" fontId="13" fillId="8" borderId="2" xfId="0" applyNumberFormat="1" applyFont="1" applyFill="1" applyBorder="1" applyProtection="1">
      <protection locked="0"/>
    </xf>
    <xf numFmtId="0" fontId="13" fillId="14" borderId="16" xfId="0" applyFont="1" applyFill="1" applyBorder="1" applyProtection="1">
      <protection locked="0"/>
    </xf>
    <xf numFmtId="0" fontId="16" fillId="14" borderId="16" xfId="0" applyFont="1" applyFill="1" applyBorder="1" applyProtection="1">
      <protection locked="0"/>
    </xf>
    <xf numFmtId="0" fontId="16" fillId="14" borderId="17" xfId="0" applyFont="1" applyFill="1" applyBorder="1" applyProtection="1">
      <protection locked="0"/>
    </xf>
    <xf numFmtId="0" fontId="10" fillId="14" borderId="0" xfId="0" applyFont="1" applyFill="1" applyProtection="1">
      <protection locked="0"/>
    </xf>
    <xf numFmtId="0" fontId="10" fillId="14" borderId="19" xfId="0" applyFont="1" applyFill="1" applyBorder="1" applyProtection="1">
      <protection locked="0"/>
    </xf>
    <xf numFmtId="0" fontId="12" fillId="14" borderId="0" xfId="0" applyFont="1" applyFill="1" applyProtection="1">
      <protection locked="0"/>
    </xf>
    <xf numFmtId="165" fontId="24" fillId="14" borderId="0" xfId="0" applyNumberFormat="1" applyFont="1" applyFill="1" applyProtection="1">
      <protection locked="0"/>
    </xf>
    <xf numFmtId="165" fontId="24" fillId="14" borderId="19" xfId="0" applyNumberFormat="1" applyFont="1" applyFill="1" applyBorder="1" applyProtection="1">
      <protection locked="0"/>
    </xf>
    <xf numFmtId="165" fontId="24" fillId="14" borderId="0" xfId="0" applyNumberFormat="1" applyFont="1" applyFill="1" applyAlignment="1" applyProtection="1">
      <alignment horizontal="right"/>
      <protection locked="0"/>
    </xf>
    <xf numFmtId="0" fontId="6" fillId="0" borderId="18" xfId="3" applyFont="1" applyBorder="1" applyProtection="1">
      <protection locked="0"/>
    </xf>
    <xf numFmtId="0" fontId="6" fillId="0" borderId="23" xfId="3" applyFont="1" applyBorder="1" applyProtection="1">
      <protection locked="0"/>
    </xf>
    <xf numFmtId="0" fontId="6" fillId="0" borderId="3" xfId="3" applyFont="1" applyBorder="1" applyProtection="1">
      <protection locked="0"/>
    </xf>
    <xf numFmtId="0" fontId="6" fillId="0" borderId="18" xfId="3" applyFont="1" applyBorder="1"/>
    <xf numFmtId="0" fontId="18" fillId="0" borderId="5" xfId="3" applyFont="1" applyBorder="1"/>
    <xf numFmtId="0" fontId="21" fillId="0" borderId="0" xfId="3" applyFont="1"/>
    <xf numFmtId="0" fontId="21" fillId="15" borderId="15" xfId="3" applyFont="1" applyFill="1" applyBorder="1"/>
    <xf numFmtId="0" fontId="13" fillId="14" borderId="16" xfId="0" applyFont="1" applyFill="1" applyBorder="1"/>
    <xf numFmtId="0" fontId="16" fillId="14" borderId="16" xfId="0" applyFont="1" applyFill="1" applyBorder="1"/>
    <xf numFmtId="0" fontId="16" fillId="14" borderId="17" xfId="0" applyFont="1" applyFill="1" applyBorder="1"/>
    <xf numFmtId="0" fontId="22" fillId="15" borderId="18" xfId="3" applyFont="1" applyFill="1" applyBorder="1"/>
    <xf numFmtId="0" fontId="10" fillId="14" borderId="0" xfId="0" applyFont="1" applyFill="1"/>
    <xf numFmtId="0" fontId="10" fillId="14" borderId="19" xfId="0" applyFont="1" applyFill="1" applyBorder="1"/>
    <xf numFmtId="0" fontId="12" fillId="14" borderId="0" xfId="0" applyFont="1" applyFill="1"/>
    <xf numFmtId="0" fontId="21" fillId="15" borderId="18" xfId="3" applyFont="1" applyFill="1" applyBorder="1"/>
    <xf numFmtId="0" fontId="23" fillId="14" borderId="0" xfId="0" applyFont="1" applyFill="1"/>
    <xf numFmtId="165" fontId="24" fillId="14" borderId="0" xfId="0" applyNumberFormat="1" applyFont="1" applyFill="1"/>
    <xf numFmtId="165" fontId="24" fillId="14" borderId="19" xfId="0" applyNumberFormat="1" applyFont="1" applyFill="1" applyBorder="1"/>
    <xf numFmtId="0" fontId="13" fillId="14" borderId="0" xfId="0" applyFont="1" applyFill="1" applyAlignment="1">
      <alignment horizontal="left"/>
    </xf>
    <xf numFmtId="165" fontId="24" fillId="14" borderId="0" xfId="0" applyNumberFormat="1" applyFont="1" applyFill="1" applyAlignment="1">
      <alignment horizontal="right"/>
    </xf>
    <xf numFmtId="165" fontId="24" fillId="14" borderId="19" xfId="0" applyNumberFormat="1" applyFont="1" applyFill="1" applyBorder="1" applyAlignment="1">
      <alignment horizontal="right"/>
    </xf>
    <xf numFmtId="0" fontId="18" fillId="0" borderId="3" xfId="3" applyFont="1" applyBorder="1"/>
    <xf numFmtId="167" fontId="6" fillId="0" borderId="3" xfId="4" applyNumberFormat="1" applyFont="1" applyFill="1" applyBorder="1" applyAlignment="1" applyProtection="1">
      <alignment horizontal="center"/>
    </xf>
    <xf numFmtId="167" fontId="6" fillId="0" borderId="24" xfId="4" applyNumberFormat="1" applyFont="1" applyFill="1" applyBorder="1" applyAlignment="1" applyProtection="1">
      <alignment horizontal="center"/>
    </xf>
    <xf numFmtId="0" fontId="18" fillId="0" borderId="0" xfId="3" applyFont="1"/>
    <xf numFmtId="167" fontId="6" fillId="0" borderId="0" xfId="4" applyNumberFormat="1" applyFont="1" applyFill="1" applyBorder="1" applyAlignment="1" applyProtection="1">
      <alignment horizontal="center"/>
    </xf>
    <xf numFmtId="167" fontId="6" fillId="0" borderId="19" xfId="4" applyNumberFormat="1" applyFont="1" applyFill="1" applyBorder="1" applyAlignment="1" applyProtection="1">
      <alignment horizontal="center"/>
    </xf>
    <xf numFmtId="165" fontId="12" fillId="14" borderId="7" xfId="0" applyNumberFormat="1" applyFont="1" applyFill="1" applyBorder="1"/>
    <xf numFmtId="165" fontId="12" fillId="14" borderId="8" xfId="0" applyNumberFormat="1" applyFont="1" applyFill="1" applyBorder="1"/>
    <xf numFmtId="165" fontId="25" fillId="14" borderId="8" xfId="0" applyNumberFormat="1" applyFont="1" applyFill="1" applyBorder="1" applyAlignment="1">
      <alignment horizontal="right"/>
    </xf>
    <xf numFmtId="165" fontId="25" fillId="14" borderId="9" xfId="0" applyNumberFormat="1" applyFont="1" applyFill="1" applyBorder="1" applyAlignment="1">
      <alignment horizontal="right"/>
    </xf>
    <xf numFmtId="0" fontId="6" fillId="0" borderId="19" xfId="3" applyFont="1" applyBorder="1"/>
    <xf numFmtId="165" fontId="25" fillId="14" borderId="10" xfId="0" applyNumberFormat="1" applyFont="1" applyFill="1" applyBorder="1"/>
    <xf numFmtId="165" fontId="25" fillId="14" borderId="0" xfId="0" applyNumberFormat="1" applyFont="1" applyFill="1"/>
    <xf numFmtId="165" fontId="25" fillId="14" borderId="0" xfId="0" applyNumberFormat="1" applyFont="1" applyFill="1" applyAlignment="1">
      <alignment horizontal="right"/>
    </xf>
    <xf numFmtId="165" fontId="25" fillId="14" borderId="11" xfId="0" applyNumberFormat="1" applyFont="1" applyFill="1" applyBorder="1" applyAlignment="1">
      <alignment horizontal="right"/>
    </xf>
    <xf numFmtId="165" fontId="13" fillId="14" borderId="12" xfId="0" applyNumberFormat="1" applyFont="1" applyFill="1" applyBorder="1"/>
    <xf numFmtId="165" fontId="13" fillId="14" borderId="13" xfId="0" applyNumberFormat="1" applyFont="1" applyFill="1" applyBorder="1"/>
    <xf numFmtId="165" fontId="13" fillId="14" borderId="13" xfId="0" applyNumberFormat="1" applyFont="1" applyFill="1" applyBorder="1" applyAlignment="1">
      <alignment horizontal="right" wrapText="1"/>
    </xf>
    <xf numFmtId="165" fontId="13" fillId="14" borderId="13" xfId="0" applyNumberFormat="1" applyFont="1" applyFill="1" applyBorder="1" applyAlignment="1">
      <alignment horizontal="right"/>
    </xf>
    <xf numFmtId="0" fontId="13" fillId="14" borderId="14" xfId="0" applyFont="1" applyFill="1" applyBorder="1" applyAlignment="1">
      <alignment horizontal="right" wrapText="1"/>
    </xf>
    <xf numFmtId="0" fontId="6" fillId="0" borderId="4" xfId="3" quotePrefix="1" applyFont="1" applyBorder="1" applyAlignment="1">
      <alignment horizontal="left"/>
    </xf>
    <xf numFmtId="164" fontId="19" fillId="0" borderId="2" xfId="4" quotePrefix="1" applyNumberFormat="1" applyFont="1" applyFill="1" applyBorder="1" applyAlignment="1" applyProtection="1">
      <alignment horizontal="right"/>
    </xf>
    <xf numFmtId="165" fontId="19" fillId="4" borderId="6" xfId="3" applyNumberFormat="1" applyFont="1" applyFill="1" applyBorder="1" applyAlignment="1">
      <alignment vertical="center"/>
    </xf>
    <xf numFmtId="167" fontId="14" fillId="0" borderId="3" xfId="4" applyNumberFormat="1" applyFont="1" applyFill="1" applyBorder="1" applyProtection="1"/>
    <xf numFmtId="167" fontId="14" fillId="0" borderId="0" xfId="4" applyNumberFormat="1" applyFont="1" applyFill="1" applyBorder="1" applyProtection="1"/>
    <xf numFmtId="164" fontId="6" fillId="0" borderId="19" xfId="4" applyNumberFormat="1" applyFont="1" applyFill="1" applyBorder="1" applyProtection="1"/>
    <xf numFmtId="165" fontId="29" fillId="14" borderId="8" xfId="0" applyNumberFormat="1" applyFont="1" applyFill="1" applyBorder="1" applyAlignment="1">
      <alignment vertical="center"/>
    </xf>
    <xf numFmtId="165" fontId="29" fillId="14" borderId="20" xfId="0" applyNumberFormat="1" applyFont="1" applyFill="1" applyBorder="1" applyAlignment="1">
      <alignment vertical="center"/>
    </xf>
    <xf numFmtId="165" fontId="25" fillId="14" borderId="0" xfId="0" applyNumberFormat="1" applyFont="1" applyFill="1" applyAlignment="1">
      <alignment horizontal="center"/>
    </xf>
    <xf numFmtId="165" fontId="26" fillId="14" borderId="0" xfId="0" applyNumberFormat="1" applyFont="1" applyFill="1" applyAlignment="1">
      <alignment horizontal="right"/>
    </xf>
    <xf numFmtId="165" fontId="13" fillId="14" borderId="0" xfId="0" applyNumberFormat="1" applyFont="1" applyFill="1" applyAlignment="1">
      <alignment horizontal="right" wrapText="1"/>
    </xf>
    <xf numFmtId="165" fontId="25" fillId="14" borderId="19" xfId="0" applyNumberFormat="1" applyFont="1" applyFill="1" applyBorder="1" applyAlignment="1">
      <alignment horizontal="right"/>
    </xf>
    <xf numFmtId="165" fontId="28" fillId="14" borderId="13" xfId="0" applyNumberFormat="1" applyFont="1" applyFill="1" applyBorder="1" applyAlignment="1">
      <alignment horizontal="center"/>
    </xf>
    <xf numFmtId="165" fontId="13" fillId="14" borderId="13" xfId="0" applyNumberFormat="1" applyFont="1" applyFill="1" applyBorder="1" applyAlignment="1">
      <alignment horizontal="left"/>
    </xf>
    <xf numFmtId="165" fontId="13" fillId="14" borderId="21" xfId="0" applyNumberFormat="1" applyFont="1" applyFill="1" applyBorder="1" applyAlignment="1">
      <alignment horizontal="right"/>
    </xf>
    <xf numFmtId="0" fontId="9" fillId="9" borderId="1" xfId="2" applyNumberFormat="1" applyFont="1" applyFill="1" applyBorder="1" applyAlignment="1" applyProtection="1">
      <alignment horizontal="left" vertical="center"/>
    </xf>
    <xf numFmtId="0" fontId="24" fillId="16" borderId="1" xfId="2" applyNumberFormat="1" applyFont="1" applyFill="1" applyBorder="1" applyAlignment="1" applyProtection="1">
      <alignment horizontal="right" vertical="center"/>
    </xf>
    <xf numFmtId="0" fontId="6" fillId="0" borderId="7" xfId="3" applyFont="1" applyBorder="1"/>
    <xf numFmtId="165" fontId="13" fillId="13" borderId="12" xfId="0" applyNumberFormat="1" applyFont="1" applyFill="1" applyBorder="1"/>
    <xf numFmtId="0" fontId="6" fillId="0" borderId="0" xfId="3" applyFont="1"/>
    <xf numFmtId="0" fontId="18" fillId="0" borderId="5" xfId="3" applyFont="1" applyBorder="1" applyAlignment="1">
      <alignment horizontal="right"/>
    </xf>
    <xf numFmtId="0" fontId="6" fillId="0" borderId="23" xfId="3" applyFont="1" applyBorder="1"/>
    <xf numFmtId="0" fontId="6" fillId="0" borderId="3" xfId="3" applyFont="1" applyBorder="1"/>
    <xf numFmtId="44" fontId="9" fillId="16" borderId="5" xfId="2" applyFont="1" applyFill="1" applyBorder="1" applyAlignment="1" applyProtection="1"/>
    <xf numFmtId="44" fontId="9" fillId="16" borderId="2" xfId="2" applyFont="1" applyFill="1" applyBorder="1" applyAlignment="1" applyProtection="1"/>
    <xf numFmtId="0" fontId="9" fillId="16" borderId="5" xfId="2" applyNumberFormat="1" applyFont="1" applyFill="1" applyBorder="1" applyAlignment="1" applyProtection="1">
      <alignment horizontal="center"/>
    </xf>
    <xf numFmtId="0" fontId="6" fillId="17" borderId="4" xfId="3" applyFont="1" applyFill="1" applyBorder="1"/>
    <xf numFmtId="0" fontId="6" fillId="17" borderId="2" xfId="3" applyFont="1" applyFill="1" applyBorder="1"/>
    <xf numFmtId="44" fontId="6" fillId="18" borderId="6" xfId="3" applyNumberFormat="1" applyFont="1" applyFill="1" applyBorder="1"/>
    <xf numFmtId="0" fontId="6" fillId="17" borderId="0" xfId="3" applyFont="1" applyFill="1"/>
    <xf numFmtId="0" fontId="6" fillId="17" borderId="19" xfId="3" applyFont="1" applyFill="1" applyBorder="1"/>
    <xf numFmtId="0" fontId="6" fillId="0" borderId="24" xfId="3" applyFont="1" applyBorder="1"/>
    <xf numFmtId="0" fontId="9" fillId="16" borderId="1" xfId="2" applyNumberFormat="1" applyFont="1" applyFill="1" applyBorder="1" applyAlignment="1" applyProtection="1">
      <alignment horizontal="center"/>
    </xf>
    <xf numFmtId="0" fontId="9" fillId="16" borderId="25" xfId="2" applyNumberFormat="1" applyFont="1" applyFill="1" applyBorder="1" applyAlignment="1" applyProtection="1">
      <alignment horizontal="center"/>
    </xf>
    <xf numFmtId="0" fontId="6" fillId="0" borderId="8" xfId="3" applyFont="1" applyBorder="1"/>
    <xf numFmtId="167" fontId="9" fillId="0" borderId="8" xfId="4" applyNumberFormat="1" applyFont="1" applyFill="1" applyBorder="1" applyProtection="1"/>
    <xf numFmtId="167" fontId="11" fillId="0" borderId="8" xfId="4" applyNumberFormat="1" applyFont="1" applyFill="1" applyBorder="1" applyProtection="1"/>
    <xf numFmtId="164" fontId="6" fillId="0" borderId="20" xfId="4" applyNumberFormat="1" applyFont="1" applyFill="1" applyBorder="1" applyProtection="1"/>
    <xf numFmtId="165" fontId="13" fillId="13" borderId="13" xfId="0" applyNumberFormat="1" applyFont="1" applyFill="1" applyBorder="1"/>
    <xf numFmtId="165" fontId="13" fillId="13" borderId="13" xfId="0" applyNumberFormat="1" applyFont="1" applyFill="1" applyBorder="1" applyAlignment="1">
      <alignment horizontal="right"/>
    </xf>
    <xf numFmtId="0" fontId="9" fillId="16" borderId="1" xfId="2" applyNumberFormat="1" applyFont="1" applyFill="1" applyBorder="1" applyAlignment="1" applyProtection="1">
      <alignment horizontal="center" vertical="center"/>
    </xf>
    <xf numFmtId="0" fontId="6" fillId="0" borderId="5" xfId="3" applyFont="1" applyBorder="1" applyAlignment="1">
      <alignment horizontal="center"/>
    </xf>
    <xf numFmtId="0" fontId="18" fillId="0" borderId="1" xfId="3" applyFont="1" applyBorder="1"/>
    <xf numFmtId="44" fontId="9" fillId="9" borderId="5" xfId="2" applyFont="1" applyFill="1" applyBorder="1" applyAlignment="1" applyProtection="1"/>
    <xf numFmtId="0" fontId="9" fillId="9" borderId="1" xfId="2" applyNumberFormat="1" applyFont="1" applyFill="1" applyBorder="1" applyAlignment="1" applyProtection="1">
      <alignment horizontal="center"/>
    </xf>
    <xf numFmtId="0" fontId="9" fillId="9" borderId="25" xfId="2" applyNumberFormat="1" applyFont="1" applyFill="1" applyBorder="1" applyAlignment="1" applyProtection="1">
      <alignment horizontal="center"/>
    </xf>
    <xf numFmtId="167" fontId="9" fillId="0" borderId="5" xfId="4" applyNumberFormat="1" applyFont="1" applyFill="1" applyBorder="1" applyProtection="1"/>
    <xf numFmtId="167" fontId="9" fillId="7" borderId="5" xfId="4" applyNumberFormat="1" applyFont="1" applyFill="1" applyBorder="1" applyProtection="1"/>
    <xf numFmtId="0" fontId="30" fillId="16" borderId="1" xfId="2" applyNumberFormat="1" applyFont="1" applyFill="1" applyBorder="1" applyAlignment="1" applyProtection="1">
      <alignment horizontal="right" vertical="center"/>
    </xf>
    <xf numFmtId="44" fontId="9" fillId="7" borderId="5" xfId="2" applyFont="1" applyFill="1" applyBorder="1" applyAlignment="1" applyProtection="1"/>
    <xf numFmtId="44" fontId="9" fillId="9" borderId="2" xfId="2" applyFont="1" applyFill="1" applyBorder="1" applyAlignment="1" applyProtection="1"/>
    <xf numFmtId="0" fontId="0" fillId="0" borderId="3" xfId="0" applyBorder="1" applyProtection="1">
      <protection locked="0"/>
    </xf>
    <xf numFmtId="0" fontId="0" fillId="0" borderId="24" xfId="0" applyBorder="1" applyProtection="1">
      <protection locked="0"/>
    </xf>
    <xf numFmtId="0" fontId="13" fillId="14" borderId="17" xfId="0" applyFont="1" applyFill="1" applyBorder="1"/>
    <xf numFmtId="0" fontId="13" fillId="14" borderId="19" xfId="0" applyFont="1" applyFill="1" applyBorder="1"/>
    <xf numFmtId="0" fontId="21" fillId="15" borderId="23" xfId="3" applyFont="1" applyFill="1" applyBorder="1"/>
    <xf numFmtId="0" fontId="13" fillId="14" borderId="3" xfId="0" applyFont="1" applyFill="1" applyBorder="1"/>
    <xf numFmtId="165" fontId="24" fillId="14" borderId="3" xfId="0" applyNumberFormat="1" applyFont="1" applyFill="1" applyBorder="1" applyAlignment="1">
      <alignment horizontal="right"/>
    </xf>
    <xf numFmtId="0" fontId="13" fillId="14" borderId="24" xfId="0" applyFont="1" applyFill="1" applyBorder="1"/>
    <xf numFmtId="0" fontId="0" fillId="0" borderId="19" xfId="0" applyBorder="1"/>
    <xf numFmtId="164" fontId="6" fillId="0" borderId="0" xfId="4" applyNumberFormat="1" applyFont="1" applyFill="1" applyBorder="1" applyProtection="1"/>
    <xf numFmtId="0" fontId="7" fillId="15" borderId="7" xfId="0" applyFont="1" applyFill="1" applyBorder="1" applyAlignment="1">
      <alignment horizontal="left"/>
    </xf>
    <xf numFmtId="0" fontId="5" fillId="15" borderId="30" xfId="0" applyFont="1" applyFill="1" applyBorder="1" applyAlignment="1">
      <alignment horizontal="right"/>
    </xf>
    <xf numFmtId="0" fontId="5" fillId="15" borderId="15" xfId="0" applyFont="1" applyFill="1" applyBorder="1" applyAlignment="1">
      <alignment horizontal="right"/>
    </xf>
    <xf numFmtId="165" fontId="5" fillId="15" borderId="16" xfId="0" applyNumberFormat="1" applyFont="1" applyFill="1" applyBorder="1" applyAlignment="1">
      <alignment horizontal="center"/>
    </xf>
    <xf numFmtId="165" fontId="7" fillId="15" borderId="16" xfId="0" applyNumberFormat="1" applyFont="1" applyFill="1" applyBorder="1" applyAlignment="1">
      <alignment horizontal="left"/>
    </xf>
    <xf numFmtId="165" fontId="7" fillId="15" borderId="17" xfId="0" applyNumberFormat="1" applyFont="1" applyFill="1" applyBorder="1" applyAlignment="1">
      <alignment horizontal="left"/>
    </xf>
    <xf numFmtId="0" fontId="7" fillId="15" borderId="10" xfId="0" applyFont="1" applyFill="1" applyBorder="1" applyAlignment="1">
      <alignment horizontal="left"/>
    </xf>
    <xf numFmtId="0" fontId="5" fillId="15" borderId="31" xfId="0" applyFont="1" applyFill="1" applyBorder="1" applyAlignment="1">
      <alignment horizontal="right"/>
    </xf>
    <xf numFmtId="0" fontId="5" fillId="15" borderId="18" xfId="0" quotePrefix="1" applyFont="1" applyFill="1" applyBorder="1" applyAlignment="1">
      <alignment horizontal="right"/>
    </xf>
    <xf numFmtId="0" fontId="5" fillId="15" borderId="0" xfId="0" quotePrefix="1" applyFont="1" applyFill="1" applyAlignment="1">
      <alignment horizontal="right"/>
    </xf>
    <xf numFmtId="165" fontId="5" fillId="15" borderId="0" xfId="0" applyNumberFormat="1" applyFont="1" applyFill="1" applyAlignment="1">
      <alignment horizontal="center"/>
    </xf>
    <xf numFmtId="165" fontId="7" fillId="15" borderId="0" xfId="0" applyNumberFormat="1" applyFont="1" applyFill="1" applyAlignment="1">
      <alignment horizontal="left"/>
    </xf>
    <xf numFmtId="165" fontId="7" fillId="15" borderId="19" xfId="0" applyNumberFormat="1" applyFont="1" applyFill="1" applyBorder="1" applyAlignment="1">
      <alignment horizontal="left"/>
    </xf>
    <xf numFmtId="0" fontId="20" fillId="15" borderId="10" xfId="0" applyFont="1" applyFill="1" applyBorder="1" applyAlignment="1">
      <alignment horizontal="right"/>
    </xf>
    <xf numFmtId="14" fontId="5" fillId="15" borderId="32" xfId="0" applyNumberFormat="1" applyFont="1" applyFill="1" applyBorder="1" applyAlignment="1">
      <alignment horizontal="right"/>
    </xf>
    <xf numFmtId="14" fontId="5" fillId="15" borderId="23" xfId="0" applyNumberFormat="1" applyFont="1" applyFill="1" applyBorder="1" applyAlignment="1">
      <alignment horizontal="right"/>
    </xf>
    <xf numFmtId="14" fontId="5" fillId="15" borderId="3" xfId="0" applyNumberFormat="1" applyFont="1" applyFill="1" applyBorder="1" applyAlignment="1">
      <alignment horizontal="right"/>
    </xf>
    <xf numFmtId="14" fontId="5" fillId="15" borderId="24" xfId="0" applyNumberFormat="1" applyFont="1" applyFill="1" applyBorder="1" applyAlignment="1">
      <alignment horizontal="right"/>
    </xf>
    <xf numFmtId="0" fontId="13" fillId="9" borderId="1" xfId="2" applyNumberFormat="1" applyFont="1" applyFill="1" applyBorder="1" applyAlignment="1" applyProtection="1">
      <alignment horizontal="left" vertical="center"/>
    </xf>
    <xf numFmtId="7" fontId="5" fillId="6" borderId="28" xfId="2" applyNumberFormat="1" applyFont="1" applyFill="1" applyBorder="1" applyAlignment="1" applyProtection="1">
      <alignment vertical="center"/>
    </xf>
    <xf numFmtId="7" fontId="5" fillId="6" borderId="29" xfId="2" applyNumberFormat="1" applyFont="1" applyFill="1" applyBorder="1" applyAlignment="1" applyProtection="1">
      <alignment vertical="center"/>
    </xf>
    <xf numFmtId="7" fontId="4" fillId="6" borderId="5" xfId="2" applyNumberFormat="1" applyFont="1" applyFill="1" applyBorder="1" applyAlignment="1" applyProtection="1">
      <alignment vertical="center"/>
    </xf>
    <xf numFmtId="7" fontId="4" fillId="6" borderId="22" xfId="2" applyNumberFormat="1" applyFont="1" applyFill="1" applyBorder="1" applyAlignment="1" applyProtection="1">
      <alignment vertical="center"/>
    </xf>
    <xf numFmtId="7" fontId="5" fillId="6" borderId="5" xfId="2" applyNumberFormat="1" applyFont="1" applyFill="1" applyBorder="1" applyAlignment="1" applyProtection="1">
      <alignment vertical="center"/>
    </xf>
    <xf numFmtId="7" fontId="5" fillId="6" borderId="22" xfId="2" applyNumberFormat="1" applyFont="1" applyFill="1" applyBorder="1" applyAlignment="1" applyProtection="1">
      <alignment vertical="center"/>
    </xf>
    <xf numFmtId="0" fontId="32" fillId="11" borderId="1" xfId="2" applyNumberFormat="1" applyFont="1" applyFill="1" applyBorder="1" applyAlignment="1" applyProtection="1">
      <alignment horizontal="right" vertical="center" wrapText="1"/>
    </xf>
    <xf numFmtId="7" fontId="4" fillId="6" borderId="5" xfId="2" applyNumberFormat="1" applyFont="1" applyFill="1" applyBorder="1" applyAlignment="1" applyProtection="1">
      <alignment vertical="center" wrapText="1"/>
    </xf>
    <xf numFmtId="49" fontId="32" fillId="12" borderId="5" xfId="0" applyNumberFormat="1" applyFont="1" applyFill="1" applyBorder="1" applyAlignment="1">
      <alignment horizontal="right" vertical="center"/>
    </xf>
    <xf numFmtId="7" fontId="32" fillId="12" borderId="5" xfId="2" applyNumberFormat="1" applyFont="1" applyFill="1" applyBorder="1" applyAlignment="1" applyProtection="1">
      <alignment vertical="center"/>
    </xf>
    <xf numFmtId="164" fontId="6" fillId="0" borderId="8" xfId="4" applyNumberFormat="1" applyFont="1" applyFill="1" applyBorder="1" applyProtection="1"/>
    <xf numFmtId="0" fontId="6" fillId="6" borderId="5" xfId="3" applyFont="1" applyFill="1" applyBorder="1"/>
    <xf numFmtId="49" fontId="5" fillId="0" borderId="5" xfId="0" applyNumberFormat="1" applyFont="1" applyBorder="1" applyAlignment="1">
      <alignment horizontal="left" vertical="center"/>
    </xf>
    <xf numFmtId="0" fontId="21" fillId="0" borderId="15" xfId="3" applyFont="1" applyBorder="1" applyProtection="1">
      <protection locked="0"/>
    </xf>
    <xf numFmtId="165" fontId="16" fillId="14" borderId="16" xfId="0" applyNumberFormat="1" applyFont="1" applyFill="1" applyBorder="1" applyProtection="1">
      <protection locked="0"/>
    </xf>
    <xf numFmtId="165" fontId="16" fillId="14" borderId="16" xfId="0" applyNumberFormat="1" applyFont="1" applyFill="1" applyBorder="1" applyAlignment="1" applyProtection="1">
      <alignment horizontal="right"/>
      <protection locked="0"/>
    </xf>
    <xf numFmtId="0" fontId="22" fillId="0" borderId="18" xfId="3" applyFont="1" applyBorder="1" applyProtection="1">
      <protection locked="0"/>
    </xf>
    <xf numFmtId="165" fontId="10" fillId="14" borderId="0" xfId="0" applyNumberFormat="1" applyFont="1" applyFill="1" applyProtection="1">
      <protection locked="0"/>
    </xf>
    <xf numFmtId="165" fontId="10" fillId="14" borderId="0" xfId="0" applyNumberFormat="1" applyFont="1" applyFill="1" applyAlignment="1" applyProtection="1">
      <alignment horizontal="right"/>
      <protection locked="0"/>
    </xf>
    <xf numFmtId="0" fontId="21" fillId="0" borderId="18" xfId="3" applyFont="1" applyBorder="1" applyProtection="1">
      <protection locked="0"/>
    </xf>
    <xf numFmtId="165" fontId="13" fillId="13" borderId="0" xfId="0" applyNumberFormat="1" applyFont="1" applyFill="1" applyAlignment="1" applyProtection="1">
      <alignment horizontal="right"/>
      <protection locked="0"/>
    </xf>
    <xf numFmtId="168" fontId="9" fillId="0" borderId="5" xfId="1" applyNumberFormat="1" applyFont="1" applyFill="1" applyBorder="1" applyAlignment="1" applyProtection="1">
      <alignment horizontal="center"/>
      <protection locked="0"/>
    </xf>
    <xf numFmtId="0" fontId="13" fillId="13" borderId="19" xfId="0" applyFont="1" applyFill="1" applyBorder="1" applyAlignment="1" applyProtection="1">
      <alignment horizontal="right" wrapText="1"/>
      <protection locked="0"/>
    </xf>
    <xf numFmtId="0" fontId="21" fillId="0" borderId="18" xfId="3" applyFont="1" applyBorder="1"/>
    <xf numFmtId="0" fontId="23" fillId="14" borderId="0" xfId="0" applyFont="1" applyFill="1" applyAlignment="1">
      <alignment wrapText="1"/>
    </xf>
    <xf numFmtId="3" fontId="24" fillId="14" borderId="0" xfId="0" applyNumberFormat="1" applyFont="1" applyFill="1" applyAlignment="1">
      <alignment horizontal="right"/>
    </xf>
    <xf numFmtId="1" fontId="24" fillId="14" borderId="0" xfId="0" applyNumberFormat="1" applyFont="1" applyFill="1" applyAlignment="1">
      <alignment horizontal="right"/>
    </xf>
    <xf numFmtId="1" fontId="24" fillId="14" borderId="19" xfId="0" applyNumberFormat="1" applyFont="1" applyFill="1" applyBorder="1" applyAlignment="1">
      <alignment horizontal="right"/>
    </xf>
    <xf numFmtId="165" fontId="6" fillId="0" borderId="3" xfId="3" applyNumberFormat="1" applyFont="1" applyBorder="1"/>
    <xf numFmtId="164" fontId="6" fillId="0" borderId="3" xfId="4" applyNumberFormat="1" applyFont="1" applyFill="1" applyBorder="1" applyProtection="1"/>
    <xf numFmtId="165" fontId="6" fillId="0" borderId="0" xfId="3" applyNumberFormat="1" applyFont="1" applyAlignment="1">
      <alignment horizontal="right"/>
    </xf>
    <xf numFmtId="0" fontId="6" fillId="0" borderId="19" xfId="3" applyFont="1" applyBorder="1" applyAlignment="1">
      <alignment horizontal="right"/>
    </xf>
    <xf numFmtId="165" fontId="12" fillId="14" borderId="0" xfId="0" applyNumberFormat="1" applyFont="1" applyFill="1"/>
    <xf numFmtId="165" fontId="13" fillId="14" borderId="0" xfId="0" applyNumberFormat="1" applyFont="1" applyFill="1"/>
    <xf numFmtId="165" fontId="13" fillId="14" borderId="19" xfId="0" applyNumberFormat="1" applyFont="1" applyFill="1" applyBorder="1"/>
    <xf numFmtId="165" fontId="13" fillId="14" borderId="19" xfId="0" applyNumberFormat="1" applyFont="1" applyFill="1" applyBorder="1" applyAlignment="1">
      <alignment horizontal="right"/>
    </xf>
    <xf numFmtId="165" fontId="13" fillId="14" borderId="0" xfId="0" applyNumberFormat="1" applyFont="1" applyFill="1" applyAlignment="1">
      <alignment horizontal="right"/>
    </xf>
    <xf numFmtId="0" fontId="13" fillId="14" borderId="19" xfId="0" applyFont="1" applyFill="1" applyBorder="1" applyAlignment="1">
      <alignment horizontal="right" wrapText="1"/>
    </xf>
    <xf numFmtId="0" fontId="6" fillId="0" borderId="5" xfId="3" quotePrefix="1" applyFont="1" applyBorder="1"/>
    <xf numFmtId="165" fontId="13" fillId="13" borderId="0" xfId="0" applyNumberFormat="1" applyFont="1" applyFill="1" applyAlignment="1">
      <alignment horizontal="right"/>
    </xf>
    <xf numFmtId="168" fontId="9" fillId="0" borderId="5" xfId="1" applyNumberFormat="1" applyFont="1" applyFill="1" applyBorder="1" applyAlignment="1" applyProtection="1">
      <alignment horizontal="center"/>
    </xf>
    <xf numFmtId="0" fontId="13" fillId="13" borderId="19" xfId="0" applyFont="1" applyFill="1" applyBorder="1" applyAlignment="1">
      <alignment horizontal="right" wrapText="1"/>
    </xf>
    <xf numFmtId="0" fontId="0" fillId="0" borderId="18" xfId="0" applyBorder="1"/>
    <xf numFmtId="0" fontId="6" fillId="0" borderId="12" xfId="3" applyFont="1" applyBorder="1"/>
    <xf numFmtId="0" fontId="6" fillId="0" borderId="13" xfId="3" applyFont="1" applyBorder="1"/>
    <xf numFmtId="44" fontId="6" fillId="0" borderId="13" xfId="3" applyNumberFormat="1" applyFont="1" applyBorder="1"/>
    <xf numFmtId="0" fontId="0" fillId="0" borderId="14" xfId="0" applyBorder="1"/>
    <xf numFmtId="165" fontId="6" fillId="4" borderId="5" xfId="3" applyNumberFormat="1" applyFont="1" applyFill="1" applyBorder="1" applyAlignment="1">
      <alignment horizontal="right"/>
    </xf>
    <xf numFmtId="0" fontId="0" fillId="0" borderId="23" xfId="0" applyBorder="1"/>
    <xf numFmtId="0" fontId="0" fillId="0" borderId="3" xfId="0" applyBorder="1"/>
    <xf numFmtId="0" fontId="0" fillId="0" borderId="24" xfId="0" applyBorder="1"/>
    <xf numFmtId="164" fontId="9" fillId="9" borderId="1" xfId="1" applyNumberFormat="1" applyFont="1" applyFill="1" applyBorder="1" applyAlignment="1" applyProtection="1">
      <alignment horizontal="center" vertical="center"/>
      <protection locked="0"/>
    </xf>
    <xf numFmtId="164" fontId="9" fillId="9" borderId="2" xfId="1" applyNumberFormat="1" applyFont="1" applyFill="1" applyBorder="1" applyAlignment="1" applyProtection="1">
      <alignment horizontal="center" vertical="center"/>
      <protection locked="0"/>
    </xf>
    <xf numFmtId="0" fontId="9" fillId="3" borderId="1" xfId="2" applyNumberFormat="1" applyFont="1" applyFill="1" applyBorder="1" applyAlignment="1" applyProtection="1">
      <alignment horizontal="center"/>
      <protection locked="0"/>
    </xf>
    <xf numFmtId="0" fontId="9" fillId="3" borderId="25" xfId="2" applyNumberFormat="1" applyFont="1" applyFill="1" applyBorder="1" applyAlignment="1" applyProtection="1">
      <alignment horizontal="center"/>
      <protection locked="0"/>
    </xf>
    <xf numFmtId="165" fontId="13" fillId="13" borderId="12" xfId="0" applyNumberFormat="1" applyFont="1" applyFill="1" applyBorder="1" applyAlignment="1">
      <alignment horizontal="center"/>
    </xf>
    <xf numFmtId="165" fontId="13" fillId="13" borderId="13" xfId="0" applyNumberFormat="1" applyFont="1" applyFill="1" applyBorder="1" applyAlignment="1">
      <alignment horizontal="center"/>
    </xf>
    <xf numFmtId="165" fontId="13" fillId="13" borderId="21" xfId="0" applyNumberFormat="1" applyFont="1" applyFill="1" applyBorder="1" applyAlignment="1">
      <alignment horizontal="center"/>
    </xf>
    <xf numFmtId="167" fontId="9" fillId="0" borderId="1" xfId="4" applyNumberFormat="1" applyFont="1" applyFill="1" applyBorder="1" applyAlignment="1" applyProtection="1">
      <alignment horizontal="left" vertical="center" wrapText="1"/>
    </xf>
    <xf numFmtId="167" fontId="9" fillId="0" borderId="25" xfId="4" applyNumberFormat="1" applyFont="1" applyFill="1" applyBorder="1" applyAlignment="1" applyProtection="1">
      <alignment horizontal="left" vertical="center" wrapText="1"/>
    </xf>
    <xf numFmtId="0" fontId="6" fillId="0" borderId="1" xfId="3" quotePrefix="1" applyFont="1" applyBorder="1" applyAlignment="1">
      <alignment horizontal="left"/>
    </xf>
    <xf numFmtId="0" fontId="6" fillId="0" borderId="4" xfId="3" quotePrefix="1" applyFont="1" applyBorder="1" applyAlignment="1">
      <alignment horizontal="left"/>
    </xf>
    <xf numFmtId="165" fontId="29" fillId="14" borderId="8" xfId="0" applyNumberFormat="1" applyFont="1" applyFill="1" applyBorder="1" applyAlignment="1">
      <alignment horizontal="center" vertical="center"/>
    </xf>
    <xf numFmtId="7" fontId="6" fillId="9" borderId="1" xfId="3" applyNumberFormat="1" applyFont="1" applyFill="1" applyBorder="1" applyAlignment="1">
      <alignment horizontal="center"/>
    </xf>
    <xf numFmtId="7" fontId="6" fillId="9" borderId="4" xfId="3" applyNumberFormat="1" applyFont="1" applyFill="1" applyBorder="1" applyAlignment="1">
      <alignment horizontal="center"/>
    </xf>
    <xf numFmtId="7" fontId="6" fillId="9" borderId="25" xfId="3" applyNumberFormat="1" applyFont="1" applyFill="1" applyBorder="1" applyAlignment="1">
      <alignment horizontal="center"/>
    </xf>
    <xf numFmtId="7" fontId="4" fillId="0" borderId="5" xfId="2" applyNumberFormat="1" applyFont="1" applyFill="1" applyBorder="1" applyAlignment="1" applyProtection="1">
      <alignment vertical="center"/>
    </xf>
    <xf numFmtId="7" fontId="4" fillId="0" borderId="22" xfId="2" applyNumberFormat="1" applyFont="1" applyFill="1" applyBorder="1" applyAlignment="1" applyProtection="1">
      <alignment vertical="center"/>
    </xf>
    <xf numFmtId="0" fontId="9" fillId="16" borderId="5" xfId="2" applyNumberFormat="1" applyFont="1" applyFill="1" applyBorder="1" applyAlignment="1" applyProtection="1"/>
  </cellXfs>
  <cellStyles count="5">
    <cellStyle name="Komma" xfId="1" builtinId="3"/>
    <cellStyle name="Komma 2" xfId="4" xr:uid="{E6A2089B-64F7-41F5-8322-D1A2C0E602C4}"/>
    <cellStyle name="Standaard" xfId="0" builtinId="0"/>
    <cellStyle name="Standaard 4" xfId="3" xr:uid="{FD3A5349-A751-479F-B9D3-43F4BF173798}"/>
    <cellStyle name="Valuta" xfId="2" builtinId="4"/>
  </cellStyles>
  <dxfs count="0"/>
  <tableStyles count="0" defaultTableStyle="TableStyleMedium2" defaultPivotStyle="PivotStyleLight16"/>
  <colors>
    <mruColors>
      <color rgb="FFFEFF9A"/>
      <color rgb="FF99D7DB"/>
      <color rgb="FF4DBAC0"/>
      <color rgb="FFFFF1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63788</xdr:colOff>
      <xdr:row>2</xdr:row>
      <xdr:rowOff>78740</xdr:rowOff>
    </xdr:from>
    <xdr:to>
      <xdr:col>7</xdr:col>
      <xdr:colOff>1602740</xdr:colOff>
      <xdr:row>6</xdr:row>
      <xdr:rowOff>307340</xdr:rowOff>
    </xdr:to>
    <xdr:pic>
      <xdr:nvPicPr>
        <xdr:cNvPr id="2" name="Afbeelding 1" descr="Afbeelding met ontwerp&#10;&#10;Automatisch gegenereerde beschrijving">
          <a:extLst>
            <a:ext uri="{FF2B5EF4-FFF2-40B4-BE49-F238E27FC236}">
              <a16:creationId xmlns:a16="http://schemas.microsoft.com/office/drawing/2014/main" id="{0FE1ADFC-B6D4-86DD-3780-19185CDA7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8588" y="472440"/>
          <a:ext cx="2199352" cy="1130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1985645</xdr:colOff>
      <xdr:row>10</xdr:row>
      <xdr:rowOff>161925</xdr:rowOff>
    </xdr:from>
    <xdr:to>
      <xdr:col>10</xdr:col>
      <xdr:colOff>347</xdr:colOff>
      <xdr:row>13</xdr:row>
      <xdr:rowOff>829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AA75696D-5B9D-49FE-A059-49AAB8CB76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158"/>
        <a:stretch/>
      </xdr:blipFill>
      <xdr:spPr>
        <a:xfrm>
          <a:off x="17492345" y="2371725"/>
          <a:ext cx="1641822" cy="529784"/>
        </a:xfrm>
        <a:prstGeom prst="rect">
          <a:avLst/>
        </a:prstGeom>
      </xdr:spPr>
    </xdr:pic>
    <xdr:clientData/>
  </xdr:twoCellAnchor>
  <xdr:twoCellAnchor editAs="oneCell">
    <xdr:from>
      <xdr:col>9</xdr:col>
      <xdr:colOff>1211580</xdr:colOff>
      <xdr:row>2</xdr:row>
      <xdr:rowOff>62230</xdr:rowOff>
    </xdr:from>
    <xdr:to>
      <xdr:col>9</xdr:col>
      <xdr:colOff>3482687</xdr:colOff>
      <xdr:row>6</xdr:row>
      <xdr:rowOff>113030</xdr:rowOff>
    </xdr:to>
    <xdr:pic>
      <xdr:nvPicPr>
        <xdr:cNvPr id="2" name="Afbeelding 1" descr="Afbeelding met ontwerp&#10;&#10;Automatisch gegenereerde beschrijving">
          <a:extLst>
            <a:ext uri="{FF2B5EF4-FFF2-40B4-BE49-F238E27FC236}">
              <a16:creationId xmlns:a16="http://schemas.microsoft.com/office/drawing/2014/main" id="{3CBB6D57-1718-48D8-9611-1D76765303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18280" y="468630"/>
          <a:ext cx="2589242" cy="1079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213995</xdr:colOff>
      <xdr:row>2</xdr:row>
      <xdr:rowOff>44450</xdr:rowOff>
    </xdr:from>
    <xdr:to>
      <xdr:col>12</xdr:col>
      <xdr:colOff>1150332</xdr:colOff>
      <xdr:row>6</xdr:row>
      <xdr:rowOff>100965</xdr:rowOff>
    </xdr:to>
    <xdr:pic>
      <xdr:nvPicPr>
        <xdr:cNvPr id="4" name="Afbeelding 3" descr="Afbeelding met ontwerp&#10;&#10;Automatisch gegenereerde beschrijving">
          <a:extLst>
            <a:ext uri="{FF2B5EF4-FFF2-40B4-BE49-F238E27FC236}">
              <a16:creationId xmlns:a16="http://schemas.microsoft.com/office/drawing/2014/main" id="{2BCF784E-1058-4D20-8ECE-2B84CB9F6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97295" y="450850"/>
          <a:ext cx="2295237" cy="1085215"/>
        </a:xfrm>
        <a:prstGeom prst="rect">
          <a:avLst/>
        </a:prstGeom>
      </xdr:spPr>
    </xdr:pic>
    <xdr:clientData/>
  </xdr:twoCellAnchor>
  <xdr:twoCellAnchor editAs="oneCell">
    <xdr:from>
      <xdr:col>11</xdr:col>
      <xdr:colOff>243840</xdr:colOff>
      <xdr:row>10</xdr:row>
      <xdr:rowOff>99060</xdr:rowOff>
    </xdr:from>
    <xdr:to>
      <xdr:col>12</xdr:col>
      <xdr:colOff>525492</xdr:colOff>
      <xdr:row>12</xdr:row>
      <xdr:rowOff>13618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210A715-2C5C-4542-8E2A-4BE11D99E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114520" y="2240280"/>
          <a:ext cx="1500852" cy="4098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285750</xdr:colOff>
      <xdr:row>5</xdr:row>
      <xdr:rowOff>66676</xdr:rowOff>
    </xdr:from>
    <xdr:to>
      <xdr:col>7</xdr:col>
      <xdr:colOff>407382</xdr:colOff>
      <xdr:row>7</xdr:row>
      <xdr:rowOff>110774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53F99C7-4D6B-4732-AEA3-896FCD1F5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05900" y="1028701"/>
          <a:ext cx="1476087" cy="406048"/>
        </a:xfrm>
        <a:prstGeom prst="rect">
          <a:avLst/>
        </a:prstGeom>
      </xdr:spPr>
    </xdr:pic>
    <xdr:clientData/>
  </xdr:twoCellAnchor>
  <xdr:twoCellAnchor editAs="oneCell">
    <xdr:from>
      <xdr:col>6</xdr:col>
      <xdr:colOff>93345</xdr:colOff>
      <xdr:row>1</xdr:row>
      <xdr:rowOff>15240</xdr:rowOff>
    </xdr:from>
    <xdr:to>
      <xdr:col>7</xdr:col>
      <xdr:colOff>898872</xdr:colOff>
      <xdr:row>4</xdr:row>
      <xdr:rowOff>396240</xdr:rowOff>
    </xdr:to>
    <xdr:pic>
      <xdr:nvPicPr>
        <xdr:cNvPr id="2" name="Afbeelding 1" descr="Afbeelding met ontwerp&#10;&#10;Automatisch gegenereerde beschrijving">
          <a:extLst>
            <a:ext uri="{FF2B5EF4-FFF2-40B4-BE49-F238E27FC236}">
              <a16:creationId xmlns:a16="http://schemas.microsoft.com/office/drawing/2014/main" id="{1DEFC530-A23E-4BBA-9680-3273F2389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3495" y="15240"/>
          <a:ext cx="2205702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20611-263E-455C-A079-D65403711F6B}">
  <sheetPr>
    <pageSetUpPr fitToPage="1"/>
  </sheetPr>
  <dimension ref="A1:H23"/>
  <sheetViews>
    <sheetView workbookViewId="0">
      <selection activeCell="D7" sqref="D7:E7"/>
    </sheetView>
  </sheetViews>
  <sheetFormatPr defaultColWidth="8.6640625" defaultRowHeight="14.4" x14ac:dyDescent="0.3"/>
  <cols>
    <col min="1" max="1" width="8.6640625" style="67"/>
    <col min="2" max="2" width="4.109375" style="67" bestFit="1" customWidth="1"/>
    <col min="3" max="3" width="82" style="67" customWidth="1"/>
    <col min="4" max="4" width="8.6640625" style="67"/>
    <col min="5" max="5" width="25.109375" style="67" customWidth="1"/>
    <col min="6" max="7" width="8.6640625" style="67"/>
    <col min="8" max="8" width="23.6640625" style="67" customWidth="1"/>
    <col min="9" max="16384" width="8.6640625" style="67"/>
  </cols>
  <sheetData>
    <row r="1" spans="1:8" ht="15" thickBot="1" x14ac:dyDescent="0.35">
      <c r="A1" s="18"/>
      <c r="B1"/>
      <c r="C1"/>
      <c r="D1"/>
      <c r="E1"/>
      <c r="F1"/>
      <c r="G1"/>
      <c r="H1"/>
    </row>
    <row r="2" spans="1:8" x14ac:dyDescent="0.3">
      <c r="A2"/>
      <c r="B2" s="19"/>
      <c r="C2" s="20"/>
      <c r="D2" s="21"/>
      <c r="E2" s="21"/>
      <c r="F2" s="21"/>
      <c r="G2" s="21"/>
      <c r="H2" s="22"/>
    </row>
    <row r="3" spans="1:8" ht="22.2" x14ac:dyDescent="0.35">
      <c r="A3"/>
      <c r="B3" s="23"/>
      <c r="C3" s="24" t="s">
        <v>0</v>
      </c>
      <c r="D3" s="25"/>
      <c r="E3" s="25"/>
      <c r="F3" s="26"/>
      <c r="G3" s="25"/>
      <c r="H3" s="27"/>
    </row>
    <row r="4" spans="1:8" ht="17.399999999999999" x14ac:dyDescent="0.3">
      <c r="A4"/>
      <c r="B4" s="23"/>
      <c r="C4" s="28" t="s">
        <v>88</v>
      </c>
      <c r="D4" s="25"/>
      <c r="E4" s="25"/>
      <c r="F4" s="25" t="s">
        <v>1</v>
      </c>
      <c r="G4" s="25"/>
      <c r="H4" s="27"/>
    </row>
    <row r="5" spans="1:8" x14ac:dyDescent="0.3">
      <c r="A5"/>
      <c r="B5" s="23"/>
      <c r="C5" s="29" t="s">
        <v>87</v>
      </c>
      <c r="D5" s="25"/>
      <c r="E5" s="25"/>
      <c r="F5" s="25"/>
      <c r="G5" s="25"/>
      <c r="H5" s="27"/>
    </row>
    <row r="6" spans="1:8" x14ac:dyDescent="0.3">
      <c r="A6"/>
      <c r="B6" s="23"/>
      <c r="C6" s="30"/>
      <c r="D6" s="25"/>
      <c r="E6" s="25"/>
      <c r="F6" s="25"/>
      <c r="G6" s="25"/>
      <c r="H6" s="27"/>
    </row>
    <row r="7" spans="1:8" ht="25.2" customHeight="1" x14ac:dyDescent="0.3">
      <c r="A7"/>
      <c r="B7" s="23"/>
      <c r="C7" s="31" t="s">
        <v>2</v>
      </c>
      <c r="D7" s="250"/>
      <c r="E7" s="251"/>
      <c r="F7" s="25"/>
      <c r="G7" s="25"/>
      <c r="H7" s="27"/>
    </row>
    <row r="8" spans="1:8" x14ac:dyDescent="0.3">
      <c r="A8"/>
      <c r="B8" s="23"/>
      <c r="C8" s="32"/>
      <c r="D8" s="45"/>
      <c r="E8" s="45"/>
      <c r="F8" s="45"/>
      <c r="G8" s="45"/>
      <c r="H8" s="58"/>
    </row>
    <row r="9" spans="1:8" ht="15" thickBot="1" x14ac:dyDescent="0.35">
      <c r="A9"/>
      <c r="B9" s="33"/>
      <c r="C9" s="34"/>
      <c r="D9" s="46"/>
      <c r="E9" s="46"/>
      <c r="F9" s="59"/>
      <c r="G9" s="59"/>
      <c r="H9" s="60"/>
    </row>
    <row r="10" spans="1:8" x14ac:dyDescent="0.3">
      <c r="A10"/>
      <c r="B10" s="35"/>
      <c r="C10" s="36"/>
      <c r="D10" s="36"/>
      <c r="E10" s="36"/>
      <c r="F10" s="51"/>
      <c r="G10" s="51"/>
      <c r="H10" s="61"/>
    </row>
    <row r="11" spans="1:8" ht="24.6" x14ac:dyDescent="0.4">
      <c r="A11"/>
      <c r="B11" s="37">
        <v>1</v>
      </c>
      <c r="C11" s="38" t="s">
        <v>97</v>
      </c>
      <c r="D11" s="47"/>
      <c r="E11" s="47"/>
      <c r="F11" s="62"/>
      <c r="G11" s="51"/>
      <c r="H11" s="63">
        <f>'1. Implementatie'!I14</f>
        <v>0</v>
      </c>
    </row>
    <row r="12" spans="1:8" x14ac:dyDescent="0.3">
      <c r="A12"/>
      <c r="B12" s="39"/>
      <c r="C12" s="40"/>
      <c r="D12" s="40"/>
      <c r="E12" s="40"/>
      <c r="F12" s="40"/>
      <c r="G12" s="40"/>
      <c r="H12" s="64"/>
    </row>
    <row r="13" spans="1:8" ht="24.6" x14ac:dyDescent="0.4">
      <c r="A13"/>
      <c r="B13" s="37">
        <v>2</v>
      </c>
      <c r="C13" s="38" t="s">
        <v>98</v>
      </c>
      <c r="D13" s="47"/>
      <c r="E13" s="47"/>
      <c r="F13" s="62"/>
      <c r="G13" s="51"/>
      <c r="H13" s="63">
        <f>'2. Licentiekosten'!F14</f>
        <v>0</v>
      </c>
    </row>
    <row r="14" spans="1:8" x14ac:dyDescent="0.3">
      <c r="A14"/>
      <c r="B14" s="39"/>
      <c r="C14" s="40"/>
      <c r="D14" s="40"/>
      <c r="E14" s="40"/>
      <c r="F14" s="40"/>
      <c r="G14" s="40"/>
      <c r="H14" s="64"/>
    </row>
    <row r="15" spans="1:8" ht="24.6" x14ac:dyDescent="0.4">
      <c r="A15"/>
      <c r="B15" s="37">
        <v>3</v>
      </c>
      <c r="C15" s="38" t="s">
        <v>4</v>
      </c>
      <c r="D15" s="47"/>
      <c r="E15" s="47"/>
      <c r="F15" s="62"/>
      <c r="G15" s="51"/>
      <c r="H15" s="63">
        <f>'3. Consultancykosten'!G19</f>
        <v>0</v>
      </c>
    </row>
    <row r="16" spans="1:8" ht="15" thickBot="1" x14ac:dyDescent="0.35">
      <c r="A16"/>
      <c r="B16" s="35"/>
      <c r="C16" s="40"/>
      <c r="D16" s="40"/>
      <c r="E16" s="40"/>
      <c r="F16" s="40"/>
      <c r="G16" s="40"/>
      <c r="H16" s="65"/>
    </row>
    <row r="17" spans="1:8" ht="15" thickTop="1" x14ac:dyDescent="0.3">
      <c r="A17"/>
      <c r="B17" s="35"/>
      <c r="C17" s="40"/>
      <c r="D17" s="40"/>
      <c r="E17" s="40"/>
      <c r="F17" s="40"/>
      <c r="G17" s="40"/>
      <c r="H17" s="64"/>
    </row>
    <row r="18" spans="1:8" ht="25.2" thickBot="1" x14ac:dyDescent="0.45">
      <c r="A18"/>
      <c r="B18" s="37" t="s">
        <v>1</v>
      </c>
      <c r="C18" s="38" t="s">
        <v>99</v>
      </c>
      <c r="D18" s="47"/>
      <c r="E18" s="47"/>
      <c r="F18" s="62"/>
      <c r="G18" s="51"/>
      <c r="H18" s="66">
        <f>H11+H13+H15</f>
        <v>0</v>
      </c>
    </row>
    <row r="19" spans="1:8" ht="25.2" thickTop="1" x14ac:dyDescent="0.4">
      <c r="A19"/>
      <c r="B19" s="37"/>
      <c r="C19" s="41"/>
      <c r="D19" s="48"/>
      <c r="E19" s="48"/>
      <c r="F19" s="48"/>
      <c r="G19" s="51"/>
      <c r="H19" s="52"/>
    </row>
    <row r="20" spans="1:8" ht="25.2" thickBot="1" x14ac:dyDescent="0.45">
      <c r="A20"/>
      <c r="B20" s="37"/>
      <c r="C20" s="38" t="s">
        <v>90</v>
      </c>
      <c r="D20" s="47"/>
      <c r="E20" s="47"/>
      <c r="F20" s="68"/>
      <c r="G20" s="51"/>
      <c r="H20" s="57">
        <f>H18*F20</f>
        <v>0</v>
      </c>
    </row>
    <row r="21" spans="1:8" ht="25.2" thickTop="1" x14ac:dyDescent="0.4">
      <c r="A21"/>
      <c r="B21" s="37"/>
      <c r="C21" s="41"/>
      <c r="D21" s="48"/>
      <c r="E21" s="48"/>
      <c r="F21" s="48"/>
      <c r="G21" s="51"/>
      <c r="H21" s="52"/>
    </row>
    <row r="22" spans="1:8" ht="25.2" thickBot="1" x14ac:dyDescent="0.45">
      <c r="A22"/>
      <c r="B22" s="37"/>
      <c r="C22" s="42" t="s">
        <v>100</v>
      </c>
      <c r="D22" s="49"/>
      <c r="E22" s="49"/>
      <c r="F22" s="53"/>
      <c r="G22" s="51"/>
      <c r="H22" s="54">
        <f>H18-H20</f>
        <v>0</v>
      </c>
    </row>
    <row r="23" spans="1:8" ht="15.6" thickTop="1" thickBot="1" x14ac:dyDescent="0.35">
      <c r="A23"/>
      <c r="B23" s="43"/>
      <c r="C23" s="44"/>
      <c r="D23" s="50"/>
      <c r="E23" s="50"/>
      <c r="F23" s="55"/>
      <c r="G23" s="55"/>
      <c r="H23" s="56"/>
    </row>
  </sheetData>
  <sheetProtection algorithmName="SHA-512" hashValue="XeFI+EsOSYdhjmssxsfh8xtIKaCETK1xAxB1EvfisKkfYlJdMT/ryIjwd5NdFgugPWkQJfQ3jH1Jvw5MfxMoWw==" saltValue="3/u9ClbVB5sYfy1QKeQbJA==" spinCount="100000" sheet="1" objects="1" scenarios="1" selectLockedCells="1"/>
  <protectedRanges>
    <protectedRange algorithmName="SHA-512" hashValue="j3mEoXRe8sa9ERch/CGW7EbfQVZzpwbVEi7W6077DcUdf4zfz1ym1BjEK4CgdlrcAcV94g509taFGRn3/xC0Ww==" saltValue="M9Y7MxOOYfiShfouOsoZ/A==" spinCount="100000" sqref="C11 H11 C13 H13 C15 H15 C18 H18 C20 C22 H22 C5 C4 C3" name="Tabblad samenvatting"/>
  </protectedRanges>
  <mergeCells count="1">
    <mergeCell ref="D7:E7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CDB91-6168-4134-A4B6-6C5FA29D9AC9}">
  <sheetPr>
    <pageSetUpPr fitToPage="1"/>
  </sheetPr>
  <dimension ref="A1:J83"/>
  <sheetViews>
    <sheetView tabSelected="1" workbookViewId="0">
      <selection activeCell="K82" sqref="K82"/>
    </sheetView>
  </sheetViews>
  <sheetFormatPr defaultColWidth="8.6640625" defaultRowHeight="14.4" x14ac:dyDescent="0.3"/>
  <cols>
    <col min="1" max="1" width="8.6640625" style="67"/>
    <col min="2" max="2" width="94" style="67" customWidth="1"/>
    <col min="3" max="3" width="10.109375" style="67" customWidth="1"/>
    <col min="4" max="4" width="12.33203125" style="67" customWidth="1"/>
    <col min="5" max="5" width="12" style="67" customWidth="1"/>
    <col min="6" max="6" width="14.6640625" style="67" customWidth="1"/>
    <col min="7" max="8" width="20.77734375" style="67" customWidth="1"/>
    <col min="9" max="9" width="15" style="67" bestFit="1" customWidth="1"/>
    <col min="10" max="10" width="52.33203125" style="67" customWidth="1"/>
    <col min="11" max="16384" width="8.6640625" style="67"/>
  </cols>
  <sheetData>
    <row r="1" spans="1:10" ht="15" thickBot="1" x14ac:dyDescent="0.35">
      <c r="A1" s="83"/>
      <c r="B1" s="83"/>
      <c r="C1" s="83"/>
      <c r="D1" s="83"/>
      <c r="E1" s="83"/>
      <c r="F1" s="83"/>
      <c r="G1" s="83"/>
      <c r="H1" s="83"/>
      <c r="I1" s="83"/>
      <c r="J1" s="83"/>
    </row>
    <row r="2" spans="1:10" ht="16.2" x14ac:dyDescent="0.3">
      <c r="A2" s="84"/>
      <c r="B2" s="85"/>
      <c r="C2" s="85"/>
      <c r="D2" s="85"/>
      <c r="E2" s="85"/>
      <c r="F2" s="85"/>
      <c r="G2" s="85"/>
      <c r="H2" s="86"/>
      <c r="I2" s="86"/>
      <c r="J2" s="87"/>
    </row>
    <row r="3" spans="1:10" ht="22.2" x14ac:dyDescent="0.35">
      <c r="A3" s="88"/>
      <c r="B3" s="89" t="s">
        <v>0</v>
      </c>
      <c r="C3" s="89"/>
      <c r="D3" s="89"/>
      <c r="E3" s="89"/>
      <c r="F3" s="89"/>
      <c r="G3" s="89"/>
      <c r="H3" s="89"/>
      <c r="I3" s="89"/>
      <c r="J3" s="90"/>
    </row>
    <row r="4" spans="1:10" ht="22.2" x14ac:dyDescent="0.35">
      <c r="A4" s="88"/>
      <c r="B4" s="91" t="s">
        <v>28</v>
      </c>
      <c r="C4" s="91"/>
      <c r="D4" s="91"/>
      <c r="E4" s="91"/>
      <c r="F4" s="91"/>
      <c r="G4" s="89"/>
      <c r="H4" s="89"/>
      <c r="I4" s="89"/>
      <c r="J4" s="90"/>
    </row>
    <row r="5" spans="1:10" ht="19.8" x14ac:dyDescent="0.3">
      <c r="A5" s="92"/>
      <c r="B5" s="93" t="s">
        <v>3</v>
      </c>
      <c r="C5" s="93"/>
      <c r="D5" s="93"/>
      <c r="E5" s="93"/>
      <c r="F5" s="93"/>
      <c r="G5" s="93"/>
      <c r="H5" s="94"/>
      <c r="I5" s="94"/>
      <c r="J5" s="95"/>
    </row>
    <row r="6" spans="1:10" x14ac:dyDescent="0.3">
      <c r="A6" s="92"/>
      <c r="B6" s="32" t="s">
        <v>19</v>
      </c>
      <c r="C6" s="32"/>
      <c r="D6" s="32"/>
      <c r="E6" s="32"/>
      <c r="F6" s="32"/>
      <c r="G6" s="32"/>
      <c r="H6" s="94"/>
      <c r="I6" s="94"/>
      <c r="J6" s="95"/>
    </row>
    <row r="7" spans="1:10" x14ac:dyDescent="0.3">
      <c r="A7" s="92"/>
      <c r="B7" s="96" t="s">
        <v>5</v>
      </c>
      <c r="C7" s="96"/>
      <c r="D7" s="96"/>
      <c r="E7" s="96"/>
      <c r="F7" s="96"/>
      <c r="G7" s="96"/>
      <c r="H7" s="94"/>
      <c r="I7" s="94"/>
      <c r="J7" s="95"/>
    </row>
    <row r="8" spans="1:10" x14ac:dyDescent="0.3">
      <c r="A8" s="92"/>
      <c r="B8" s="32"/>
      <c r="C8" s="32"/>
      <c r="D8" s="32"/>
      <c r="E8" s="32"/>
      <c r="F8" s="32"/>
      <c r="G8" s="32"/>
      <c r="H8" s="97"/>
      <c r="I8" s="97"/>
      <c r="J8" s="98"/>
    </row>
    <row r="9" spans="1:10" ht="15" thickBot="1" x14ac:dyDescent="0.35">
      <c r="A9" s="81"/>
      <c r="B9" s="99"/>
      <c r="C9" s="99"/>
      <c r="D9" s="99"/>
      <c r="E9" s="99"/>
      <c r="F9" s="99"/>
      <c r="G9" s="99"/>
      <c r="H9" s="100"/>
      <c r="I9" s="100"/>
      <c r="J9" s="101"/>
    </row>
    <row r="10" spans="1:10" x14ac:dyDescent="0.3">
      <c r="A10" s="81"/>
      <c r="B10" s="102"/>
      <c r="C10" s="102"/>
      <c r="D10" s="102"/>
      <c r="E10" s="102"/>
      <c r="F10" s="102"/>
      <c r="G10" s="102"/>
      <c r="H10" s="103"/>
      <c r="I10" s="103"/>
      <c r="J10" s="104"/>
    </row>
    <row r="11" spans="1:10" ht="24.6" x14ac:dyDescent="0.4">
      <c r="A11" s="37">
        <v>1</v>
      </c>
      <c r="B11" s="105" t="s">
        <v>3</v>
      </c>
      <c r="C11" s="106"/>
      <c r="D11" s="106"/>
      <c r="E11" s="106"/>
      <c r="F11" s="106"/>
      <c r="G11" s="107"/>
      <c r="H11" s="107"/>
      <c r="I11" s="108"/>
      <c r="J11" s="109"/>
    </row>
    <row r="12" spans="1:10" x14ac:dyDescent="0.3">
      <c r="A12" s="81"/>
      <c r="B12" s="110"/>
      <c r="C12" s="111"/>
      <c r="D12" s="111"/>
      <c r="E12" s="111"/>
      <c r="F12" s="111"/>
      <c r="G12" s="112"/>
      <c r="H12" s="112"/>
      <c r="I12" s="113" t="s">
        <v>1</v>
      </c>
      <c r="J12" s="109"/>
    </row>
    <row r="13" spans="1:10" x14ac:dyDescent="0.3">
      <c r="A13" s="81"/>
      <c r="B13" s="114" t="s">
        <v>6</v>
      </c>
      <c r="C13" s="115"/>
      <c r="D13" s="115"/>
      <c r="E13" s="115"/>
      <c r="F13" s="115"/>
      <c r="G13" s="116"/>
      <c r="H13" s="117"/>
      <c r="I13" s="118"/>
      <c r="J13" s="109"/>
    </row>
    <row r="14" spans="1:10" ht="15" thickBot="1" x14ac:dyDescent="0.35">
      <c r="A14" s="81"/>
      <c r="B14" s="259" t="s">
        <v>3</v>
      </c>
      <c r="C14" s="260"/>
      <c r="D14" s="260"/>
      <c r="E14" s="260"/>
      <c r="F14" s="260"/>
      <c r="G14" s="119"/>
      <c r="H14" s="120" t="s">
        <v>7</v>
      </c>
      <c r="I14" s="121">
        <f>H82</f>
        <v>0</v>
      </c>
      <c r="J14" s="109"/>
    </row>
    <row r="15" spans="1:10" ht="15.6" thickTop="1" thickBot="1" x14ac:dyDescent="0.35">
      <c r="A15" s="81"/>
      <c r="B15" s="99"/>
      <c r="C15" s="99"/>
      <c r="D15" s="99"/>
      <c r="E15" s="99"/>
      <c r="F15" s="99"/>
      <c r="G15" s="99"/>
      <c r="H15" s="122"/>
      <c r="I15" s="122"/>
      <c r="J15" s="109"/>
    </row>
    <row r="16" spans="1:10" x14ac:dyDescent="0.3">
      <c r="A16" s="81"/>
      <c r="B16" s="102"/>
      <c r="C16" s="102"/>
      <c r="D16" s="102"/>
      <c r="E16" s="102"/>
      <c r="F16" s="102"/>
      <c r="G16" s="102"/>
      <c r="H16" s="123"/>
      <c r="I16" s="123"/>
      <c r="J16" s="124"/>
    </row>
    <row r="17" spans="1:10" ht="28.95" customHeight="1" x14ac:dyDescent="0.3">
      <c r="A17" s="81"/>
      <c r="B17" s="105" t="s">
        <v>8</v>
      </c>
      <c r="C17" s="106"/>
      <c r="D17" s="106"/>
      <c r="E17" s="106"/>
      <c r="F17" s="261" t="s">
        <v>9</v>
      </c>
      <c r="G17" s="261"/>
      <c r="H17" s="261"/>
      <c r="I17" s="125"/>
      <c r="J17" s="126"/>
    </row>
    <row r="18" spans="1:10" x14ac:dyDescent="0.3">
      <c r="A18" s="81"/>
      <c r="B18" s="110"/>
      <c r="C18" s="111"/>
      <c r="D18" s="111"/>
      <c r="E18" s="111"/>
      <c r="F18" s="127" t="s">
        <v>57</v>
      </c>
      <c r="G18" s="128" t="s">
        <v>10</v>
      </c>
      <c r="H18" s="129" t="s">
        <v>11</v>
      </c>
      <c r="I18" s="112"/>
      <c r="J18" s="130"/>
    </row>
    <row r="19" spans="1:10" x14ac:dyDescent="0.3">
      <c r="A19" s="81"/>
      <c r="B19" s="114" t="s">
        <v>12</v>
      </c>
      <c r="C19" s="115"/>
      <c r="D19" s="115"/>
      <c r="E19" s="115"/>
      <c r="F19" s="131" t="s">
        <v>58</v>
      </c>
      <c r="G19" s="117" t="s">
        <v>15</v>
      </c>
      <c r="H19" s="117" t="s">
        <v>7</v>
      </c>
      <c r="I19" s="132" t="s">
        <v>13</v>
      </c>
      <c r="J19" s="133"/>
    </row>
    <row r="20" spans="1:10" x14ac:dyDescent="0.3">
      <c r="A20" s="81"/>
      <c r="B20" s="82" t="s">
        <v>30</v>
      </c>
      <c r="C20" s="160" t="s">
        <v>59</v>
      </c>
      <c r="D20" s="160" t="s">
        <v>60</v>
      </c>
      <c r="E20" s="160" t="s">
        <v>70</v>
      </c>
      <c r="F20" s="82"/>
      <c r="G20" s="165"/>
      <c r="H20" s="165"/>
      <c r="I20" s="257"/>
      <c r="J20" s="258"/>
    </row>
    <row r="21" spans="1:10" x14ac:dyDescent="0.3">
      <c r="A21" s="81"/>
      <c r="B21" s="134" t="s">
        <v>38</v>
      </c>
      <c r="C21" s="2"/>
      <c r="D21" s="2"/>
      <c r="E21" s="2"/>
      <c r="F21" s="14">
        <f t="shared" ref="F21:F29" si="0">SUM(C21:E21)</f>
        <v>0</v>
      </c>
      <c r="G21" s="15">
        <v>0</v>
      </c>
      <c r="H21" s="168">
        <f>(F21*G21)</f>
        <v>0</v>
      </c>
      <c r="I21" s="252"/>
      <c r="J21" s="253"/>
    </row>
    <row r="22" spans="1:10" x14ac:dyDescent="0.3">
      <c r="A22" s="81"/>
      <c r="B22" s="134" t="s">
        <v>31</v>
      </c>
      <c r="C22" s="2"/>
      <c r="D22" s="2"/>
      <c r="E22" s="2"/>
      <c r="F22" s="14">
        <f t="shared" si="0"/>
        <v>0</v>
      </c>
      <c r="G22" s="15">
        <v>0</v>
      </c>
      <c r="H22" s="168">
        <f>(F22*G22)</f>
        <v>0</v>
      </c>
      <c r="I22" s="1"/>
      <c r="J22" s="6"/>
    </row>
    <row r="23" spans="1:10" x14ac:dyDescent="0.3">
      <c r="A23" s="81"/>
      <c r="B23" s="134" t="s">
        <v>32</v>
      </c>
      <c r="C23" s="2"/>
      <c r="D23" s="2"/>
      <c r="E23" s="2"/>
      <c r="F23" s="14">
        <f t="shared" si="0"/>
        <v>0</v>
      </c>
      <c r="G23" s="15">
        <v>0</v>
      </c>
      <c r="H23" s="168">
        <f>(F23*G23)</f>
        <v>0</v>
      </c>
      <c r="I23" s="1"/>
      <c r="J23" s="6"/>
    </row>
    <row r="24" spans="1:10" x14ac:dyDescent="0.3">
      <c r="A24" s="81"/>
      <c r="B24" s="134" t="s">
        <v>33</v>
      </c>
      <c r="C24" s="2"/>
      <c r="D24" s="2"/>
      <c r="E24" s="2"/>
      <c r="F24" s="14">
        <f t="shared" si="0"/>
        <v>0</v>
      </c>
      <c r="G24" s="15">
        <v>0</v>
      </c>
      <c r="H24" s="168">
        <f>(F24*G24)</f>
        <v>0</v>
      </c>
      <c r="I24" s="1"/>
      <c r="J24" s="6"/>
    </row>
    <row r="25" spans="1:10" x14ac:dyDescent="0.3">
      <c r="A25" s="81"/>
      <c r="B25" s="134" t="s">
        <v>34</v>
      </c>
      <c r="C25" s="2"/>
      <c r="D25" s="2"/>
      <c r="E25" s="2"/>
      <c r="F25" s="14">
        <f t="shared" si="0"/>
        <v>0</v>
      </c>
      <c r="G25" s="15">
        <v>0</v>
      </c>
      <c r="H25" s="168">
        <f>(F25*G25)</f>
        <v>0</v>
      </c>
      <c r="I25" s="1"/>
      <c r="J25" s="6"/>
    </row>
    <row r="26" spans="1:10" x14ac:dyDescent="0.3">
      <c r="A26" s="81"/>
      <c r="B26" s="134" t="s">
        <v>35</v>
      </c>
      <c r="C26" s="2"/>
      <c r="D26" s="2"/>
      <c r="E26" s="2"/>
      <c r="F26" s="14">
        <f t="shared" si="0"/>
        <v>0</v>
      </c>
      <c r="G26" s="15">
        <v>0</v>
      </c>
      <c r="H26" s="168">
        <f>(F26*G26)</f>
        <v>0</v>
      </c>
      <c r="I26" s="1"/>
      <c r="J26" s="6"/>
    </row>
    <row r="27" spans="1:10" x14ac:dyDescent="0.3">
      <c r="A27" s="81"/>
      <c r="B27" s="134" t="s">
        <v>36</v>
      </c>
      <c r="C27" s="2"/>
      <c r="D27" s="2"/>
      <c r="E27" s="2"/>
      <c r="F27" s="14">
        <f t="shared" si="0"/>
        <v>0</v>
      </c>
      <c r="G27" s="15">
        <v>0</v>
      </c>
      <c r="H27" s="168">
        <f>(F27*G27)</f>
        <v>0</v>
      </c>
      <c r="I27" s="1"/>
      <c r="J27" s="6"/>
    </row>
    <row r="28" spans="1:10" x14ac:dyDescent="0.3">
      <c r="A28" s="81"/>
      <c r="B28" s="134" t="s">
        <v>37</v>
      </c>
      <c r="C28" s="2"/>
      <c r="D28" s="2"/>
      <c r="E28" s="2"/>
      <c r="F28" s="14">
        <f t="shared" si="0"/>
        <v>0</v>
      </c>
      <c r="G28" s="15">
        <v>0</v>
      </c>
      <c r="H28" s="168">
        <f>(F28*G28)</f>
        <v>0</v>
      </c>
      <c r="I28" s="1"/>
      <c r="J28" s="6"/>
    </row>
    <row r="29" spans="1:10" x14ac:dyDescent="0.3">
      <c r="A29" s="81"/>
      <c r="B29" s="134" t="s">
        <v>39</v>
      </c>
      <c r="C29" s="2"/>
      <c r="D29" s="2"/>
      <c r="E29" s="2"/>
      <c r="F29" s="14">
        <f t="shared" si="0"/>
        <v>0</v>
      </c>
      <c r="G29" s="15">
        <v>0</v>
      </c>
      <c r="H29" s="168">
        <f>(F29*G29)</f>
        <v>0</v>
      </c>
      <c r="I29" s="1"/>
      <c r="J29" s="6"/>
    </row>
    <row r="30" spans="1:10" x14ac:dyDescent="0.3">
      <c r="A30" s="81"/>
      <c r="B30" s="135" t="s">
        <v>49</v>
      </c>
      <c r="C30" s="167">
        <f>SUM(C21:C29)</f>
        <v>0</v>
      </c>
      <c r="D30" s="167">
        <f>SUM(D21:D29)</f>
        <v>0</v>
      </c>
      <c r="E30" s="167">
        <f>SUM(E21:E29)</f>
        <v>0</v>
      </c>
      <c r="F30" s="159">
        <f>SUM(F21:F29)</f>
        <v>0</v>
      </c>
      <c r="G30" s="142" t="e">
        <f>H30/F30</f>
        <v>#DIV/0!</v>
      </c>
      <c r="H30" s="142">
        <f>SUM(H21:H29)</f>
        <v>0</v>
      </c>
      <c r="I30" s="151"/>
      <c r="J30" s="152"/>
    </row>
    <row r="31" spans="1:10" x14ac:dyDescent="0.3">
      <c r="A31" s="81"/>
      <c r="B31" s="82" t="s">
        <v>29</v>
      </c>
      <c r="C31" s="160" t="s">
        <v>59</v>
      </c>
      <c r="D31" s="160" t="s">
        <v>60</v>
      </c>
      <c r="E31" s="160" t="s">
        <v>70</v>
      </c>
      <c r="F31" s="82"/>
      <c r="G31" s="165"/>
      <c r="H31" s="165"/>
      <c r="I31" s="257"/>
      <c r="J31" s="258"/>
    </row>
    <row r="32" spans="1:10" x14ac:dyDescent="0.3">
      <c r="A32" s="81"/>
      <c r="B32" s="134" t="s">
        <v>40</v>
      </c>
      <c r="C32" s="2"/>
      <c r="D32" s="2"/>
      <c r="E32" s="2"/>
      <c r="F32" s="14">
        <f>SUM(C32:E32)</f>
        <v>0</v>
      </c>
      <c r="G32" s="15">
        <v>0</v>
      </c>
      <c r="H32" s="168">
        <f>F32*G32</f>
        <v>0</v>
      </c>
      <c r="I32" s="1"/>
      <c r="J32" s="6"/>
    </row>
    <row r="33" spans="1:10" x14ac:dyDescent="0.3">
      <c r="A33" s="81"/>
      <c r="B33" s="134" t="s">
        <v>41</v>
      </c>
      <c r="C33" s="2"/>
      <c r="D33" s="2"/>
      <c r="E33" s="2"/>
      <c r="F33" s="14">
        <f t="shared" ref="F33:F45" si="1">SUM(C33:E33)</f>
        <v>0</v>
      </c>
      <c r="G33" s="15">
        <v>0</v>
      </c>
      <c r="H33" s="168">
        <f t="shared" ref="H33:H45" si="2">F33*G33</f>
        <v>0</v>
      </c>
      <c r="I33" s="1"/>
      <c r="J33" s="6"/>
    </row>
    <row r="34" spans="1:10" x14ac:dyDescent="0.3">
      <c r="A34" s="81"/>
      <c r="B34" s="134" t="s">
        <v>42</v>
      </c>
      <c r="C34" s="2"/>
      <c r="D34" s="2"/>
      <c r="E34" s="2"/>
      <c r="F34" s="14">
        <f t="shared" si="1"/>
        <v>0</v>
      </c>
      <c r="G34" s="15">
        <v>0</v>
      </c>
      <c r="H34" s="168">
        <f t="shared" si="2"/>
        <v>0</v>
      </c>
      <c r="I34" s="1"/>
      <c r="J34" s="6"/>
    </row>
    <row r="35" spans="1:10" x14ac:dyDescent="0.3">
      <c r="A35" s="81"/>
      <c r="B35" s="134" t="s">
        <v>43</v>
      </c>
      <c r="C35" s="2"/>
      <c r="D35" s="2"/>
      <c r="E35" s="2"/>
      <c r="F35" s="14">
        <f t="shared" si="1"/>
        <v>0</v>
      </c>
      <c r="G35" s="15">
        <v>0</v>
      </c>
      <c r="H35" s="168">
        <f t="shared" si="2"/>
        <v>0</v>
      </c>
      <c r="I35" s="1"/>
      <c r="J35" s="6"/>
    </row>
    <row r="36" spans="1:10" x14ac:dyDescent="0.3">
      <c r="A36" s="81"/>
      <c r="B36" s="134" t="s">
        <v>44</v>
      </c>
      <c r="C36" s="2"/>
      <c r="D36" s="2"/>
      <c r="E36" s="2"/>
      <c r="F36" s="14">
        <f t="shared" si="1"/>
        <v>0</v>
      </c>
      <c r="G36" s="15">
        <v>0</v>
      </c>
      <c r="H36" s="168">
        <f t="shared" si="2"/>
        <v>0</v>
      </c>
      <c r="I36" s="1"/>
      <c r="J36" s="6"/>
    </row>
    <row r="37" spans="1:10" x14ac:dyDescent="0.3">
      <c r="A37" s="81"/>
      <c r="B37" s="134" t="s">
        <v>45</v>
      </c>
      <c r="C37" s="2"/>
      <c r="D37" s="2"/>
      <c r="E37" s="2"/>
      <c r="F37" s="14">
        <f t="shared" si="1"/>
        <v>0</v>
      </c>
      <c r="G37" s="15">
        <v>0</v>
      </c>
      <c r="H37" s="168">
        <f t="shared" si="2"/>
        <v>0</v>
      </c>
      <c r="I37" s="1"/>
      <c r="J37" s="6"/>
    </row>
    <row r="38" spans="1:10" x14ac:dyDescent="0.3">
      <c r="A38" s="81"/>
      <c r="B38" s="134" t="s">
        <v>46</v>
      </c>
      <c r="C38" s="2"/>
      <c r="D38" s="2"/>
      <c r="E38" s="2"/>
      <c r="F38" s="14">
        <f t="shared" si="1"/>
        <v>0</v>
      </c>
      <c r="G38" s="15">
        <v>0</v>
      </c>
      <c r="H38" s="168">
        <f t="shared" si="2"/>
        <v>0</v>
      </c>
      <c r="I38" s="1"/>
      <c r="J38" s="6"/>
    </row>
    <row r="39" spans="1:10" x14ac:dyDescent="0.3">
      <c r="A39" s="81"/>
      <c r="B39" s="134" t="s">
        <v>47</v>
      </c>
      <c r="C39" s="2"/>
      <c r="D39" s="2"/>
      <c r="E39" s="2"/>
      <c r="F39" s="14">
        <f t="shared" si="1"/>
        <v>0</v>
      </c>
      <c r="G39" s="15">
        <v>0</v>
      </c>
      <c r="H39" s="168">
        <f t="shared" si="2"/>
        <v>0</v>
      </c>
      <c r="I39" s="1"/>
      <c r="J39" s="6"/>
    </row>
    <row r="40" spans="1:10" x14ac:dyDescent="0.3">
      <c r="A40" s="81"/>
      <c r="B40" s="134" t="s">
        <v>48</v>
      </c>
      <c r="C40" s="2"/>
      <c r="D40" s="2"/>
      <c r="E40" s="2"/>
      <c r="F40" s="14">
        <f t="shared" si="1"/>
        <v>0</v>
      </c>
      <c r="G40" s="15">
        <v>0</v>
      </c>
      <c r="H40" s="168">
        <f t="shared" si="2"/>
        <v>0</v>
      </c>
      <c r="I40" s="1"/>
      <c r="J40" s="6"/>
    </row>
    <row r="41" spans="1:10" x14ac:dyDescent="0.3">
      <c r="A41" s="78"/>
      <c r="B41" s="7" t="s">
        <v>109</v>
      </c>
      <c r="C41" s="2"/>
      <c r="D41" s="2"/>
      <c r="E41" s="2"/>
      <c r="F41" s="14">
        <f t="shared" ref="F41:F44" si="3">SUM(C41:E41)</f>
        <v>0</v>
      </c>
      <c r="G41" s="15">
        <v>0</v>
      </c>
      <c r="H41" s="168">
        <f t="shared" si="2"/>
        <v>0</v>
      </c>
      <c r="I41" s="1"/>
      <c r="J41" s="6"/>
    </row>
    <row r="42" spans="1:10" x14ac:dyDescent="0.3">
      <c r="A42" s="78"/>
      <c r="B42" s="7" t="s">
        <v>109</v>
      </c>
      <c r="C42" s="2"/>
      <c r="D42" s="2"/>
      <c r="E42" s="2"/>
      <c r="F42" s="14">
        <f t="shared" si="3"/>
        <v>0</v>
      </c>
      <c r="G42" s="15">
        <v>0</v>
      </c>
      <c r="H42" s="168">
        <f t="shared" si="2"/>
        <v>0</v>
      </c>
      <c r="I42" s="1"/>
      <c r="J42" s="6"/>
    </row>
    <row r="43" spans="1:10" x14ac:dyDescent="0.3">
      <c r="A43" s="78"/>
      <c r="B43" s="7" t="s">
        <v>109</v>
      </c>
      <c r="C43" s="2"/>
      <c r="D43" s="2"/>
      <c r="E43" s="2"/>
      <c r="F43" s="14">
        <f t="shared" si="3"/>
        <v>0</v>
      </c>
      <c r="G43" s="15">
        <v>0</v>
      </c>
      <c r="H43" s="168">
        <f t="shared" si="2"/>
        <v>0</v>
      </c>
      <c r="I43" s="1"/>
      <c r="J43" s="6"/>
    </row>
    <row r="44" spans="1:10" x14ac:dyDescent="0.3">
      <c r="A44" s="78"/>
      <c r="B44" s="7" t="s">
        <v>109</v>
      </c>
      <c r="C44" s="2"/>
      <c r="D44" s="2"/>
      <c r="E44" s="2"/>
      <c r="F44" s="14">
        <f t="shared" si="3"/>
        <v>0</v>
      </c>
      <c r="G44" s="15">
        <v>0</v>
      </c>
      <c r="H44" s="168">
        <f t="shared" si="2"/>
        <v>0</v>
      </c>
      <c r="I44" s="1"/>
      <c r="J44" s="6"/>
    </row>
    <row r="45" spans="1:10" x14ac:dyDescent="0.3">
      <c r="A45" s="78"/>
      <c r="B45" s="7" t="s">
        <v>109</v>
      </c>
      <c r="C45" s="2"/>
      <c r="D45" s="2"/>
      <c r="E45" s="2"/>
      <c r="F45" s="14">
        <f t="shared" si="1"/>
        <v>0</v>
      </c>
      <c r="G45" s="15">
        <v>0</v>
      </c>
      <c r="H45" s="168">
        <f t="shared" si="2"/>
        <v>0</v>
      </c>
      <c r="I45" s="1"/>
      <c r="J45" s="6"/>
    </row>
    <row r="46" spans="1:10" x14ac:dyDescent="0.3">
      <c r="A46" s="81"/>
      <c r="B46" s="135" t="s">
        <v>52</v>
      </c>
      <c r="C46" s="135">
        <f>SUM(C32:C45)</f>
        <v>0</v>
      </c>
      <c r="D46" s="135">
        <f t="shared" ref="D46:E46" si="4">SUM(D32:D45)</f>
        <v>0</v>
      </c>
      <c r="E46" s="135">
        <f t="shared" si="4"/>
        <v>0</v>
      </c>
      <c r="F46" s="159">
        <f>SUM(F32:F45)</f>
        <v>0</v>
      </c>
      <c r="G46" s="142" t="e">
        <f>H46/F46</f>
        <v>#DIV/0!</v>
      </c>
      <c r="H46" s="142">
        <f>SUM(H32:H45)</f>
        <v>0</v>
      </c>
      <c r="I46" s="151"/>
      <c r="J46" s="152"/>
    </row>
    <row r="47" spans="1:10" x14ac:dyDescent="0.3">
      <c r="A47" s="81"/>
      <c r="B47" s="82" t="s">
        <v>74</v>
      </c>
      <c r="C47" s="160" t="s">
        <v>59</v>
      </c>
      <c r="D47" s="160" t="s">
        <v>60</v>
      </c>
      <c r="E47" s="160" t="s">
        <v>70</v>
      </c>
      <c r="F47" s="82"/>
      <c r="G47" s="165"/>
      <c r="H47" s="165"/>
      <c r="I47" s="257"/>
      <c r="J47" s="258"/>
    </row>
    <row r="48" spans="1:10" x14ac:dyDescent="0.3">
      <c r="A48" s="81"/>
      <c r="B48" s="134" t="s">
        <v>61</v>
      </c>
      <c r="C48" s="2"/>
      <c r="D48" s="2"/>
      <c r="E48" s="2"/>
      <c r="F48" s="14">
        <f>SUM(C48:E48)</f>
        <v>0</v>
      </c>
      <c r="G48" s="15">
        <v>0</v>
      </c>
      <c r="H48" s="168">
        <f>F48*G48</f>
        <v>0</v>
      </c>
      <c r="I48" s="1"/>
      <c r="J48" s="6"/>
    </row>
    <row r="49" spans="1:10" x14ac:dyDescent="0.3">
      <c r="A49" s="81"/>
      <c r="B49" s="134" t="s">
        <v>62</v>
      </c>
      <c r="C49" s="2"/>
      <c r="D49" s="2"/>
      <c r="E49" s="2"/>
      <c r="F49" s="14">
        <f t="shared" ref="F49:F55" si="5">SUM(C49:E49)</f>
        <v>0</v>
      </c>
      <c r="G49" s="15">
        <v>0</v>
      </c>
      <c r="H49" s="168">
        <f t="shared" ref="H49:H61" si="6">F49*G49</f>
        <v>0</v>
      </c>
      <c r="I49" s="1"/>
      <c r="J49" s="6"/>
    </row>
    <row r="50" spans="1:10" x14ac:dyDescent="0.3">
      <c r="A50" s="81"/>
      <c r="B50" s="134" t="s">
        <v>63</v>
      </c>
      <c r="C50" s="2"/>
      <c r="D50" s="2"/>
      <c r="E50" s="2"/>
      <c r="F50" s="14">
        <f t="shared" si="5"/>
        <v>0</v>
      </c>
      <c r="G50" s="15">
        <v>0</v>
      </c>
      <c r="H50" s="168">
        <f t="shared" si="6"/>
        <v>0</v>
      </c>
      <c r="I50" s="1"/>
      <c r="J50" s="6"/>
    </row>
    <row r="51" spans="1:10" x14ac:dyDescent="0.3">
      <c r="A51" s="81"/>
      <c r="B51" s="134" t="s">
        <v>64</v>
      </c>
      <c r="C51" s="2"/>
      <c r="D51" s="2"/>
      <c r="E51" s="2"/>
      <c r="F51" s="14">
        <f t="shared" si="5"/>
        <v>0</v>
      </c>
      <c r="G51" s="15">
        <v>0</v>
      </c>
      <c r="H51" s="168">
        <f t="shared" si="6"/>
        <v>0</v>
      </c>
      <c r="I51" s="1"/>
      <c r="J51" s="6"/>
    </row>
    <row r="52" spans="1:10" x14ac:dyDescent="0.3">
      <c r="A52" s="81"/>
      <c r="B52" s="134" t="s">
        <v>65</v>
      </c>
      <c r="C52" s="2"/>
      <c r="D52" s="2"/>
      <c r="E52" s="2"/>
      <c r="F52" s="14">
        <f t="shared" si="5"/>
        <v>0</v>
      </c>
      <c r="G52" s="15">
        <v>0</v>
      </c>
      <c r="H52" s="168">
        <f t="shared" si="6"/>
        <v>0</v>
      </c>
      <c r="I52" s="1"/>
      <c r="J52" s="6"/>
    </row>
    <row r="53" spans="1:10" x14ac:dyDescent="0.3">
      <c r="A53" s="81"/>
      <c r="B53" s="134" t="s">
        <v>66</v>
      </c>
      <c r="C53" s="2"/>
      <c r="D53" s="2"/>
      <c r="E53" s="2"/>
      <c r="F53" s="14">
        <f t="shared" si="5"/>
        <v>0</v>
      </c>
      <c r="G53" s="15">
        <v>0</v>
      </c>
      <c r="H53" s="168">
        <f t="shared" si="6"/>
        <v>0</v>
      </c>
      <c r="I53" s="252" t="s">
        <v>1</v>
      </c>
      <c r="J53" s="253"/>
    </row>
    <row r="54" spans="1:10" x14ac:dyDescent="0.3">
      <c r="A54" s="81"/>
      <c r="B54" s="134" t="s">
        <v>67</v>
      </c>
      <c r="C54" s="2"/>
      <c r="D54" s="2"/>
      <c r="E54" s="2"/>
      <c r="F54" s="14">
        <f t="shared" si="5"/>
        <v>0</v>
      </c>
      <c r="G54" s="15">
        <v>0</v>
      </c>
      <c r="H54" s="168">
        <f t="shared" si="6"/>
        <v>0</v>
      </c>
      <c r="I54" s="1"/>
      <c r="J54" s="6"/>
    </row>
    <row r="55" spans="1:10" x14ac:dyDescent="0.3">
      <c r="A55" s="81"/>
      <c r="B55" s="134" t="s">
        <v>68</v>
      </c>
      <c r="C55" s="2"/>
      <c r="D55" s="2"/>
      <c r="E55" s="2"/>
      <c r="F55" s="14">
        <f t="shared" si="5"/>
        <v>0</v>
      </c>
      <c r="G55" s="15">
        <v>0</v>
      </c>
      <c r="H55" s="168">
        <f t="shared" si="6"/>
        <v>0</v>
      </c>
      <c r="I55" s="252" t="s">
        <v>1</v>
      </c>
      <c r="J55" s="253"/>
    </row>
    <row r="56" spans="1:10" x14ac:dyDescent="0.3">
      <c r="A56" s="81"/>
      <c r="B56" s="134" t="s">
        <v>69</v>
      </c>
      <c r="C56" s="2"/>
      <c r="D56" s="2"/>
      <c r="E56" s="2"/>
      <c r="F56" s="14">
        <f t="shared" ref="F56:F61" si="7">SUM(C56:E56)</f>
        <v>0</v>
      </c>
      <c r="G56" s="15">
        <v>0</v>
      </c>
      <c r="H56" s="168">
        <f t="shared" si="6"/>
        <v>0</v>
      </c>
      <c r="I56" s="1"/>
      <c r="J56" s="6"/>
    </row>
    <row r="57" spans="1:10" x14ac:dyDescent="0.3">
      <c r="A57" s="78"/>
      <c r="B57" s="7" t="s">
        <v>109</v>
      </c>
      <c r="C57" s="2"/>
      <c r="D57" s="2"/>
      <c r="E57" s="2"/>
      <c r="F57" s="14">
        <f t="shared" si="7"/>
        <v>0</v>
      </c>
      <c r="G57" s="15">
        <v>0</v>
      </c>
      <c r="H57" s="168">
        <f t="shared" si="6"/>
        <v>0</v>
      </c>
      <c r="I57" s="1"/>
      <c r="J57" s="6"/>
    </row>
    <row r="58" spans="1:10" x14ac:dyDescent="0.3">
      <c r="A58" s="78"/>
      <c r="B58" s="7" t="s">
        <v>109</v>
      </c>
      <c r="C58" s="2"/>
      <c r="D58" s="2"/>
      <c r="E58" s="2"/>
      <c r="F58" s="14">
        <f t="shared" si="7"/>
        <v>0</v>
      </c>
      <c r="G58" s="15">
        <v>0</v>
      </c>
      <c r="H58" s="168">
        <f t="shared" si="6"/>
        <v>0</v>
      </c>
      <c r="I58" s="1"/>
      <c r="J58" s="6"/>
    </row>
    <row r="59" spans="1:10" x14ac:dyDescent="0.3">
      <c r="A59" s="78"/>
      <c r="B59" s="7" t="s">
        <v>109</v>
      </c>
      <c r="C59" s="2"/>
      <c r="D59" s="2"/>
      <c r="E59" s="2"/>
      <c r="F59" s="14">
        <f t="shared" si="7"/>
        <v>0</v>
      </c>
      <c r="G59" s="15">
        <v>0</v>
      </c>
      <c r="H59" s="168">
        <f t="shared" si="6"/>
        <v>0</v>
      </c>
      <c r="I59" s="1"/>
      <c r="J59" s="6"/>
    </row>
    <row r="60" spans="1:10" x14ac:dyDescent="0.3">
      <c r="A60" s="78"/>
      <c r="B60" s="7" t="s">
        <v>109</v>
      </c>
      <c r="C60" s="2"/>
      <c r="D60" s="2"/>
      <c r="E60" s="2"/>
      <c r="F60" s="14">
        <f t="shared" si="7"/>
        <v>0</v>
      </c>
      <c r="G60" s="15">
        <v>0</v>
      </c>
      <c r="H60" s="168">
        <f t="shared" si="6"/>
        <v>0</v>
      </c>
      <c r="I60" s="1"/>
      <c r="J60" s="6"/>
    </row>
    <row r="61" spans="1:10" x14ac:dyDescent="0.3">
      <c r="A61" s="78"/>
      <c r="B61" s="7" t="s">
        <v>109</v>
      </c>
      <c r="C61" s="2"/>
      <c r="D61" s="2"/>
      <c r="E61" s="2"/>
      <c r="F61" s="14">
        <f t="shared" si="7"/>
        <v>0</v>
      </c>
      <c r="G61" s="15">
        <v>0</v>
      </c>
      <c r="H61" s="168">
        <f t="shared" si="6"/>
        <v>0</v>
      </c>
      <c r="I61" s="1"/>
      <c r="J61" s="6"/>
    </row>
    <row r="62" spans="1:10" x14ac:dyDescent="0.3">
      <c r="A62" s="81"/>
      <c r="B62" s="135" t="s">
        <v>75</v>
      </c>
      <c r="C62" s="135">
        <f>SUM(C48:C61)</f>
        <v>0</v>
      </c>
      <c r="D62" s="135">
        <f>SUM(D48:D61)</f>
        <v>0</v>
      </c>
      <c r="E62" s="135">
        <f>SUM(E48:E61)</f>
        <v>0</v>
      </c>
      <c r="F62" s="159">
        <f>SUM(F48:F61)</f>
        <v>0</v>
      </c>
      <c r="G62" s="267" t="e">
        <f>H62/F62</f>
        <v>#DIV/0!</v>
      </c>
      <c r="H62" s="142">
        <f>SUM(H47:H61)</f>
        <v>0</v>
      </c>
      <c r="I62" s="151"/>
      <c r="J62" s="152"/>
    </row>
    <row r="63" spans="1:10" x14ac:dyDescent="0.3">
      <c r="A63" s="81"/>
      <c r="B63" s="82" t="s">
        <v>50</v>
      </c>
      <c r="C63" s="160" t="s">
        <v>59</v>
      </c>
      <c r="D63" s="160" t="s">
        <v>60</v>
      </c>
      <c r="E63" s="160" t="s">
        <v>70</v>
      </c>
      <c r="F63" s="82"/>
      <c r="G63" s="165"/>
      <c r="H63" s="166"/>
      <c r="I63" s="257"/>
      <c r="J63" s="258"/>
    </row>
    <row r="64" spans="1:10" x14ac:dyDescent="0.3">
      <c r="A64" s="81"/>
      <c r="B64" s="134" t="s">
        <v>51</v>
      </c>
      <c r="C64" s="2"/>
      <c r="D64" s="2"/>
      <c r="E64" s="2"/>
      <c r="F64" s="14">
        <f>SUM(C64:E64)</f>
        <v>0</v>
      </c>
      <c r="G64" s="15">
        <v>0</v>
      </c>
      <c r="H64" s="168">
        <f>F64*G64</f>
        <v>0</v>
      </c>
      <c r="I64" s="252" t="s">
        <v>1</v>
      </c>
      <c r="J64" s="253"/>
    </row>
    <row r="65" spans="1:10" x14ac:dyDescent="0.3">
      <c r="A65" s="81"/>
      <c r="B65" s="134" t="s">
        <v>53</v>
      </c>
      <c r="C65" s="2"/>
      <c r="D65" s="2"/>
      <c r="E65" s="2"/>
      <c r="F65" s="14">
        <f t="shared" ref="F65:F66" si="8">SUM(C65:E65)</f>
        <v>0</v>
      </c>
      <c r="G65" s="15">
        <v>0</v>
      </c>
      <c r="H65" s="168">
        <f t="shared" ref="H65:H72" si="9">F65*G65</f>
        <v>0</v>
      </c>
      <c r="I65" s="1"/>
      <c r="J65" s="6"/>
    </row>
    <row r="66" spans="1:10" x14ac:dyDescent="0.3">
      <c r="A66" s="81"/>
      <c r="B66" s="134" t="s">
        <v>54</v>
      </c>
      <c r="C66" s="2"/>
      <c r="D66" s="2"/>
      <c r="E66" s="2"/>
      <c r="F66" s="14">
        <f t="shared" si="8"/>
        <v>0</v>
      </c>
      <c r="G66" s="15">
        <v>0</v>
      </c>
      <c r="H66" s="168">
        <f t="shared" si="9"/>
        <v>0</v>
      </c>
      <c r="I66" s="1"/>
      <c r="J66" s="6"/>
    </row>
    <row r="67" spans="1:10" x14ac:dyDescent="0.3">
      <c r="A67" s="81"/>
      <c r="B67" s="134" t="s">
        <v>72</v>
      </c>
      <c r="C67" s="2"/>
      <c r="D67" s="2"/>
      <c r="E67" s="2"/>
      <c r="F67" s="14">
        <f t="shared" ref="F67:F72" si="10">SUM(C67:E67)</f>
        <v>0</v>
      </c>
      <c r="G67" s="15">
        <v>0</v>
      </c>
      <c r="H67" s="168">
        <f t="shared" si="9"/>
        <v>0</v>
      </c>
      <c r="I67" s="1"/>
      <c r="J67" s="6"/>
    </row>
    <row r="68" spans="1:10" x14ac:dyDescent="0.3">
      <c r="A68" s="78"/>
      <c r="B68" s="7" t="s">
        <v>109</v>
      </c>
      <c r="C68" s="2"/>
      <c r="D68" s="2"/>
      <c r="E68" s="2"/>
      <c r="F68" s="14">
        <f t="shared" si="10"/>
        <v>0</v>
      </c>
      <c r="G68" s="15">
        <v>0</v>
      </c>
      <c r="H68" s="168">
        <f t="shared" si="9"/>
        <v>0</v>
      </c>
      <c r="I68" s="1"/>
      <c r="J68" s="6"/>
    </row>
    <row r="69" spans="1:10" x14ac:dyDescent="0.3">
      <c r="A69" s="78"/>
      <c r="B69" s="7" t="s">
        <v>109</v>
      </c>
      <c r="C69" s="2"/>
      <c r="D69" s="2"/>
      <c r="E69" s="2"/>
      <c r="F69" s="14">
        <f t="shared" si="10"/>
        <v>0</v>
      </c>
      <c r="G69" s="15">
        <v>0</v>
      </c>
      <c r="H69" s="168">
        <f t="shared" si="9"/>
        <v>0</v>
      </c>
      <c r="I69" s="1"/>
      <c r="J69" s="6"/>
    </row>
    <row r="70" spans="1:10" x14ac:dyDescent="0.3">
      <c r="A70" s="78"/>
      <c r="B70" s="7" t="s">
        <v>109</v>
      </c>
      <c r="C70" s="2"/>
      <c r="D70" s="2"/>
      <c r="E70" s="2"/>
      <c r="F70" s="14">
        <f t="shared" si="10"/>
        <v>0</v>
      </c>
      <c r="G70" s="15">
        <v>0</v>
      </c>
      <c r="H70" s="168">
        <f t="shared" si="9"/>
        <v>0</v>
      </c>
      <c r="I70" s="1"/>
      <c r="J70" s="6"/>
    </row>
    <row r="71" spans="1:10" x14ac:dyDescent="0.3">
      <c r="A71" s="78"/>
      <c r="B71" s="7" t="s">
        <v>109</v>
      </c>
      <c r="C71" s="2"/>
      <c r="D71" s="2"/>
      <c r="E71" s="2"/>
      <c r="F71" s="14">
        <f t="shared" si="10"/>
        <v>0</v>
      </c>
      <c r="G71" s="15">
        <v>0</v>
      </c>
      <c r="H71" s="168">
        <f t="shared" si="9"/>
        <v>0</v>
      </c>
      <c r="I71" s="1"/>
      <c r="J71" s="6"/>
    </row>
    <row r="72" spans="1:10" x14ac:dyDescent="0.3">
      <c r="A72" s="78"/>
      <c r="B72" s="7" t="s">
        <v>109</v>
      </c>
      <c r="C72" s="2"/>
      <c r="D72" s="2"/>
      <c r="E72" s="2"/>
      <c r="F72" s="14">
        <f t="shared" si="10"/>
        <v>0</v>
      </c>
      <c r="G72" s="15">
        <v>0</v>
      </c>
      <c r="H72" s="168">
        <f t="shared" si="9"/>
        <v>0</v>
      </c>
      <c r="I72" s="1"/>
      <c r="J72" s="6"/>
    </row>
    <row r="73" spans="1:10" x14ac:dyDescent="0.3">
      <c r="A73" s="81"/>
      <c r="B73" s="135" t="s">
        <v>73</v>
      </c>
      <c r="C73" s="135">
        <f>SUM(C64:C72)</f>
        <v>0</v>
      </c>
      <c r="D73" s="135">
        <f>SUM(D64:D72)</f>
        <v>0</v>
      </c>
      <c r="E73" s="135">
        <f>SUM(E64:E72)</f>
        <v>0</v>
      </c>
      <c r="F73" s="159">
        <f>SUM(F64:F72)</f>
        <v>0</v>
      </c>
      <c r="G73" s="267" t="e">
        <f>H73/F73</f>
        <v>#DIV/0!</v>
      </c>
      <c r="H73" s="142">
        <f>SUM(H64:H72)</f>
        <v>0</v>
      </c>
      <c r="I73" s="151"/>
      <c r="J73" s="152"/>
    </row>
    <row r="74" spans="1:10" x14ac:dyDescent="0.3">
      <c r="A74" s="81"/>
      <c r="B74" s="82" t="s">
        <v>55</v>
      </c>
      <c r="C74" s="160" t="s">
        <v>59</v>
      </c>
      <c r="D74" s="160" t="s">
        <v>60</v>
      </c>
      <c r="E74" s="160" t="s">
        <v>70</v>
      </c>
      <c r="F74" s="161"/>
      <c r="G74" s="162"/>
      <c r="H74" s="162"/>
      <c r="I74" s="163"/>
      <c r="J74" s="164"/>
    </row>
    <row r="75" spans="1:10" x14ac:dyDescent="0.3">
      <c r="A75" s="81"/>
      <c r="B75" s="134" t="s">
        <v>56</v>
      </c>
      <c r="C75" s="2"/>
      <c r="D75" s="2"/>
      <c r="E75" s="2"/>
      <c r="F75" s="14">
        <f>SUM(C75:E75)</f>
        <v>0</v>
      </c>
      <c r="G75" s="15">
        <v>0</v>
      </c>
      <c r="H75" s="168">
        <f>F75*G75</f>
        <v>0</v>
      </c>
      <c r="I75" s="252" t="s">
        <v>1</v>
      </c>
      <c r="J75" s="253"/>
    </row>
    <row r="76" spans="1:10" x14ac:dyDescent="0.3">
      <c r="A76" s="81"/>
      <c r="B76" s="135" t="s">
        <v>71</v>
      </c>
      <c r="C76" s="135">
        <f>SUM(C75:C75)</f>
        <v>0</v>
      </c>
      <c r="D76" s="135">
        <f>SUM(D75:D75)</f>
        <v>0</v>
      </c>
      <c r="E76" s="135">
        <f>SUM(E75:E75)</f>
        <v>0</v>
      </c>
      <c r="F76" s="135">
        <f>SUM(F75:F75)</f>
        <v>0</v>
      </c>
      <c r="G76" s="267" t="e">
        <f>H76/F76</f>
        <v>#DIV/0!</v>
      </c>
      <c r="H76" s="142">
        <f>SUM(H75:H75)</f>
        <v>0</v>
      </c>
      <c r="I76" s="151"/>
      <c r="J76" s="152"/>
    </row>
    <row r="77" spans="1:10" x14ac:dyDescent="0.3">
      <c r="A77" s="81"/>
      <c r="B77" s="136"/>
      <c r="C77" s="153"/>
      <c r="D77" s="153"/>
      <c r="E77" s="153"/>
      <c r="F77" s="153"/>
      <c r="G77" s="154"/>
      <c r="H77" s="154"/>
      <c r="I77" s="155"/>
      <c r="J77" s="156"/>
    </row>
    <row r="78" spans="1:10" x14ac:dyDescent="0.3">
      <c r="A78" s="81"/>
      <c r="B78" s="137" t="s">
        <v>16</v>
      </c>
      <c r="C78" s="157"/>
      <c r="D78" s="157"/>
      <c r="E78" s="157"/>
      <c r="F78" s="158" t="s">
        <v>17</v>
      </c>
      <c r="G78" s="158" t="s">
        <v>18</v>
      </c>
      <c r="H78" s="254"/>
      <c r="I78" s="255"/>
      <c r="J78" s="256"/>
    </row>
    <row r="79" spans="1:10" x14ac:dyDescent="0.3">
      <c r="A79" s="81"/>
      <c r="B79" s="134" t="s">
        <v>16</v>
      </c>
      <c r="C79" s="2"/>
      <c r="D79" s="2"/>
      <c r="E79" s="2"/>
      <c r="F79" s="14">
        <f>SUM(C79:E79)</f>
        <v>0</v>
      </c>
      <c r="G79" s="15">
        <v>0</v>
      </c>
      <c r="H79" s="169">
        <f>F79*G79</f>
        <v>0</v>
      </c>
      <c r="I79" s="252" t="s">
        <v>1</v>
      </c>
      <c r="J79" s="253"/>
    </row>
    <row r="80" spans="1:10" x14ac:dyDescent="0.3">
      <c r="A80" s="81"/>
      <c r="B80" s="135" t="s">
        <v>101</v>
      </c>
      <c r="C80" s="135">
        <f>SUM(C79)</f>
        <v>0</v>
      </c>
      <c r="D80" s="135">
        <f t="shared" ref="D80:F80" si="11">SUM(D79)</f>
        <v>0</v>
      </c>
      <c r="E80" s="135">
        <f t="shared" si="11"/>
        <v>0</v>
      </c>
      <c r="F80" s="135">
        <f t="shared" si="11"/>
        <v>0</v>
      </c>
      <c r="G80" s="142">
        <f t="shared" ref="G80:H80" si="12">SUM(G79)</f>
        <v>0</v>
      </c>
      <c r="H80" s="143">
        <f t="shared" si="12"/>
        <v>0</v>
      </c>
      <c r="I80" s="144"/>
      <c r="J80" s="144"/>
    </row>
    <row r="81" spans="1:10" x14ac:dyDescent="0.3">
      <c r="A81" s="81"/>
      <c r="B81" s="138"/>
      <c r="C81" s="138"/>
      <c r="D81" s="138"/>
      <c r="E81" s="138"/>
      <c r="F81" s="138"/>
      <c r="G81" s="138"/>
      <c r="H81" s="138"/>
      <c r="I81" s="138"/>
      <c r="J81" s="109"/>
    </row>
    <row r="82" spans="1:10" ht="15" thickBot="1" x14ac:dyDescent="0.35">
      <c r="A82" s="81"/>
      <c r="B82" s="139" t="s">
        <v>14</v>
      </c>
      <c r="C82" s="145"/>
      <c r="D82" s="145"/>
      <c r="E82" s="145"/>
      <c r="F82" s="145"/>
      <c r="G82" s="146"/>
      <c r="H82" s="147">
        <f>SUM(H30+H46+H62+H73+H76+H80)</f>
        <v>0</v>
      </c>
      <c r="I82" s="148"/>
      <c r="J82" s="149"/>
    </row>
    <row r="83" spans="1:10" ht="15.6" thickTop="1" thickBot="1" x14ac:dyDescent="0.35">
      <c r="A83" s="140"/>
      <c r="B83" s="141"/>
      <c r="C83" s="141"/>
      <c r="D83" s="141"/>
      <c r="E83" s="141"/>
      <c r="F83" s="141"/>
      <c r="G83" s="141"/>
      <c r="H83" s="141"/>
      <c r="I83" s="141"/>
      <c r="J83" s="150"/>
    </row>
  </sheetData>
  <sheetProtection algorithmName="SHA-512" hashValue="4sJLGtrUSso+gFBPqjQHqLcsTGJV3uufs4NloI9PHJtRInzBcD0IVPYT1wJo1UOQZmQ5dU5dkgbgGeOYqbRz6g==" saltValue="yLfwviyYWD+y39agEkoJOA==" spinCount="100000" sheet="1" objects="1" scenarios="1" insertRows="0" selectLockedCells="1"/>
  <mergeCells count="13">
    <mergeCell ref="B14:F14"/>
    <mergeCell ref="I20:J20"/>
    <mergeCell ref="I21:J21"/>
    <mergeCell ref="I53:J53"/>
    <mergeCell ref="I55:J55"/>
    <mergeCell ref="I47:J47"/>
    <mergeCell ref="I31:J31"/>
    <mergeCell ref="F17:H17"/>
    <mergeCell ref="I64:J64"/>
    <mergeCell ref="I75:J75"/>
    <mergeCell ref="I79:J79"/>
    <mergeCell ref="H78:J78"/>
    <mergeCell ref="I63:J63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FCB35-2701-423A-A8B0-3D7ADAFC8214}">
  <sheetPr>
    <pageSetUpPr fitToPage="1"/>
  </sheetPr>
  <dimension ref="A1:M49"/>
  <sheetViews>
    <sheetView topLeftCell="A19" workbookViewId="0">
      <selection activeCell="N48" sqref="N48"/>
    </sheetView>
  </sheetViews>
  <sheetFormatPr defaultColWidth="8.6640625" defaultRowHeight="14.4" x14ac:dyDescent="0.3"/>
  <cols>
    <col min="1" max="1" width="8.6640625" style="67"/>
    <col min="2" max="2" width="77.33203125" style="67" customWidth="1"/>
    <col min="3" max="13" width="17.6640625" style="67" customWidth="1"/>
    <col min="14" max="16384" width="8.6640625" style="67"/>
  </cols>
  <sheetData>
    <row r="1" spans="1:13" ht="15" thickBot="1" x14ac:dyDescent="0.35">
      <c r="A1" s="83"/>
      <c r="B1" s="83"/>
      <c r="C1" s="83"/>
      <c r="D1" s="83"/>
      <c r="E1" s="83"/>
      <c r="F1" s="83"/>
      <c r="G1" s="83"/>
      <c r="H1"/>
      <c r="I1"/>
      <c r="J1"/>
      <c r="K1"/>
      <c r="L1"/>
      <c r="M1"/>
    </row>
    <row r="2" spans="1:13" ht="16.2" x14ac:dyDescent="0.3">
      <c r="A2" s="84"/>
      <c r="B2" s="85"/>
      <c r="C2" s="85"/>
      <c r="D2" s="85"/>
      <c r="E2" s="86"/>
      <c r="F2" s="86"/>
      <c r="G2" s="86"/>
      <c r="H2" s="85"/>
      <c r="I2" s="85"/>
      <c r="J2" s="85"/>
      <c r="K2" s="85"/>
      <c r="L2" s="85"/>
      <c r="M2" s="172"/>
    </row>
    <row r="3" spans="1:13" ht="22.2" x14ac:dyDescent="0.35">
      <c r="A3" s="88"/>
      <c r="B3" s="89" t="s">
        <v>0</v>
      </c>
      <c r="C3" s="89"/>
      <c r="D3" s="89"/>
      <c r="E3" s="89"/>
      <c r="F3" s="89"/>
      <c r="G3" s="89"/>
      <c r="H3" s="32"/>
      <c r="I3" s="32"/>
      <c r="J3" s="32"/>
      <c r="K3" s="32"/>
      <c r="L3" s="32"/>
      <c r="M3" s="173"/>
    </row>
    <row r="4" spans="1:13" ht="22.2" x14ac:dyDescent="0.35">
      <c r="A4" s="88"/>
      <c r="B4" s="91" t="s">
        <v>28</v>
      </c>
      <c r="C4" s="89"/>
      <c r="D4" s="89"/>
      <c r="E4" s="89"/>
      <c r="F4" s="89"/>
      <c r="G4" s="89"/>
      <c r="H4" s="32"/>
      <c r="I4" s="32"/>
      <c r="J4" s="32"/>
      <c r="K4" s="32"/>
      <c r="L4" s="32"/>
      <c r="M4" s="173"/>
    </row>
    <row r="5" spans="1:13" ht="19.8" x14ac:dyDescent="0.3">
      <c r="A5" s="92"/>
      <c r="B5" s="93" t="s">
        <v>20</v>
      </c>
      <c r="C5" s="93"/>
      <c r="D5" s="93"/>
      <c r="E5" s="94"/>
      <c r="F5" s="94"/>
      <c r="G5" s="94"/>
      <c r="H5" s="32"/>
      <c r="I5" s="32"/>
      <c r="J5" s="32"/>
      <c r="K5" s="32"/>
      <c r="L5" s="32"/>
      <c r="M5" s="173"/>
    </row>
    <row r="6" spans="1:13" x14ac:dyDescent="0.3">
      <c r="A6" s="92"/>
      <c r="B6" s="32"/>
      <c r="C6" s="32"/>
      <c r="D6" s="32"/>
      <c r="E6" s="94"/>
      <c r="F6" s="94"/>
      <c r="G6" s="94"/>
      <c r="H6" s="32"/>
      <c r="I6" s="32"/>
      <c r="J6" s="32"/>
      <c r="K6" s="32"/>
      <c r="L6" s="32"/>
      <c r="M6" s="173"/>
    </row>
    <row r="7" spans="1:13" x14ac:dyDescent="0.3">
      <c r="A7" s="92"/>
      <c r="B7" s="96" t="s">
        <v>5</v>
      </c>
      <c r="C7" s="96"/>
      <c r="D7" s="96"/>
      <c r="E7" s="94"/>
      <c r="F7" s="94"/>
      <c r="G7" s="94"/>
      <c r="H7" s="32"/>
      <c r="I7" s="32"/>
      <c r="J7" s="32"/>
      <c r="K7" s="32"/>
      <c r="L7" s="32"/>
      <c r="M7" s="173"/>
    </row>
    <row r="8" spans="1:13" ht="15" thickBot="1" x14ac:dyDescent="0.35">
      <c r="A8" s="174"/>
      <c r="B8" s="175"/>
      <c r="C8" s="175"/>
      <c r="D8" s="175"/>
      <c r="E8" s="176"/>
      <c r="F8" s="176"/>
      <c r="G8" s="176"/>
      <c r="H8" s="175"/>
      <c r="I8" s="175"/>
      <c r="J8" s="175"/>
      <c r="K8" s="175"/>
      <c r="L8" s="175"/>
      <c r="M8" s="177"/>
    </row>
    <row r="9" spans="1:13" ht="15" thickBot="1" x14ac:dyDescent="0.35">
      <c r="A9" s="81"/>
      <c r="B9" s="99"/>
      <c r="C9" s="99"/>
      <c r="D9" s="99"/>
      <c r="E9" s="100"/>
      <c r="F9" s="100"/>
      <c r="G9" s="103"/>
      <c r="H9"/>
      <c r="I9"/>
      <c r="J9"/>
      <c r="K9"/>
      <c r="L9"/>
      <c r="M9" s="178"/>
    </row>
    <row r="10" spans="1:13" x14ac:dyDescent="0.3">
      <c r="A10" s="81"/>
      <c r="B10" s="102"/>
      <c r="C10" s="102"/>
      <c r="D10" s="102"/>
      <c r="E10" s="103"/>
      <c r="F10" s="103"/>
      <c r="G10" s="103"/>
      <c r="H10"/>
      <c r="I10"/>
      <c r="J10"/>
      <c r="K10"/>
      <c r="L10"/>
      <c r="M10" s="178"/>
    </row>
    <row r="11" spans="1:13" ht="24.6" x14ac:dyDescent="0.4">
      <c r="A11" s="37">
        <v>2</v>
      </c>
      <c r="B11" s="105" t="s">
        <v>20</v>
      </c>
      <c r="C11" s="107"/>
      <c r="D11" s="107"/>
      <c r="E11" s="107"/>
      <c r="F11" s="108"/>
      <c r="G11" s="138"/>
      <c r="H11"/>
      <c r="I11"/>
      <c r="J11"/>
      <c r="K11"/>
      <c r="L11"/>
      <c r="M11" s="178"/>
    </row>
    <row r="12" spans="1:13" x14ac:dyDescent="0.3">
      <c r="A12" s="81"/>
      <c r="B12" s="110"/>
      <c r="C12" s="112"/>
      <c r="D12" s="112"/>
      <c r="E12" s="112"/>
      <c r="F12" s="113" t="s">
        <v>1</v>
      </c>
      <c r="G12" s="138"/>
      <c r="H12"/>
      <c r="I12"/>
      <c r="J12"/>
      <c r="K12"/>
      <c r="L12"/>
      <c r="M12" s="178"/>
    </row>
    <row r="13" spans="1:13" x14ac:dyDescent="0.3">
      <c r="A13" s="81"/>
      <c r="B13" s="114" t="s">
        <v>6</v>
      </c>
      <c r="C13" s="116" t="s">
        <v>1</v>
      </c>
      <c r="D13" s="116"/>
      <c r="E13" s="117"/>
      <c r="F13" s="118"/>
      <c r="G13" s="138"/>
      <c r="H13"/>
      <c r="I13"/>
      <c r="J13"/>
      <c r="K13"/>
      <c r="L13"/>
      <c r="M13" s="178"/>
    </row>
    <row r="14" spans="1:13" ht="15" thickBot="1" x14ac:dyDescent="0.35">
      <c r="A14" s="81"/>
      <c r="B14" s="259" t="s">
        <v>20</v>
      </c>
      <c r="C14" s="260"/>
      <c r="D14" s="119"/>
      <c r="E14" s="120"/>
      <c r="F14" s="121">
        <f>C48</f>
        <v>0</v>
      </c>
      <c r="G14" s="138"/>
      <c r="H14"/>
      <c r="I14"/>
      <c r="J14"/>
      <c r="K14"/>
      <c r="L14"/>
      <c r="M14" s="178"/>
    </row>
    <row r="15" spans="1:13" ht="15.6" thickTop="1" thickBot="1" x14ac:dyDescent="0.35">
      <c r="A15" s="81"/>
      <c r="B15" s="99"/>
      <c r="C15" s="99"/>
      <c r="D15" s="99"/>
      <c r="E15" s="122"/>
      <c r="F15" s="122"/>
      <c r="G15" s="138"/>
      <c r="H15"/>
      <c r="I15"/>
      <c r="J15"/>
      <c r="K15"/>
      <c r="L15"/>
      <c r="M15" s="178"/>
    </row>
    <row r="16" spans="1:13" ht="15" thickBot="1" x14ac:dyDescent="0.35">
      <c r="A16" s="81"/>
      <c r="B16" s="102"/>
      <c r="C16" s="102"/>
      <c r="D16" s="102"/>
      <c r="E16" s="123"/>
      <c r="F16" s="123"/>
      <c r="G16" s="179"/>
      <c r="H16"/>
      <c r="I16"/>
      <c r="J16"/>
      <c r="K16"/>
      <c r="L16"/>
      <c r="M16" s="178"/>
    </row>
    <row r="17" spans="1:13" ht="16.2" x14ac:dyDescent="0.3">
      <c r="A17" s="81"/>
      <c r="B17" s="180" t="s">
        <v>1</v>
      </c>
      <c r="C17" s="181" t="s">
        <v>21</v>
      </c>
      <c r="D17" s="182" t="s">
        <v>1</v>
      </c>
      <c r="E17" s="183"/>
      <c r="F17" s="183" t="s">
        <v>1</v>
      </c>
      <c r="G17" s="183"/>
      <c r="H17" s="183" t="s">
        <v>22</v>
      </c>
      <c r="I17" s="183"/>
      <c r="J17" s="183"/>
      <c r="K17" s="183" t="s">
        <v>1</v>
      </c>
      <c r="L17" s="184" t="s">
        <v>1</v>
      </c>
      <c r="M17" s="185" t="s">
        <v>1</v>
      </c>
    </row>
    <row r="18" spans="1:13" ht="16.2" x14ac:dyDescent="0.3">
      <c r="A18" s="81"/>
      <c r="B18" s="186"/>
      <c r="C18" s="187" t="s">
        <v>3</v>
      </c>
      <c r="D18" s="188" t="s">
        <v>23</v>
      </c>
      <c r="E18" s="189" t="s">
        <v>24</v>
      </c>
      <c r="F18" s="190"/>
      <c r="G18" s="190"/>
      <c r="H18" s="190"/>
      <c r="I18" s="190"/>
      <c r="J18" s="190"/>
      <c r="K18" s="190"/>
      <c r="L18" s="191"/>
      <c r="M18" s="192"/>
    </row>
    <row r="19" spans="1:13" ht="15.6" thickBot="1" x14ac:dyDescent="0.35">
      <c r="A19" s="81"/>
      <c r="B19" s="193"/>
      <c r="C19" s="194">
        <v>45658</v>
      </c>
      <c r="D19" s="195">
        <v>46023</v>
      </c>
      <c r="E19" s="196">
        <v>46388</v>
      </c>
      <c r="F19" s="196">
        <v>46753</v>
      </c>
      <c r="G19" s="196">
        <v>47119</v>
      </c>
      <c r="H19" s="196">
        <v>47484</v>
      </c>
      <c r="I19" s="196">
        <v>47849</v>
      </c>
      <c r="J19" s="196">
        <v>48214</v>
      </c>
      <c r="K19" s="196">
        <v>48580</v>
      </c>
      <c r="L19" s="196">
        <v>48945</v>
      </c>
      <c r="M19" s="197">
        <v>49310</v>
      </c>
    </row>
    <row r="20" spans="1:13" x14ac:dyDescent="0.3">
      <c r="A20" s="81"/>
      <c r="B20" s="198" t="s">
        <v>93</v>
      </c>
      <c r="C20" s="199">
        <f t="shared" ref="C20:M20" si="0">SUM(C21:C33)</f>
        <v>0</v>
      </c>
      <c r="D20" s="199">
        <f t="shared" si="0"/>
        <v>0</v>
      </c>
      <c r="E20" s="199">
        <f t="shared" si="0"/>
        <v>0</v>
      </c>
      <c r="F20" s="199">
        <f t="shared" si="0"/>
        <v>0</v>
      </c>
      <c r="G20" s="199">
        <f t="shared" si="0"/>
        <v>0</v>
      </c>
      <c r="H20" s="199">
        <f t="shared" si="0"/>
        <v>0</v>
      </c>
      <c r="I20" s="199">
        <f t="shared" si="0"/>
        <v>0</v>
      </c>
      <c r="J20" s="199">
        <f t="shared" si="0"/>
        <v>0</v>
      </c>
      <c r="K20" s="199">
        <f t="shared" si="0"/>
        <v>0</v>
      </c>
      <c r="L20" s="199">
        <f t="shared" si="0"/>
        <v>0</v>
      </c>
      <c r="M20" s="200">
        <f t="shared" si="0"/>
        <v>0</v>
      </c>
    </row>
    <row r="21" spans="1:13" x14ac:dyDescent="0.3">
      <c r="A21" s="81"/>
      <c r="B21" s="134" t="s">
        <v>76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5"/>
    </row>
    <row r="22" spans="1:13" x14ac:dyDescent="0.3">
      <c r="A22" s="81"/>
      <c r="B22" s="134" t="s">
        <v>77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5"/>
    </row>
    <row r="23" spans="1:13" x14ac:dyDescent="0.3">
      <c r="A23" s="81"/>
      <c r="B23" s="134" t="s">
        <v>78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5"/>
    </row>
    <row r="24" spans="1:13" x14ac:dyDescent="0.3">
      <c r="A24" s="81"/>
      <c r="B24" s="134" t="s">
        <v>79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5"/>
    </row>
    <row r="25" spans="1:13" x14ac:dyDescent="0.3">
      <c r="A25" s="81"/>
      <c r="B25" s="134" t="s">
        <v>80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5"/>
    </row>
    <row r="26" spans="1:13" x14ac:dyDescent="0.3">
      <c r="A26" s="81"/>
      <c r="B26" s="134" t="s">
        <v>81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5"/>
    </row>
    <row r="27" spans="1:13" x14ac:dyDescent="0.3">
      <c r="A27" s="81"/>
      <c r="B27" s="134" t="s">
        <v>82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5"/>
    </row>
    <row r="28" spans="1:13" x14ac:dyDescent="0.3">
      <c r="A28" s="81"/>
      <c r="B28" s="134" t="s">
        <v>83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5"/>
    </row>
    <row r="29" spans="1:13" x14ac:dyDescent="0.3">
      <c r="A29" s="81"/>
      <c r="B29" s="134" t="s">
        <v>84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5"/>
    </row>
    <row r="30" spans="1:13" x14ac:dyDescent="0.3">
      <c r="A30" s="81"/>
      <c r="B30" s="134" t="s">
        <v>86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5"/>
    </row>
    <row r="31" spans="1:13" x14ac:dyDescent="0.3">
      <c r="A31" s="81"/>
      <c r="B31" s="134" t="s">
        <v>94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5"/>
    </row>
    <row r="32" spans="1:13" x14ac:dyDescent="0.3">
      <c r="A32" s="81"/>
      <c r="B32" s="134" t="s">
        <v>106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5"/>
    </row>
    <row r="33" spans="1:13" x14ac:dyDescent="0.3">
      <c r="A33" s="78"/>
      <c r="B33" s="7" t="s">
        <v>89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5"/>
    </row>
    <row r="34" spans="1:13" x14ac:dyDescent="0.3">
      <c r="A34" s="81"/>
      <c r="B34" s="134"/>
      <c r="C34" s="201"/>
      <c r="D34" s="201"/>
      <c r="E34" s="201"/>
      <c r="F34" s="201"/>
      <c r="G34" s="201"/>
      <c r="H34" s="201"/>
      <c r="I34" s="201"/>
      <c r="J34" s="201"/>
      <c r="K34" s="201"/>
      <c r="L34" s="201"/>
      <c r="M34" s="202"/>
    </row>
    <row r="35" spans="1:13" x14ac:dyDescent="0.3">
      <c r="A35" s="81"/>
      <c r="B35" s="198" t="s">
        <v>85</v>
      </c>
      <c r="C35" s="203">
        <f>SUM(C36)</f>
        <v>0</v>
      </c>
      <c r="D35" s="203">
        <f t="shared" ref="D35:M35" si="1">SUM(D36)</f>
        <v>0</v>
      </c>
      <c r="E35" s="203">
        <f t="shared" si="1"/>
        <v>0</v>
      </c>
      <c r="F35" s="203">
        <f t="shared" si="1"/>
        <v>0</v>
      </c>
      <c r="G35" s="203">
        <f t="shared" si="1"/>
        <v>0</v>
      </c>
      <c r="H35" s="203">
        <f t="shared" si="1"/>
        <v>0</v>
      </c>
      <c r="I35" s="203">
        <f t="shared" si="1"/>
        <v>0</v>
      </c>
      <c r="J35" s="203">
        <f t="shared" si="1"/>
        <v>0</v>
      </c>
      <c r="K35" s="203">
        <f t="shared" si="1"/>
        <v>0</v>
      </c>
      <c r="L35" s="203">
        <f t="shared" si="1"/>
        <v>0</v>
      </c>
      <c r="M35" s="204">
        <f t="shared" si="1"/>
        <v>0</v>
      </c>
    </row>
    <row r="36" spans="1:13" x14ac:dyDescent="0.3">
      <c r="A36" s="78"/>
      <c r="B36" s="134" t="s">
        <v>96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2"/>
    </row>
    <row r="37" spans="1:13" x14ac:dyDescent="0.3">
      <c r="A37" s="78"/>
      <c r="B37" s="134"/>
      <c r="C37" s="265"/>
      <c r="D37" s="265"/>
      <c r="E37" s="265"/>
      <c r="F37" s="265"/>
      <c r="G37" s="265"/>
      <c r="H37" s="265"/>
      <c r="I37" s="265"/>
      <c r="J37" s="265"/>
      <c r="K37" s="265"/>
      <c r="L37" s="265"/>
      <c r="M37" s="266"/>
    </row>
    <row r="38" spans="1:13" x14ac:dyDescent="0.3">
      <c r="A38" s="78"/>
      <c r="B38" s="198" t="s">
        <v>107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3">
      <c r="A39" s="78"/>
      <c r="B39" s="134"/>
      <c r="C39" s="265"/>
      <c r="D39" s="265"/>
      <c r="E39" s="265"/>
      <c r="F39" s="265"/>
      <c r="G39" s="265"/>
      <c r="H39" s="265"/>
      <c r="I39" s="265"/>
      <c r="J39" s="265"/>
      <c r="K39" s="265"/>
      <c r="L39" s="265"/>
      <c r="M39" s="266"/>
    </row>
    <row r="40" spans="1:13" x14ac:dyDescent="0.3">
      <c r="A40" s="81"/>
      <c r="B40" s="134"/>
      <c r="C40" s="201"/>
      <c r="D40" s="201"/>
      <c r="E40" s="201"/>
      <c r="F40" s="201"/>
      <c r="G40" s="201"/>
      <c r="H40" s="201"/>
      <c r="I40" s="201"/>
      <c r="J40" s="201"/>
      <c r="K40" s="201"/>
      <c r="L40" s="201"/>
      <c r="M40" s="202"/>
    </row>
    <row r="41" spans="1:13" x14ac:dyDescent="0.3">
      <c r="A41" s="81"/>
      <c r="B41" s="205" t="s">
        <v>95</v>
      </c>
      <c r="C41" s="10">
        <f>C20+C36</f>
        <v>0</v>
      </c>
      <c r="D41" s="10">
        <f>D20+D36</f>
        <v>0</v>
      </c>
      <c r="E41" s="10">
        <f>E20+E36+D44</f>
        <v>0</v>
      </c>
      <c r="F41" s="10">
        <f>F20+F36+SUM(D44:E44)</f>
        <v>0</v>
      </c>
      <c r="G41" s="10">
        <f>G20+G36+SUM(D44:F44)</f>
        <v>0</v>
      </c>
      <c r="H41" s="10">
        <f>H20+H36+SUM(D44:G44)</f>
        <v>0</v>
      </c>
      <c r="I41" s="10">
        <f>I20+I36+SUM(D44:H44)</f>
        <v>0</v>
      </c>
      <c r="J41" s="10">
        <f>J20+J36+SUM(D44:I44)</f>
        <v>0</v>
      </c>
      <c r="K41" s="10">
        <f>K20+K36+SUM(D44:J44)</f>
        <v>0</v>
      </c>
      <c r="L41" s="10">
        <f>L20+L36+SUM(D44:K44)</f>
        <v>0</v>
      </c>
      <c r="M41" s="13">
        <f>M20+M36+SUM(D44:L44)</f>
        <v>0</v>
      </c>
    </row>
    <row r="42" spans="1:13" x14ac:dyDescent="0.3">
      <c r="A42" s="81"/>
      <c r="B42" s="134"/>
      <c r="C42" s="201"/>
      <c r="D42" s="201"/>
      <c r="E42" s="201"/>
      <c r="F42" s="201"/>
      <c r="G42" s="201"/>
      <c r="H42" s="201"/>
      <c r="I42" s="201"/>
      <c r="J42" s="201"/>
      <c r="K42" s="201"/>
      <c r="L42" s="201"/>
      <c r="M42" s="202"/>
    </row>
    <row r="43" spans="1:13" x14ac:dyDescent="0.3">
      <c r="A43" s="81"/>
      <c r="B43" s="211" t="s">
        <v>91</v>
      </c>
      <c r="C43" s="8"/>
      <c r="D43" s="9">
        <v>1.6E-2</v>
      </c>
      <c r="E43" s="9">
        <v>1.6E-2</v>
      </c>
      <c r="F43" s="9">
        <v>1.6E-2</v>
      </c>
      <c r="G43" s="9">
        <v>1.6E-2</v>
      </c>
      <c r="H43" s="9">
        <v>1.6E-2</v>
      </c>
      <c r="I43" s="9">
        <v>1.6E-2</v>
      </c>
      <c r="J43" s="9">
        <v>1.6E-2</v>
      </c>
      <c r="K43" s="9">
        <v>1.6E-2</v>
      </c>
      <c r="L43" s="9">
        <v>1.6E-2</v>
      </c>
      <c r="M43" s="9">
        <v>1.6E-2</v>
      </c>
    </row>
    <row r="44" spans="1:13" ht="41.7" customHeight="1" x14ac:dyDescent="0.3">
      <c r="A44" s="81"/>
      <c r="B44" s="206" t="s">
        <v>92</v>
      </c>
      <c r="C44" s="203"/>
      <c r="D44" s="203">
        <f>D41*D43</f>
        <v>0</v>
      </c>
      <c r="E44" s="203">
        <f t="shared" ref="E44:M44" si="2">E41*E43</f>
        <v>0</v>
      </c>
      <c r="F44" s="203">
        <f t="shared" si="2"/>
        <v>0</v>
      </c>
      <c r="G44" s="203">
        <f t="shared" si="2"/>
        <v>0</v>
      </c>
      <c r="H44" s="203">
        <f t="shared" si="2"/>
        <v>0</v>
      </c>
      <c r="I44" s="203">
        <f t="shared" si="2"/>
        <v>0</v>
      </c>
      <c r="J44" s="203">
        <f t="shared" si="2"/>
        <v>0</v>
      </c>
      <c r="K44" s="203">
        <f t="shared" si="2"/>
        <v>0</v>
      </c>
      <c r="L44" s="203">
        <f t="shared" si="2"/>
        <v>0</v>
      </c>
      <c r="M44" s="204">
        <f t="shared" si="2"/>
        <v>0</v>
      </c>
    </row>
    <row r="45" spans="1:13" x14ac:dyDescent="0.3">
      <c r="A45" s="81"/>
      <c r="B45" s="207" t="s">
        <v>108</v>
      </c>
      <c r="C45" s="208">
        <f>C41+C44+C38</f>
        <v>0</v>
      </c>
      <c r="D45" s="208">
        <f>D41+D44+D38</f>
        <v>0</v>
      </c>
      <c r="E45" s="208">
        <f t="shared" ref="E45:M45" si="3">E41+E44+E38</f>
        <v>0</v>
      </c>
      <c r="F45" s="208">
        <f t="shared" si="3"/>
        <v>0</v>
      </c>
      <c r="G45" s="208">
        <f t="shared" si="3"/>
        <v>0</v>
      </c>
      <c r="H45" s="208">
        <f t="shared" si="3"/>
        <v>0</v>
      </c>
      <c r="I45" s="208">
        <f t="shared" si="3"/>
        <v>0</v>
      </c>
      <c r="J45" s="208">
        <f t="shared" si="3"/>
        <v>0</v>
      </c>
      <c r="K45" s="208">
        <f t="shared" si="3"/>
        <v>0</v>
      </c>
      <c r="L45" s="208">
        <f t="shared" si="3"/>
        <v>0</v>
      </c>
      <c r="M45" s="208">
        <f t="shared" si="3"/>
        <v>0</v>
      </c>
    </row>
    <row r="46" spans="1:13" x14ac:dyDescent="0.3">
      <c r="A46" s="81"/>
      <c r="B46" s="153"/>
      <c r="C46" s="154"/>
      <c r="D46" s="154"/>
      <c r="E46" s="154"/>
      <c r="F46" s="155"/>
      <c r="G46" s="209"/>
      <c r="H46"/>
      <c r="I46"/>
      <c r="J46"/>
      <c r="K46"/>
      <c r="L46"/>
      <c r="M46" s="178"/>
    </row>
    <row r="47" spans="1:13" x14ac:dyDescent="0.3">
      <c r="A47" s="81"/>
      <c r="B47" s="138"/>
      <c r="C47" s="138"/>
      <c r="D47" s="138"/>
      <c r="E47" s="138"/>
      <c r="F47" s="138"/>
      <c r="G47" s="138"/>
      <c r="H47"/>
      <c r="I47"/>
      <c r="J47"/>
      <c r="K47"/>
      <c r="L47"/>
      <c r="M47" s="178"/>
    </row>
    <row r="48" spans="1:13" x14ac:dyDescent="0.3">
      <c r="A48" s="81"/>
      <c r="B48" s="210" t="s">
        <v>14</v>
      </c>
      <c r="C48" s="262">
        <f>SUM(C45:N45)</f>
        <v>0</v>
      </c>
      <c r="D48" s="263"/>
      <c r="E48" s="263"/>
      <c r="F48" s="263"/>
      <c r="G48" s="263"/>
      <c r="H48" s="263"/>
      <c r="I48" s="263"/>
      <c r="J48" s="263"/>
      <c r="K48" s="263"/>
      <c r="L48" s="263"/>
      <c r="M48" s="264"/>
    </row>
    <row r="49" spans="1:13" ht="15" thickBot="1" x14ac:dyDescent="0.35">
      <c r="A49" s="79"/>
      <c r="B49" s="80"/>
      <c r="C49" s="80"/>
      <c r="D49" s="80"/>
      <c r="E49" s="80"/>
      <c r="F49" s="80"/>
      <c r="G49" s="80"/>
      <c r="H49" s="170"/>
      <c r="I49" s="170"/>
      <c r="J49" s="170"/>
      <c r="K49" s="170"/>
      <c r="L49" s="170"/>
      <c r="M49" s="171"/>
    </row>
  </sheetData>
  <sheetProtection algorithmName="SHA-512" hashValue="Fc3MYkd5S1RfSjUJJuuTBdmAAttnPjO1GBXx1/lj1IdFgJ0u8T18xVWuUW8cNcf1cHPBSGMlz+50jXT/FCyLmw==" saltValue="J174/gziaU4iCO9LIOO1nA==" spinCount="100000" sheet="1" objects="1" scenarios="1" insertRows="0" selectLockedCells="1"/>
  <mergeCells count="2">
    <mergeCell ref="B14:C14"/>
    <mergeCell ref="C48:M48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875DB-73F5-4DC6-9B1F-5ADB62AC15E5}">
  <sheetPr>
    <pageSetUpPr fitToPage="1"/>
  </sheetPr>
  <dimension ref="A1:H20"/>
  <sheetViews>
    <sheetView topLeftCell="A5" workbookViewId="0">
      <selection activeCell="A17" sqref="A17:XFD17"/>
    </sheetView>
  </sheetViews>
  <sheetFormatPr defaultColWidth="8.6640625" defaultRowHeight="14.4" x14ac:dyDescent="0.3"/>
  <cols>
    <col min="1" max="1" width="8.6640625" style="67"/>
    <col min="2" max="2" width="75.109375" style="67" bestFit="1" customWidth="1"/>
    <col min="3" max="3" width="12.109375" style="67" customWidth="1"/>
    <col min="4" max="4" width="8.6640625" style="67"/>
    <col min="5" max="5" width="12.109375" style="67" customWidth="1"/>
    <col min="6" max="6" width="11.44140625" style="67" customWidth="1"/>
    <col min="7" max="7" width="20.109375" style="67" customWidth="1"/>
    <col min="8" max="8" width="18.44140625" style="67" customWidth="1"/>
    <col min="9" max="16384" width="8.6640625" style="67"/>
  </cols>
  <sheetData>
    <row r="1" spans="1:8" ht="15" thickBot="1" x14ac:dyDescent="0.35"/>
    <row r="2" spans="1:8" ht="16.2" x14ac:dyDescent="0.3">
      <c r="A2" s="212"/>
      <c r="B2" s="69"/>
      <c r="C2" s="70"/>
      <c r="D2" s="213"/>
      <c r="E2" s="214"/>
      <c r="F2" s="70"/>
      <c r="G2" s="70"/>
      <c r="H2" s="71"/>
    </row>
    <row r="3" spans="1:8" ht="22.2" x14ac:dyDescent="0.35">
      <c r="A3" s="215"/>
      <c r="B3" s="72" t="s">
        <v>0</v>
      </c>
      <c r="C3" s="72"/>
      <c r="D3" s="216"/>
      <c r="E3" s="217"/>
      <c r="F3" s="72"/>
      <c r="G3" s="72"/>
      <c r="H3" s="73"/>
    </row>
    <row r="4" spans="1:8" ht="17.399999999999999" x14ac:dyDescent="0.3">
      <c r="A4" s="218"/>
      <c r="B4" s="74" t="s">
        <v>28</v>
      </c>
      <c r="C4" s="75"/>
      <c r="D4" s="75"/>
      <c r="E4" s="77"/>
      <c r="F4" s="75"/>
      <c r="G4" s="75"/>
      <c r="H4" s="76"/>
    </row>
    <row r="5" spans="1:8" ht="59.4" x14ac:dyDescent="0.3">
      <c r="A5" s="222"/>
      <c r="B5" s="223" t="s">
        <v>102</v>
      </c>
      <c r="C5" s="94"/>
      <c r="D5" s="94"/>
      <c r="E5" s="97"/>
      <c r="F5" s="94"/>
      <c r="G5" s="94"/>
      <c r="H5" s="95"/>
    </row>
    <row r="6" spans="1:8" x14ac:dyDescent="0.3">
      <c r="A6" s="222"/>
      <c r="B6" s="32"/>
      <c r="C6" s="94"/>
      <c r="D6" s="94"/>
      <c r="E6" s="97"/>
      <c r="F6" s="94"/>
      <c r="G6" s="94"/>
      <c r="H6" s="95"/>
    </row>
    <row r="7" spans="1:8" x14ac:dyDescent="0.3">
      <c r="A7" s="222"/>
      <c r="B7" s="32" t="s">
        <v>5</v>
      </c>
      <c r="C7" s="94"/>
      <c r="D7" s="94"/>
      <c r="E7" s="97"/>
      <c r="F7" s="94"/>
      <c r="G7" s="94"/>
      <c r="H7" s="95"/>
    </row>
    <row r="8" spans="1:8" x14ac:dyDescent="0.3">
      <c r="A8" s="222"/>
      <c r="B8" s="32"/>
      <c r="C8" s="224"/>
      <c r="D8" s="225"/>
      <c r="E8" s="225"/>
      <c r="F8" s="97"/>
      <c r="G8" s="97"/>
      <c r="H8" s="226"/>
    </row>
    <row r="9" spans="1:8" ht="15" thickBot="1" x14ac:dyDescent="0.35">
      <c r="A9" s="81"/>
      <c r="B9" s="99"/>
      <c r="C9" s="99"/>
      <c r="D9" s="227"/>
      <c r="E9" s="227"/>
      <c r="F9" s="122"/>
      <c r="G9" s="228"/>
      <c r="H9" s="101"/>
    </row>
    <row r="10" spans="1:8" x14ac:dyDescent="0.3">
      <c r="A10" s="81"/>
      <c r="B10" s="102"/>
      <c r="C10" s="229"/>
      <c r="D10" s="229"/>
      <c r="E10" s="229"/>
      <c r="F10" s="229"/>
      <c r="G10" s="229"/>
      <c r="H10" s="230"/>
    </row>
    <row r="11" spans="1:8" ht="24.6" x14ac:dyDescent="0.4">
      <c r="A11" s="37">
        <v>3</v>
      </c>
      <c r="B11" s="231" t="s">
        <v>4</v>
      </c>
      <c r="C11" s="232"/>
      <c r="D11" s="232"/>
      <c r="E11" s="232"/>
      <c r="F11" s="232"/>
      <c r="G11" s="232"/>
      <c r="H11" s="233"/>
    </row>
    <row r="12" spans="1:8" x14ac:dyDescent="0.3">
      <c r="A12" s="81"/>
      <c r="B12" s="232"/>
      <c r="C12" s="232"/>
      <c r="D12" s="232"/>
      <c r="E12" s="232"/>
      <c r="F12" s="232"/>
      <c r="G12" s="232"/>
      <c r="H12" s="234"/>
    </row>
    <row r="13" spans="1:8" ht="51.6" x14ac:dyDescent="0.3">
      <c r="A13" s="81"/>
      <c r="B13" s="232" t="s">
        <v>25</v>
      </c>
      <c r="C13" s="129" t="s">
        <v>18</v>
      </c>
      <c r="D13" s="235" t="s">
        <v>1</v>
      </c>
      <c r="E13" s="129" t="s">
        <v>26</v>
      </c>
      <c r="F13" s="129" t="s">
        <v>27</v>
      </c>
      <c r="G13" s="235"/>
      <c r="H13" s="236"/>
    </row>
    <row r="14" spans="1:8" x14ac:dyDescent="0.3">
      <c r="A14" s="81"/>
      <c r="B14" s="237" t="s">
        <v>103</v>
      </c>
      <c r="C14" s="4">
        <v>0</v>
      </c>
      <c r="D14" s="238"/>
      <c r="E14" s="239">
        <v>120</v>
      </c>
      <c r="F14" s="239">
        <v>10</v>
      </c>
      <c r="G14" s="238">
        <f>F14*E14*C14</f>
        <v>0</v>
      </c>
      <c r="H14" s="240"/>
    </row>
    <row r="15" spans="1:8" x14ac:dyDescent="0.3">
      <c r="A15" s="81"/>
      <c r="B15" s="237" t="s">
        <v>104</v>
      </c>
      <c r="C15" s="4">
        <v>0</v>
      </c>
      <c r="D15" s="238"/>
      <c r="E15" s="239">
        <v>120</v>
      </c>
      <c r="F15" s="239">
        <v>10</v>
      </c>
      <c r="G15" s="238">
        <f t="shared" ref="G15:G16" si="0">F15*E15*C15</f>
        <v>0</v>
      </c>
      <c r="H15" s="240"/>
    </row>
    <row r="16" spans="1:8" x14ac:dyDescent="0.3">
      <c r="A16" s="81"/>
      <c r="B16" s="237" t="s">
        <v>105</v>
      </c>
      <c r="C16" s="4">
        <v>0</v>
      </c>
      <c r="D16" s="238" t="s">
        <v>1</v>
      </c>
      <c r="E16" s="239">
        <v>120</v>
      </c>
      <c r="F16" s="239">
        <v>10</v>
      </c>
      <c r="G16" s="238">
        <f t="shared" si="0"/>
        <v>0</v>
      </c>
      <c r="H16" s="240"/>
    </row>
    <row r="17" spans="1:8" x14ac:dyDescent="0.3">
      <c r="A17" s="78"/>
      <c r="B17" s="16" t="s">
        <v>89</v>
      </c>
      <c r="C17" s="17"/>
      <c r="D17" s="219"/>
      <c r="E17" s="220"/>
      <c r="F17" s="220"/>
      <c r="G17" s="219"/>
      <c r="H17" s="221"/>
    </row>
    <row r="18" spans="1:8" ht="15" thickBot="1" x14ac:dyDescent="0.35">
      <c r="A18" s="81"/>
      <c r="B18" s="99"/>
      <c r="C18" s="99"/>
      <c r="D18" s="227"/>
      <c r="E18" s="227"/>
      <c r="F18" s="122"/>
      <c r="G18" s="228"/>
      <c r="H18" s="101"/>
    </row>
    <row r="19" spans="1:8" x14ac:dyDescent="0.3">
      <c r="A19" s="241"/>
      <c r="B19" s="242" t="s">
        <v>14</v>
      </c>
      <c r="C19" s="243"/>
      <c r="D19" s="243"/>
      <c r="E19" s="244"/>
      <c r="F19" s="245"/>
      <c r="G19" s="246">
        <f>SUM(G14:G18)</f>
        <v>0</v>
      </c>
      <c r="H19" s="178"/>
    </row>
    <row r="20" spans="1:8" ht="15" thickBot="1" x14ac:dyDescent="0.35">
      <c r="A20" s="247"/>
      <c r="B20" s="248"/>
      <c r="C20" s="248"/>
      <c r="D20" s="248"/>
      <c r="E20" s="248"/>
      <c r="F20" s="248"/>
      <c r="G20" s="248"/>
      <c r="H20" s="249"/>
    </row>
  </sheetData>
  <sheetProtection algorithmName="SHA-512" hashValue="Kpe+R3iwLm73loxxTsSde4ARx4CmTOrMLWDNSq1J4NwZMzRKfAWWpfoS4v+gazZhFbBzJaet4tEbzjtGpyDyMw==" saltValue="BvrD9rjcM3nCoDo6hdph2g==" spinCount="100000" sheet="1" objects="1" scenarios="1" insertRows="0" selectLockedCells="1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cb43ca-349f-4b92-8659-6e2b0c718ee4">
      <Terms xmlns="http://schemas.microsoft.com/office/infopath/2007/PartnerControls"/>
    </lcf76f155ced4ddcb4097134ff3c332f>
    <TaxCatchAll xmlns="2ad4fc1f-90c1-454c-8a25-58d9a2abe12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2AA3B3FAE1364B8476129B4D197812" ma:contentTypeVersion="18" ma:contentTypeDescription="Een nieuw document maken." ma:contentTypeScope="" ma:versionID="3466af78217e9a0d4b7d121dc1742ede">
  <xsd:schema xmlns:xsd="http://www.w3.org/2001/XMLSchema" xmlns:xs="http://www.w3.org/2001/XMLSchema" xmlns:p="http://schemas.microsoft.com/office/2006/metadata/properties" xmlns:ns2="65cb43ca-349f-4b92-8659-6e2b0c718ee4" xmlns:ns3="2ad4fc1f-90c1-454c-8a25-58d9a2abe12b" targetNamespace="http://schemas.microsoft.com/office/2006/metadata/properties" ma:root="true" ma:fieldsID="5e6f01cc0a6d5f3e4cb4751492ee2811" ns2:_="" ns3:_="">
    <xsd:import namespace="65cb43ca-349f-4b92-8659-6e2b0c718ee4"/>
    <xsd:import namespace="2ad4fc1f-90c1-454c-8a25-58d9a2abe1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cb43ca-349f-4b92-8659-6e2b0c718e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af6aa254-6077-4af8-ad4d-5675eebb6c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4fc1f-90c1-454c-8a25-58d9a2abe12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74f9dc7-f85c-43ef-9afb-d3c405c0e0bb}" ma:internalName="TaxCatchAll" ma:showField="CatchAllData" ma:web="2ad4fc1f-90c1-454c-8a25-58d9a2abe1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A6E361-636A-44B4-9887-B841DE330413}">
  <ds:schemaRefs>
    <ds:schemaRef ds:uri="http://schemas.microsoft.com/office/2006/metadata/properties"/>
    <ds:schemaRef ds:uri="http://schemas.microsoft.com/office/infopath/2007/PartnerControls"/>
    <ds:schemaRef ds:uri="65cb43ca-349f-4b92-8659-6e2b0c718ee4"/>
    <ds:schemaRef ds:uri="2ad4fc1f-90c1-454c-8a25-58d9a2abe12b"/>
  </ds:schemaRefs>
</ds:datastoreItem>
</file>

<file path=customXml/itemProps2.xml><?xml version="1.0" encoding="utf-8"?>
<ds:datastoreItem xmlns:ds="http://schemas.openxmlformats.org/officeDocument/2006/customXml" ds:itemID="{4187C41E-9F03-4244-899E-6D8105471E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cb43ca-349f-4b92-8659-6e2b0c718ee4"/>
    <ds:schemaRef ds:uri="2ad4fc1f-90c1-454c-8a25-58d9a2abe1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877907-EAC4-44D0-9024-0C5D5CBF88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4</vt:i4>
      </vt:variant>
    </vt:vector>
  </HeadingPairs>
  <TitlesOfParts>
    <vt:vector size="8" baseType="lpstr">
      <vt:lpstr>Samenvatting</vt:lpstr>
      <vt:lpstr>1. Implementatie</vt:lpstr>
      <vt:lpstr>2. Licentiekosten</vt:lpstr>
      <vt:lpstr>3. Consultancykosten</vt:lpstr>
      <vt:lpstr>'1. Implementatie'!Afdrukbereik</vt:lpstr>
      <vt:lpstr>'2. Licentiekosten'!Afdrukbereik</vt:lpstr>
      <vt:lpstr>'3. Consultancykosten'!Afdrukbereik</vt:lpstr>
      <vt:lpstr>Samenvatting!Afdrukbereik</vt:lpstr>
    </vt:vector>
  </TitlesOfParts>
  <Company>NTTL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Jelle Wenselaar NTTL</dc:creator>
  <cp:lastModifiedBy>Gerben Kuijpers</cp:lastModifiedBy>
  <cp:lastPrinted>2024-04-23T12:13:49Z</cp:lastPrinted>
  <dcterms:created xsi:type="dcterms:W3CDTF">2022-10-28T12:45:42Z</dcterms:created>
  <dcterms:modified xsi:type="dcterms:W3CDTF">2024-06-15T08:18:05Z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0x010100C42AA3B3FAE1364B8476129B4D197812</vt:lpwstr>
  </property>
  <property fmtid="{D5CDD505-2E9C-101B-9397-08002B2CF9AE}" pid="3" name="MediaServiceImageTags">
    <vt:lpwstr/>
  </property>
</Properties>
</file>