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eijmans-my.sharepoint.com/personal/fdungen_heijmans_nl/Documents/Projecten/EPC/Opleverdossier/PNB-12446 informatieverzoek/Update/"/>
    </mc:Choice>
  </mc:AlternateContent>
  <xr:revisionPtr revIDLastSave="1" documentId="114_{46245A25-1C49-4473-B468-2793D76B25FE}" xr6:coauthVersionLast="45" xr6:coauthVersionMax="47" xr10:uidLastSave="{DC7AB304-7D40-4918-B0A0-666542C6AADC}"/>
  <bookViews>
    <workbookView xWindow="-120" yWindow="-16320" windowWidth="29040" windowHeight="15720" tabRatio="695" xr2:uid="{00000000-000D-0000-FFFF-FFFF00000000}"/>
  </bookViews>
  <sheets>
    <sheet name="Schades (aantal per maand)" sheetId="12" r:id="rId1"/>
    <sheet name="Areaalgegevens" sheetId="2" state="hidden" r:id="rId2"/>
  </sheets>
  <definedNames>
    <definedName name="Datum_3mnd">#REF!</definedName>
    <definedName name="Datum_melding">#REF!</definedName>
    <definedName name="Datum_vandaag">#REF!</definedName>
    <definedName name="Doorlooptijd">#REF!</definedName>
    <definedName name="Gere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2" l="1"/>
  <c r="H19" i="12"/>
  <c r="I19" i="12"/>
  <c r="J19" i="12"/>
  <c r="K19" i="12" s="1"/>
  <c r="L19" i="12" s="1"/>
  <c r="M19" i="12" s="1"/>
  <c r="O4" i="12" l="1"/>
  <c r="O5" i="12"/>
  <c r="O6" i="12"/>
  <c r="O7" i="12"/>
  <c r="O8" i="12"/>
  <c r="O9" i="12"/>
  <c r="D15" i="12"/>
  <c r="E15" i="12"/>
  <c r="F15" i="12"/>
  <c r="G15" i="12"/>
  <c r="H15" i="12"/>
  <c r="I15" i="12"/>
  <c r="J15" i="12"/>
  <c r="K15" i="12"/>
  <c r="L15" i="12"/>
  <c r="M15" i="12"/>
  <c r="C15" i="12"/>
  <c r="O14" i="12" l="1"/>
  <c r="C19" i="12"/>
  <c r="D19" i="12" s="1"/>
  <c r="E19" i="12" s="1"/>
  <c r="F19" i="12" s="1"/>
  <c r="A24" i="2" l="1"/>
  <c r="A25" i="2"/>
  <c r="A26" i="2"/>
  <c r="A27" i="2"/>
  <c r="A28" i="2"/>
  <c r="A29" i="2"/>
  <c r="A30" i="2"/>
  <c r="A32" i="2"/>
  <c r="A33" i="2"/>
  <c r="A34" i="2"/>
  <c r="A35" i="2"/>
  <c r="A36" i="2"/>
  <c r="A37" i="2"/>
  <c r="A39" i="2"/>
  <c r="A40" i="2"/>
  <c r="A43" i="2"/>
  <c r="A44" i="2"/>
  <c r="A45" i="2"/>
  <c r="A49" i="2"/>
  <c r="C18" i="12" l="1"/>
  <c r="D18" i="12" s="1"/>
  <c r="E18" i="12" s="1"/>
  <c r="F18" i="12" s="1"/>
  <c r="G18" i="12" s="1"/>
  <c r="H18" i="12" s="1"/>
  <c r="I18" i="12" s="1"/>
  <c r="J18" i="12" s="1"/>
  <c r="K18" i="12" s="1"/>
  <c r="L18" i="12" s="1"/>
  <c r="M18" i="12" s="1"/>
  <c r="O13" i="12"/>
  <c r="O10" i="12"/>
  <c r="O15" i="12"/>
  <c r="C16" i="12"/>
  <c r="D16" i="12" s="1"/>
  <c r="E16" i="12" s="1"/>
  <c r="F16" i="12" s="1"/>
  <c r="G16" i="12" s="1"/>
  <c r="H16" i="12" s="1"/>
  <c r="I16" i="12" s="1"/>
  <c r="J16" i="12" s="1"/>
  <c r="K16" i="12" s="1"/>
  <c r="L16" i="12" s="1"/>
  <c r="M16" i="12" s="1"/>
  <c r="O11" i="12"/>
  <c r="O12" i="12"/>
  <c r="C17" i="12"/>
  <c r="D17" i="12" s="1"/>
  <c r="E17" i="12" s="1"/>
  <c r="F17" i="12" s="1"/>
  <c r="G17" i="12" s="1"/>
  <c r="H17" i="12" s="1"/>
  <c r="I17" i="12" s="1"/>
  <c r="J17" i="12" s="1"/>
  <c r="K17" i="12" s="1"/>
  <c r="L17" i="12" s="1"/>
  <c r="M17" i="12" s="1"/>
</calcChain>
</file>

<file path=xl/sharedStrings.xml><?xml version="1.0" encoding="utf-8"?>
<sst xmlns="http://schemas.openxmlformats.org/spreadsheetml/2006/main" count="473" uniqueCount="173">
  <si>
    <t>Locatie</t>
  </si>
  <si>
    <t>Object</t>
  </si>
  <si>
    <t>P36</t>
  </si>
  <si>
    <t>Aanrijdingsschade</t>
  </si>
  <si>
    <t>Nee</t>
  </si>
  <si>
    <t>Ja</t>
  </si>
  <si>
    <t>P14</t>
  </si>
  <si>
    <t>P15</t>
  </si>
  <si>
    <t>P11</t>
  </si>
  <si>
    <t>P10</t>
  </si>
  <si>
    <t>P24</t>
  </si>
  <si>
    <t>N324</t>
  </si>
  <si>
    <t>P21</t>
  </si>
  <si>
    <t>P9</t>
  </si>
  <si>
    <t>P12</t>
  </si>
  <si>
    <t>P17</t>
  </si>
  <si>
    <t>N-Weg</t>
  </si>
  <si>
    <t>N277</t>
  </si>
  <si>
    <t>N279</t>
  </si>
  <si>
    <t>N264</t>
  </si>
  <si>
    <t>N266</t>
  </si>
  <si>
    <t>N322</t>
  </si>
  <si>
    <t>N285</t>
  </si>
  <si>
    <t>N269</t>
  </si>
  <si>
    <t>N397</t>
  </si>
  <si>
    <t>N640</t>
  </si>
  <si>
    <t>N272</t>
  </si>
  <si>
    <t>N629</t>
  </si>
  <si>
    <t>N615</t>
  </si>
  <si>
    <t>P5</t>
  </si>
  <si>
    <t>P33</t>
  </si>
  <si>
    <t>P3</t>
  </si>
  <si>
    <t>N260</t>
  </si>
  <si>
    <t>N289</t>
  </si>
  <si>
    <t>N268</t>
  </si>
  <si>
    <t>N257</t>
  </si>
  <si>
    <t>P7</t>
  </si>
  <si>
    <t>N.v.t.</t>
  </si>
  <si>
    <t>P8</t>
  </si>
  <si>
    <t>P4</t>
  </si>
  <si>
    <t>N267</t>
  </si>
  <si>
    <t>P27</t>
  </si>
  <si>
    <t>OVL</t>
  </si>
  <si>
    <t>OVL782</t>
  </si>
  <si>
    <t>P1</t>
  </si>
  <si>
    <t>OVL626</t>
  </si>
  <si>
    <t>N321</t>
  </si>
  <si>
    <t>N612</t>
  </si>
  <si>
    <t>OVL577</t>
  </si>
  <si>
    <t>OVL 503</t>
  </si>
  <si>
    <t>ID nummer verkeersbeheer (PNB)</t>
  </si>
  <si>
    <t>Service order nummer (Heijmans)</t>
  </si>
  <si>
    <t>Gereed?</t>
  </si>
  <si>
    <t>Areaalgegevens kloppen?</t>
  </si>
  <si>
    <t>OVL 832</t>
  </si>
  <si>
    <t>OVL 459</t>
  </si>
  <si>
    <t>N639</t>
  </si>
  <si>
    <t>P61</t>
  </si>
  <si>
    <t>OVL 550</t>
  </si>
  <si>
    <t>OVL 954</t>
  </si>
  <si>
    <t>OVL 843</t>
  </si>
  <si>
    <t>OVL 771</t>
  </si>
  <si>
    <t>ongen.</t>
  </si>
  <si>
    <t>P42</t>
  </si>
  <si>
    <t>OVL 868</t>
  </si>
  <si>
    <t>OVL0708</t>
  </si>
  <si>
    <t>P160</t>
  </si>
  <si>
    <t>OVL571</t>
  </si>
  <si>
    <t>OVL771</t>
  </si>
  <si>
    <t>?</t>
  </si>
  <si>
    <t>P25</t>
  </si>
  <si>
    <t>OVL945</t>
  </si>
  <si>
    <t>OVL954</t>
  </si>
  <si>
    <t>OVL 953</t>
  </si>
  <si>
    <t>OV596</t>
  </si>
  <si>
    <t>OV914</t>
  </si>
  <si>
    <t>OVL564</t>
  </si>
  <si>
    <t>OVL604</t>
  </si>
  <si>
    <t>P37</t>
  </si>
  <si>
    <t>OVL787</t>
  </si>
  <si>
    <t>OVL573</t>
  </si>
  <si>
    <t>P2</t>
  </si>
  <si>
    <t>P38</t>
  </si>
  <si>
    <t>Noordstraat 51</t>
  </si>
  <si>
    <t>Onbekend</t>
  </si>
  <si>
    <t>hmp. 12,4</t>
  </si>
  <si>
    <t xml:space="preserve">Cuijk </t>
  </si>
  <si>
    <t>hmp. 9,7</t>
  </si>
  <si>
    <t>hmp. 270</t>
  </si>
  <si>
    <t>OVL507</t>
  </si>
  <si>
    <t>OVL 858</t>
  </si>
  <si>
    <t>Kr. 277</t>
  </si>
  <si>
    <t>OVL709</t>
  </si>
  <si>
    <t>Bosscheweg</t>
  </si>
  <si>
    <t>P12/13</t>
  </si>
  <si>
    <t>318656/318657</t>
  </si>
  <si>
    <t>OVL356</t>
  </si>
  <si>
    <t>OVL980</t>
  </si>
  <si>
    <t>Schade nog niet in verkeersbeheer</t>
  </si>
  <si>
    <t>OVL301</t>
  </si>
  <si>
    <t>OVL982</t>
  </si>
  <si>
    <t>OVL580</t>
  </si>
  <si>
    <t>Nakijken</t>
  </si>
  <si>
    <t>Datum</t>
  </si>
  <si>
    <t>Type melding</t>
  </si>
  <si>
    <t>Mast alu + sonT 100W</t>
  </si>
  <si>
    <t>Mast alu</t>
  </si>
  <si>
    <t>Mast alu + SRS201 SOX55W</t>
  </si>
  <si>
    <t>Mast alu +SGS253 SonT100W</t>
  </si>
  <si>
    <t>Mast alu + SGS152 SOX90W</t>
  </si>
  <si>
    <t>Mast alu 12m + SGS152 SOX90W</t>
  </si>
  <si>
    <t>Mast alu +  SGS253 SONT150W</t>
  </si>
  <si>
    <t>Mast alu + SGP618 SONT100W</t>
  </si>
  <si>
    <t>Mast alu + sonT100W</t>
  </si>
  <si>
    <t>SonT70W</t>
  </si>
  <si>
    <t>SOXE91W</t>
  </si>
  <si>
    <t>Uithoudermast dubbel + SGP618 SonT100W</t>
  </si>
  <si>
    <t>Mast alu + SGP 618 SonT100W</t>
  </si>
  <si>
    <t>Mast alu + SonT100W</t>
  </si>
  <si>
    <t>Mast alu + SGS253 SonT100W</t>
  </si>
  <si>
    <t>Mast alu + SonT70W</t>
  </si>
  <si>
    <t>Mast alu + SGS 152 SOX90W</t>
  </si>
  <si>
    <t xml:space="preserve">Mast alu + SGS253SonT100W </t>
  </si>
  <si>
    <t>Mast alu + SONT100W</t>
  </si>
  <si>
    <t>SGS253 SonT100W</t>
  </si>
  <si>
    <t>Mast alu + SonT 100W</t>
  </si>
  <si>
    <t>Mast alu + Teceo-1 48led</t>
  </si>
  <si>
    <t>SOX90W</t>
  </si>
  <si>
    <t>Onyx 2 SonT70W</t>
  </si>
  <si>
    <t>Mast alu + SOX90W</t>
  </si>
  <si>
    <t>SAPA mast + Furyo 3 AURA SODIN 100W</t>
  </si>
  <si>
    <t>Mast alu + Arc 80 SonT100W</t>
  </si>
  <si>
    <t>Mast alu + Onyx 2 SonT100W</t>
  </si>
  <si>
    <t>Mast alu sonT100W</t>
  </si>
  <si>
    <t>SRS201 SOX90W</t>
  </si>
  <si>
    <t>SRS203 SOX90W</t>
  </si>
  <si>
    <t>SGS253 SONT100W</t>
  </si>
  <si>
    <t>Nakijken, zijn hier geen nieuwe materialen gebruikt</t>
  </si>
  <si>
    <t>SRS201 SONT100W</t>
  </si>
  <si>
    <t>SONT100W</t>
  </si>
  <si>
    <t>SRM + SOX90W</t>
  </si>
  <si>
    <t>SGS203 SonT150W</t>
  </si>
  <si>
    <t>Sox90W</t>
  </si>
  <si>
    <t>SGS203 SonT100W</t>
  </si>
  <si>
    <t>OVL455</t>
  </si>
  <si>
    <t>Teruggeplaatste materialen</t>
  </si>
  <si>
    <t>Oorspronkelijke materialen</t>
  </si>
  <si>
    <t>154a</t>
  </si>
  <si>
    <t>154b</t>
  </si>
  <si>
    <t>157b</t>
  </si>
  <si>
    <t>157c</t>
  </si>
  <si>
    <t>124a</t>
  </si>
  <si>
    <t>126a</t>
  </si>
  <si>
    <t>146a</t>
  </si>
  <si>
    <t>152a</t>
  </si>
  <si>
    <t>175a</t>
  </si>
  <si>
    <t>mei</t>
  </si>
  <si>
    <t>jun</t>
  </si>
  <si>
    <t>jul</t>
  </si>
  <si>
    <t>aug</t>
  </si>
  <si>
    <t>sep</t>
  </si>
  <si>
    <t>okt</t>
  </si>
  <si>
    <t>nov</t>
  </si>
  <si>
    <t>dec</t>
  </si>
  <si>
    <t>jan</t>
  </si>
  <si>
    <t>feb</t>
  </si>
  <si>
    <t>mrt</t>
  </si>
  <si>
    <t>apr</t>
  </si>
  <si>
    <t>Totaal</t>
  </si>
  <si>
    <t>Cumulatief 2021</t>
  </si>
  <si>
    <t>Cumulatief 2020</t>
  </si>
  <si>
    <t>Cumulatief 2022</t>
  </si>
  <si>
    <t>Cumulatief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</si>
</sst>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8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B6DDE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/>
  </cellStyleXfs>
  <cellXfs count="51">
    <xf numFmtId="0" fontId="0" fillId="0" borderId="0" xfId="0"/>
    <xf numFmtId="0" fontId="2" fillId="4" borderId="1" xfId="0" applyFont="1" applyFill="1" applyBorder="1" applyAlignment="1">
      <alignment horizontal="center" vertical="top" wrapText="1"/>
    </xf>
    <xf numFmtId="0" fontId="1" fillId="0" borderId="0" xfId="0" applyFont="1"/>
    <xf numFmtId="0" fontId="0" fillId="0" borderId="0" xfId="0" applyAlignment="1">
      <alignment horizontal="center"/>
    </xf>
    <xf numFmtId="1" fontId="1" fillId="0" borderId="2" xfId="1" applyNumberFormat="1" applyFont="1" applyFill="1" applyBorder="1" applyAlignment="1">
      <alignment horizontal="center" vertical="top" wrapText="1"/>
    </xf>
    <xf numFmtId="1" fontId="1" fillId="0" borderId="3" xfId="1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4" borderId="4" xfId="0" applyFont="1" applyFill="1" applyBorder="1" applyAlignment="1">
      <alignment horizontal="center" vertical="top" wrapText="1"/>
    </xf>
    <xf numFmtId="1" fontId="1" fillId="0" borderId="0" xfId="1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1" fontId="1" fillId="0" borderId="6" xfId="1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1" fontId="1" fillId="0" borderId="5" xfId="0" applyNumberFormat="1" applyFont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4" fontId="1" fillId="0" borderId="6" xfId="1" applyNumberFormat="1" applyFont="1" applyFill="1" applyBorder="1" applyAlignment="1">
      <alignment horizontal="center" vertical="top" wrapText="1"/>
    </xf>
    <xf numFmtId="0" fontId="1" fillId="0" borderId="6" xfId="2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 vertical="top" wrapText="1"/>
    </xf>
    <xf numFmtId="14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4" fontId="1" fillId="0" borderId="10" xfId="1" applyNumberFormat="1" applyFont="1" applyFill="1" applyBorder="1" applyAlignment="1">
      <alignment horizontal="center" vertical="top" wrapText="1"/>
    </xf>
    <xf numFmtId="0" fontId="1" fillId="0" borderId="10" xfId="0" applyFont="1" applyBorder="1"/>
    <xf numFmtId="164" fontId="1" fillId="0" borderId="11" xfId="0" applyNumberFormat="1" applyFont="1" applyBorder="1" applyAlignment="1">
      <alignment horizontal="center" vertical="top" wrapText="1"/>
    </xf>
    <xf numFmtId="164" fontId="1" fillId="0" borderId="11" xfId="1" applyNumberFormat="1" applyFont="1" applyFill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0" borderId="6" xfId="1" applyNumberFormat="1" applyFont="1" applyFill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8" xfId="0" applyBorder="1" applyAlignment="1">
      <alignment horizontal="left"/>
    </xf>
    <xf numFmtId="1" fontId="1" fillId="0" borderId="8" xfId="1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9" borderId="0" xfId="0" applyFill="1" applyAlignment="1">
      <alignment horizontal="center"/>
    </xf>
  </cellXfs>
  <cellStyles count="4">
    <cellStyle name="Goed" xfId="1" builtinId="26"/>
    <cellStyle name="Ongeldig" xfId="2" builtinId="27"/>
    <cellStyle name="Standaard" xfId="0" builtinId="0"/>
    <cellStyle name="Standaard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Schades Totaal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'Schades (aantal per maand)'!$B$9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maand)'!$C$9:$N$9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B097-4ADE-8870-75E4424E9D85}"/>
            </c:ext>
          </c:extLst>
        </c:ser>
        <c:ser>
          <c:idx val="2"/>
          <c:order val="1"/>
          <c:tx>
            <c:strRef>
              <c:f>'Schades (aantal per maand)'!$B$10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maand)'!$C$10:$N$10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B097-4ADE-8870-75E4424E9D85}"/>
            </c:ext>
          </c:extLst>
        </c:ser>
        <c:ser>
          <c:idx val="0"/>
          <c:order val="2"/>
          <c:tx>
            <c:strRef>
              <c:f>'Schades (aantal per maand)'!$B$11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maand)'!$C$11:$N$11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B097-4ADE-8870-75E4424E9D85}"/>
            </c:ext>
          </c:extLst>
        </c:ser>
        <c:ser>
          <c:idx val="3"/>
          <c:order val="3"/>
          <c:tx>
            <c:strRef>
              <c:f>'Schades (aantal per maand)'!$B$12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maand)'!$C$12:$N$12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B097-4ADE-8870-75E4424E9D85}"/>
            </c:ext>
          </c:extLst>
        </c:ser>
        <c:ser>
          <c:idx val="4"/>
          <c:order val="4"/>
          <c:tx>
            <c:strRef>
              <c:f>'Schades (aantal per maand)'!$B$13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maand)'!$C$13:$N$13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16E1-4231-A0DB-4F14A6C68771}"/>
            </c:ext>
          </c:extLst>
        </c:ser>
        <c:ser>
          <c:idx val="5"/>
          <c:order val="5"/>
          <c:tx>
            <c:strRef>
              <c:f>'Schades (aantal per maand)'!$B$14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maand)'!$C$14:$N$14</c:f>
              <c:numCache>
                <c:formatCode>General</c:formatCode>
                <c:ptCount val="12"/>
                <c:pt idx="0">
                  <c:v>11</c:v>
                </c:pt>
                <c:pt idx="1">
                  <c:v>6</c:v>
                </c:pt>
                <c:pt idx="2">
                  <c:v>12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2</c:v>
                </c:pt>
                <c:pt idx="7">
                  <c:v>7</c:v>
                </c:pt>
                <c:pt idx="8">
                  <c:v>9</c:v>
                </c:pt>
                <c:pt idx="9">
                  <c:v>6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2-433D-82E8-E2D271E9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8130432"/>
        <c:axId val="1658068416"/>
      </c:barChart>
      <c:catAx>
        <c:axId val="14781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58068416"/>
        <c:crosses val="autoZero"/>
        <c:auto val="1"/>
        <c:lblAlgn val="ctr"/>
        <c:lblOffset val="100"/>
        <c:noMultiLvlLbl val="0"/>
      </c:catAx>
      <c:valAx>
        <c:axId val="165806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781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Schades Totaal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'Schades (aantal per maand)'!$B$10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maand)'!$C$10:$N$10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4-4A01-832F-FD1A4F11FB8A}"/>
            </c:ext>
          </c:extLst>
        </c:ser>
        <c:ser>
          <c:idx val="0"/>
          <c:order val="1"/>
          <c:tx>
            <c:strRef>
              <c:f>'Schades (aantal per maand)'!$B$11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maand)'!$C$11:$N$11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4-4A01-832F-FD1A4F11FB8A}"/>
            </c:ext>
          </c:extLst>
        </c:ser>
        <c:ser>
          <c:idx val="3"/>
          <c:order val="2"/>
          <c:tx>
            <c:strRef>
              <c:f>'Schades (aantal per maand)'!$B$12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maand)'!$C$12:$N$12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04-4A01-832F-FD1A4F11FB8A}"/>
            </c:ext>
          </c:extLst>
        </c:ser>
        <c:ser>
          <c:idx val="1"/>
          <c:order val="3"/>
          <c:tx>
            <c:strRef>
              <c:f>'Schades (aantal per maand)'!$B$13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maand)'!$C$13:$N$13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4-4A01-832F-FD1A4F11FB8A}"/>
            </c:ext>
          </c:extLst>
        </c:ser>
        <c:ser>
          <c:idx val="9"/>
          <c:order val="4"/>
          <c:tx>
            <c:strRef>
              <c:f>'Schades (aantal per maand)'!$B$14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'Schades (aantal per maand)'!$C$14:$N$14</c:f>
              <c:numCache>
                <c:formatCode>General</c:formatCode>
                <c:ptCount val="12"/>
                <c:pt idx="0">
                  <c:v>11</c:v>
                </c:pt>
                <c:pt idx="1">
                  <c:v>6</c:v>
                </c:pt>
                <c:pt idx="2">
                  <c:v>12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2</c:v>
                </c:pt>
                <c:pt idx="7">
                  <c:v>7</c:v>
                </c:pt>
                <c:pt idx="8">
                  <c:v>9</c:v>
                </c:pt>
                <c:pt idx="9">
                  <c:v>6</c:v>
                </c:pt>
                <c:pt idx="1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A-4764-8C99-86F28916203A}"/>
            </c:ext>
          </c:extLst>
        </c:ser>
        <c:ser>
          <c:idx val="6"/>
          <c:order val="5"/>
          <c:tx>
            <c:strRef>
              <c:f>'Schades (aantal per maand)'!$B$16</c:f>
              <c:strCache>
                <c:ptCount val="1"/>
                <c:pt idx="0">
                  <c:v>Cumulatief 2020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  <c:extLst xmlns:c15="http://schemas.microsoft.com/office/drawing/2012/chart"/>
            </c:strRef>
          </c:cat>
          <c:val>
            <c:numRef>
              <c:f>'Schades (aantal per maand)'!$C$16:$N$16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C904-4A01-832F-FD1A4F11FB8A}"/>
            </c:ext>
          </c:extLst>
        </c:ser>
        <c:ser>
          <c:idx val="7"/>
          <c:order val="6"/>
          <c:tx>
            <c:strRef>
              <c:f>'Schades (aantal per maand)'!$B$17</c:f>
              <c:strCache>
                <c:ptCount val="1"/>
                <c:pt idx="0">
                  <c:v>Cumulatief 2021</c:v>
                </c:pt>
              </c:strCache>
            </c:strRef>
          </c:tx>
          <c:spPr>
            <a:ln w="28575" cap="rnd" cmpd="sng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maand)'!$C$17:$N$17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04-4A01-832F-FD1A4F11FB8A}"/>
            </c:ext>
          </c:extLst>
        </c:ser>
        <c:ser>
          <c:idx val="8"/>
          <c:order val="7"/>
          <c:tx>
            <c:strRef>
              <c:f>'Schades (aantal per maand)'!$B$18</c:f>
              <c:strCache>
                <c:ptCount val="1"/>
                <c:pt idx="0">
                  <c:v>Cumulatief 2022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'Schades (aantal per maand)'!$C$3:$N$3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'Schades (aantal per maand)'!$C$18:$N$18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E-49A4-8F89-712D64B9CC24}"/>
            </c:ext>
          </c:extLst>
        </c:ser>
        <c:ser>
          <c:idx val="10"/>
          <c:order val="8"/>
          <c:tx>
            <c:strRef>
              <c:f>'Schades (aantal per maand)'!$B$19</c:f>
              <c:strCache>
                <c:ptCount val="1"/>
                <c:pt idx="0">
                  <c:v>Cumulatief 2023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'Schades (aantal per maand)'!$C$19:$N$19</c:f>
              <c:numCache>
                <c:formatCode>0</c:formatCode>
                <c:ptCount val="12"/>
                <c:pt idx="0">
                  <c:v>11</c:v>
                </c:pt>
                <c:pt idx="1">
                  <c:v>17</c:v>
                </c:pt>
                <c:pt idx="2">
                  <c:v>29</c:v>
                </c:pt>
                <c:pt idx="3">
                  <c:v>32</c:v>
                </c:pt>
                <c:pt idx="4">
                  <c:v>37</c:v>
                </c:pt>
                <c:pt idx="5">
                  <c:v>44</c:v>
                </c:pt>
                <c:pt idx="6">
                  <c:v>46</c:v>
                </c:pt>
                <c:pt idx="7">
                  <c:v>53</c:v>
                </c:pt>
                <c:pt idx="8">
                  <c:v>62</c:v>
                </c:pt>
                <c:pt idx="9">
                  <c:v>68</c:v>
                </c:pt>
                <c:pt idx="10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5A-4764-8C99-86F289162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8130432"/>
        <c:axId val="1658068416"/>
        <c:extLst/>
      </c:lineChart>
      <c:catAx>
        <c:axId val="14781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58068416"/>
        <c:crosses val="autoZero"/>
        <c:auto val="1"/>
        <c:lblAlgn val="ctr"/>
        <c:lblOffset val="100"/>
        <c:noMultiLvlLbl val="0"/>
      </c:catAx>
      <c:valAx>
        <c:axId val="165806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781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321924</xdr:colOff>
      <xdr:row>1</xdr:row>
      <xdr:rowOff>153344</xdr:rowOff>
    </xdr:from>
    <xdr:to>
      <xdr:col>31</xdr:col>
      <xdr:colOff>124899</xdr:colOff>
      <xdr:row>23</xdr:row>
      <xdr:rowOff>156209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318116</xdr:colOff>
      <xdr:row>25</xdr:row>
      <xdr:rowOff>10476</xdr:rowOff>
    </xdr:from>
    <xdr:to>
      <xdr:col>31</xdr:col>
      <xdr:colOff>115376</xdr:colOff>
      <xdr:row>51</xdr:row>
      <xdr:rowOff>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AD778-A8FC-49EA-AD13-D1266D7AD2E1}">
  <sheetPr codeName="Blad9"/>
  <dimension ref="A2:AH20"/>
  <sheetViews>
    <sheetView tabSelected="1" zoomScaleNormal="100" workbookViewId="0">
      <selection activeCell="G29" sqref="G29"/>
    </sheetView>
  </sheetViews>
  <sheetFormatPr defaultRowHeight="13.2" x14ac:dyDescent="0.25"/>
  <cols>
    <col min="1" max="1" width="8.44140625" customWidth="1"/>
    <col min="2" max="2" width="16.88671875" bestFit="1" customWidth="1"/>
    <col min="3" max="3" width="4.88671875" bestFit="1" customWidth="1"/>
    <col min="4" max="4" width="6.33203125" bestFit="1" customWidth="1"/>
    <col min="5" max="5" width="4.109375" bestFit="1" customWidth="1"/>
    <col min="6" max="6" width="11.33203125" bestFit="1" customWidth="1"/>
    <col min="7" max="7" width="7" bestFit="1" customWidth="1"/>
    <col min="8" max="8" width="4.109375" bestFit="1" customWidth="1"/>
    <col min="9" max="9" width="11.33203125" bestFit="1" customWidth="1"/>
    <col min="10" max="10" width="7" bestFit="1" customWidth="1"/>
    <col min="11" max="11" width="5.109375" bestFit="1" customWidth="1"/>
    <col min="12" max="12" width="4.88671875" bestFit="1" customWidth="1"/>
    <col min="13" max="13" width="6.33203125" bestFit="1" customWidth="1"/>
    <col min="14" max="14" width="4.109375" bestFit="1" customWidth="1"/>
    <col min="15" max="15" width="11.33203125" bestFit="1" customWidth="1"/>
    <col min="16" max="16" width="7" bestFit="1" customWidth="1"/>
    <col min="17" max="17" width="4.88671875" bestFit="1" customWidth="1"/>
    <col min="18" max="18" width="4.109375" bestFit="1" customWidth="1"/>
    <col min="19" max="19" width="11.33203125" bestFit="1" customWidth="1"/>
    <col min="20" max="20" width="7" bestFit="1" customWidth="1"/>
    <col min="21" max="21" width="4.109375" style="3" bestFit="1" customWidth="1"/>
    <col min="22" max="22" width="11.33203125" style="3" bestFit="1" customWidth="1"/>
    <col min="23" max="23" width="8.109375" style="3" bestFit="1" customWidth="1"/>
    <col min="24" max="24" width="4.109375" style="3" bestFit="1" customWidth="1"/>
    <col min="25" max="25" width="12.44140625" style="3" bestFit="1" customWidth="1"/>
    <col min="26" max="26" width="7" style="3" bestFit="1" customWidth="1"/>
    <col min="27" max="27" width="4.109375" style="3" bestFit="1" customWidth="1"/>
    <col min="28" max="28" width="11.33203125" style="3" bestFit="1" customWidth="1"/>
    <col min="29" max="29" width="7" style="3" bestFit="1" customWidth="1"/>
    <col min="30" max="30" width="11.33203125" style="3" bestFit="1" customWidth="1"/>
    <col min="31" max="31" width="10.109375" style="3" bestFit="1" customWidth="1"/>
    <col min="32" max="32" width="4.88671875" style="3" bestFit="1" customWidth="1"/>
    <col min="33" max="33" width="4.109375" style="3" bestFit="1" customWidth="1"/>
    <col min="34" max="34" width="11.33203125" style="3" bestFit="1" customWidth="1"/>
    <col min="35" max="35" width="7" bestFit="1" customWidth="1"/>
    <col min="36" max="36" width="4.109375" bestFit="1" customWidth="1"/>
    <col min="37" max="37" width="11.33203125" bestFit="1" customWidth="1"/>
    <col min="38" max="38" width="8.109375" bestFit="1" customWidth="1"/>
    <col min="39" max="39" width="4.109375" bestFit="1" customWidth="1"/>
    <col min="40" max="40" width="12.44140625" bestFit="1" customWidth="1"/>
    <col min="41" max="41" width="7" bestFit="1" customWidth="1"/>
    <col min="42" max="42" width="4.109375" bestFit="1" customWidth="1"/>
    <col min="43" max="43" width="11.33203125" bestFit="1" customWidth="1"/>
    <col min="44" max="44" width="7" bestFit="1" customWidth="1"/>
    <col min="45" max="45" width="11.33203125" bestFit="1" customWidth="1"/>
    <col min="46" max="46" width="10.109375" bestFit="1" customWidth="1"/>
    <col min="47" max="47" width="4.109375" bestFit="1" customWidth="1"/>
    <col min="48" max="48" width="11.33203125" bestFit="1" customWidth="1"/>
    <col min="49" max="49" width="7" bestFit="1" customWidth="1"/>
    <col min="50" max="50" width="11.33203125" bestFit="1" customWidth="1"/>
    <col min="51" max="51" width="10.109375" bestFit="1" customWidth="1"/>
  </cols>
  <sheetData>
    <row r="2" spans="1:34" x14ac:dyDescent="0.25">
      <c r="A2" s="3"/>
      <c r="B2" s="3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34" x14ac:dyDescent="0.25">
      <c r="A3" s="3"/>
      <c r="B3" s="3"/>
      <c r="C3" s="42" t="s">
        <v>164</v>
      </c>
      <c r="D3" s="42" t="s">
        <v>165</v>
      </c>
      <c r="E3" s="42" t="s">
        <v>166</v>
      </c>
      <c r="F3" s="42" t="s">
        <v>167</v>
      </c>
      <c r="G3" s="42" t="s">
        <v>156</v>
      </c>
      <c r="H3" s="42" t="s">
        <v>157</v>
      </c>
      <c r="I3" s="42" t="s">
        <v>158</v>
      </c>
      <c r="J3" s="42" t="s">
        <v>159</v>
      </c>
      <c r="K3" s="42" t="s">
        <v>160</v>
      </c>
      <c r="L3" s="42" t="s">
        <v>161</v>
      </c>
      <c r="M3" s="42" t="s">
        <v>162</v>
      </c>
      <c r="N3" s="42" t="s">
        <v>163</v>
      </c>
      <c r="O3" s="42" t="s">
        <v>168</v>
      </c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1:34" x14ac:dyDescent="0.25">
      <c r="A4" s="3"/>
      <c r="B4" s="42">
        <v>2013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4">
        <f>SUM(C4:N4)</f>
        <v>0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1:34" x14ac:dyDescent="0.25">
      <c r="A5" s="3"/>
      <c r="B5" s="42">
        <v>2014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4">
        <f t="shared" ref="O5:O9" si="0">SUM(C5:N5)</f>
        <v>0</v>
      </c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1:34" x14ac:dyDescent="0.25">
      <c r="A6" s="3"/>
      <c r="B6" s="42">
        <v>2015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4">
        <f t="shared" si="0"/>
        <v>0</v>
      </c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1:34" x14ac:dyDescent="0.25">
      <c r="A7" s="3"/>
      <c r="B7" s="42">
        <v>2016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4">
        <f t="shared" si="0"/>
        <v>0</v>
      </c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4" x14ac:dyDescent="0.25">
      <c r="A8" s="3"/>
      <c r="B8" s="42">
        <v>2017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4">
        <f t="shared" si="0"/>
        <v>0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1:34" x14ac:dyDescent="0.25">
      <c r="A9" s="3"/>
      <c r="B9" s="42">
        <v>2018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4">
        <f t="shared" si="0"/>
        <v>0</v>
      </c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1:34" x14ac:dyDescent="0.25">
      <c r="A10" s="3"/>
      <c r="B10" s="42">
        <v>2019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4">
        <f t="shared" ref="O10:O15" si="1">SUM(C10:N10)</f>
        <v>0</v>
      </c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1:34" x14ac:dyDescent="0.25">
      <c r="A11" s="3"/>
      <c r="B11" s="42">
        <v>2020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4">
        <f t="shared" si="1"/>
        <v>0</v>
      </c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1:34" x14ac:dyDescent="0.25">
      <c r="A12" s="3"/>
      <c r="B12" s="42">
        <v>2021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4">
        <f>SUM(C12:N12)</f>
        <v>0</v>
      </c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1:34" x14ac:dyDescent="0.25">
      <c r="A13" s="3"/>
      <c r="B13" s="42">
        <v>2022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4">
        <f>SUM(C13:N13)</f>
        <v>0</v>
      </c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</row>
    <row r="14" spans="1:34" x14ac:dyDescent="0.25">
      <c r="A14" s="3"/>
      <c r="B14" s="42">
        <v>2023</v>
      </c>
      <c r="C14" s="45">
        <v>11</v>
      </c>
      <c r="D14" s="45">
        <v>6</v>
      </c>
      <c r="E14" s="45">
        <v>12</v>
      </c>
      <c r="F14" s="45">
        <v>3</v>
      </c>
      <c r="G14" s="50">
        <v>5</v>
      </c>
      <c r="H14" s="50">
        <v>7</v>
      </c>
      <c r="I14" s="50">
        <v>2</v>
      </c>
      <c r="J14" s="50">
        <v>7</v>
      </c>
      <c r="K14" s="50">
        <v>9</v>
      </c>
      <c r="L14" s="50">
        <v>6</v>
      </c>
      <c r="M14" s="50">
        <v>11</v>
      </c>
      <c r="N14" s="45"/>
      <c r="O14" s="44">
        <f>SUM(C14:N14)</f>
        <v>79</v>
      </c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</row>
    <row r="15" spans="1:34" x14ac:dyDescent="0.25">
      <c r="A15" s="3"/>
      <c r="B15" s="43" t="s">
        <v>168</v>
      </c>
      <c r="C15" s="46">
        <f>SUM(C4:C14)</f>
        <v>11</v>
      </c>
      <c r="D15" s="46">
        <f t="shared" ref="D15:M15" si="2">SUM(D4:D14)</f>
        <v>6</v>
      </c>
      <c r="E15" s="46">
        <f t="shared" si="2"/>
        <v>12</v>
      </c>
      <c r="F15" s="46">
        <f t="shared" si="2"/>
        <v>3</v>
      </c>
      <c r="G15" s="46">
        <f t="shared" si="2"/>
        <v>5</v>
      </c>
      <c r="H15" s="46">
        <f t="shared" si="2"/>
        <v>7</v>
      </c>
      <c r="I15" s="46">
        <f t="shared" si="2"/>
        <v>2</v>
      </c>
      <c r="J15" s="46">
        <f t="shared" si="2"/>
        <v>7</v>
      </c>
      <c r="K15" s="46">
        <f t="shared" si="2"/>
        <v>9</v>
      </c>
      <c r="L15" s="46">
        <f t="shared" si="2"/>
        <v>6</v>
      </c>
      <c r="M15" s="46">
        <f t="shared" si="2"/>
        <v>11</v>
      </c>
      <c r="N15" s="46"/>
      <c r="O15" s="44">
        <f t="shared" si="1"/>
        <v>79</v>
      </c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</row>
    <row r="16" spans="1:34" x14ac:dyDescent="0.25">
      <c r="A16" s="3"/>
      <c r="B16" s="49" t="s">
        <v>170</v>
      </c>
      <c r="C16" s="48">
        <f>C11</f>
        <v>0</v>
      </c>
      <c r="D16" s="48">
        <f t="shared" ref="D16:M16" si="3">C16+D11</f>
        <v>0</v>
      </c>
      <c r="E16" s="48">
        <f t="shared" si="3"/>
        <v>0</v>
      </c>
      <c r="F16" s="48">
        <f t="shared" si="3"/>
        <v>0</v>
      </c>
      <c r="G16" s="48">
        <f t="shared" si="3"/>
        <v>0</v>
      </c>
      <c r="H16" s="48">
        <f t="shared" si="3"/>
        <v>0</v>
      </c>
      <c r="I16" s="48">
        <f t="shared" si="3"/>
        <v>0</v>
      </c>
      <c r="J16" s="48">
        <f t="shared" si="3"/>
        <v>0</v>
      </c>
      <c r="K16" s="48">
        <f t="shared" si="3"/>
        <v>0</v>
      </c>
      <c r="L16" s="48">
        <f t="shared" si="3"/>
        <v>0</v>
      </c>
      <c r="M16" s="48">
        <f t="shared" si="3"/>
        <v>0</v>
      </c>
      <c r="N16" s="48"/>
    </row>
    <row r="17" spans="2:14" x14ac:dyDescent="0.25">
      <c r="B17" s="49" t="s">
        <v>169</v>
      </c>
      <c r="C17" s="48">
        <f>C12</f>
        <v>0</v>
      </c>
      <c r="D17" s="48">
        <f t="shared" ref="D17:M17" si="4">C17+D12</f>
        <v>0</v>
      </c>
      <c r="E17" s="48">
        <f t="shared" si="4"/>
        <v>0</v>
      </c>
      <c r="F17" s="48">
        <f t="shared" si="4"/>
        <v>0</v>
      </c>
      <c r="G17" s="48">
        <f t="shared" si="4"/>
        <v>0</v>
      </c>
      <c r="H17" s="48">
        <f t="shared" si="4"/>
        <v>0</v>
      </c>
      <c r="I17" s="48">
        <f t="shared" si="4"/>
        <v>0</v>
      </c>
      <c r="J17" s="48">
        <f t="shared" si="4"/>
        <v>0</v>
      </c>
      <c r="K17" s="48">
        <f t="shared" si="4"/>
        <v>0</v>
      </c>
      <c r="L17" s="48">
        <f t="shared" si="4"/>
        <v>0</v>
      </c>
      <c r="M17" s="48">
        <f t="shared" si="4"/>
        <v>0</v>
      </c>
      <c r="N17" s="48"/>
    </row>
    <row r="18" spans="2:14" x14ac:dyDescent="0.25">
      <c r="B18" s="49" t="s">
        <v>171</v>
      </c>
      <c r="C18" s="48">
        <f>C13</f>
        <v>0</v>
      </c>
      <c r="D18" s="48">
        <f t="shared" ref="D18:M18" si="5">C18+D13</f>
        <v>0</v>
      </c>
      <c r="E18" s="48">
        <f t="shared" si="5"/>
        <v>0</v>
      </c>
      <c r="F18" s="48">
        <f t="shared" si="5"/>
        <v>0</v>
      </c>
      <c r="G18" s="48">
        <f t="shared" si="5"/>
        <v>0</v>
      </c>
      <c r="H18" s="48">
        <f t="shared" si="5"/>
        <v>0</v>
      </c>
      <c r="I18" s="48">
        <f t="shared" si="5"/>
        <v>0</v>
      </c>
      <c r="J18" s="48">
        <f t="shared" si="5"/>
        <v>0</v>
      </c>
      <c r="K18" s="48">
        <f t="shared" si="5"/>
        <v>0</v>
      </c>
      <c r="L18" s="48">
        <f t="shared" si="5"/>
        <v>0</v>
      </c>
      <c r="M18" s="48">
        <f t="shared" si="5"/>
        <v>0</v>
      </c>
      <c r="N18" s="48"/>
    </row>
    <row r="19" spans="2:14" x14ac:dyDescent="0.25">
      <c r="B19" s="49" t="s">
        <v>172</v>
      </c>
      <c r="C19" s="48">
        <f>C14</f>
        <v>11</v>
      </c>
      <c r="D19" s="48">
        <f>C19+D14</f>
        <v>17</v>
      </c>
      <c r="E19" s="48">
        <f>D19+E14</f>
        <v>29</v>
      </c>
      <c r="F19" s="48">
        <f>E19+F14</f>
        <v>32</v>
      </c>
      <c r="G19" s="48">
        <f t="shared" ref="G19:M19" si="6">F19+G14</f>
        <v>37</v>
      </c>
      <c r="H19" s="48">
        <f t="shared" si="6"/>
        <v>44</v>
      </c>
      <c r="I19" s="48">
        <f t="shared" si="6"/>
        <v>46</v>
      </c>
      <c r="J19" s="48">
        <f t="shared" si="6"/>
        <v>53</v>
      </c>
      <c r="K19" s="48">
        <f t="shared" si="6"/>
        <v>62</v>
      </c>
      <c r="L19" s="48">
        <f t="shared" si="6"/>
        <v>68</v>
      </c>
      <c r="M19" s="48">
        <f t="shared" si="6"/>
        <v>79</v>
      </c>
      <c r="N19" s="48"/>
    </row>
    <row r="20" spans="2:14" x14ac:dyDescent="0.25">
      <c r="B20" s="49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</sheetData>
  <phoneticPr fontId="7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F62"/>
  <sheetViews>
    <sheetView workbookViewId="0">
      <selection activeCell="D29" sqref="D29"/>
    </sheetView>
  </sheetViews>
  <sheetFormatPr defaultRowHeight="13.2" x14ac:dyDescent="0.25"/>
  <cols>
    <col min="1" max="1" width="5.44140625" customWidth="1"/>
    <col min="2" max="2" width="12.44140625" customWidth="1"/>
    <col min="3" max="3" width="7.6640625" customWidth="1"/>
    <col min="4" max="4" width="16" customWidth="1"/>
    <col min="6" max="6" width="21.6640625" customWidth="1"/>
    <col min="7" max="7" width="15.6640625" customWidth="1"/>
    <col min="8" max="8" width="8.6640625" bestFit="1" customWidth="1"/>
    <col min="9" max="9" width="21.6640625" customWidth="1"/>
    <col min="10" max="10" width="18.44140625" customWidth="1"/>
    <col min="11" max="11" width="44" bestFit="1" customWidth="1"/>
    <col min="12" max="12" width="37.5546875" bestFit="1" customWidth="1"/>
    <col min="13" max="13" width="15.5546875" bestFit="1" customWidth="1"/>
  </cols>
  <sheetData>
    <row r="1" spans="1:13" ht="13.8" thickBot="1" x14ac:dyDescent="0.3"/>
    <row r="2" spans="1:13" s="2" customFormat="1" ht="49.5" customHeight="1" thickBot="1" x14ac:dyDescent="0.3">
      <c r="A2"/>
      <c r="B2" s="7" t="s">
        <v>103</v>
      </c>
      <c r="C2" s="7" t="s">
        <v>16</v>
      </c>
      <c r="D2" s="7" t="s">
        <v>0</v>
      </c>
      <c r="E2" s="7" t="s">
        <v>1</v>
      </c>
      <c r="F2" s="7" t="s">
        <v>104</v>
      </c>
      <c r="G2" s="1" t="s">
        <v>53</v>
      </c>
      <c r="H2" s="1" t="s">
        <v>52</v>
      </c>
      <c r="I2" s="1" t="s">
        <v>51</v>
      </c>
      <c r="J2" s="7" t="s">
        <v>50</v>
      </c>
      <c r="K2" s="7" t="s">
        <v>145</v>
      </c>
      <c r="L2" s="1" t="s">
        <v>146</v>
      </c>
      <c r="M2" s="1" t="s">
        <v>53</v>
      </c>
    </row>
    <row r="3" spans="1:13" s="2" customFormat="1" ht="13.5" customHeight="1" thickBot="1" x14ac:dyDescent="0.3">
      <c r="A3" s="17">
        <v>116</v>
      </c>
      <c r="B3" s="22">
        <v>42009</v>
      </c>
      <c r="C3" s="23" t="s">
        <v>11</v>
      </c>
      <c r="D3" s="24" t="s">
        <v>54</v>
      </c>
      <c r="E3" s="24" t="s">
        <v>15</v>
      </c>
      <c r="F3" s="24" t="s">
        <v>3</v>
      </c>
      <c r="G3" s="24" t="s">
        <v>37</v>
      </c>
      <c r="H3" s="25" t="s">
        <v>5</v>
      </c>
      <c r="I3" s="24">
        <v>310920</v>
      </c>
      <c r="J3" s="24">
        <v>32278</v>
      </c>
      <c r="K3" s="26" t="s">
        <v>105</v>
      </c>
      <c r="L3" s="26" t="s">
        <v>133</v>
      </c>
      <c r="M3" s="15" t="s">
        <v>5</v>
      </c>
    </row>
    <row r="4" spans="1:13" s="2" customFormat="1" ht="13.5" customHeight="1" thickBot="1" x14ac:dyDescent="0.3">
      <c r="A4" s="17">
        <v>118</v>
      </c>
      <c r="B4" s="27">
        <v>42008</v>
      </c>
      <c r="C4" s="18" t="s">
        <v>34</v>
      </c>
      <c r="D4" s="19" t="s">
        <v>55</v>
      </c>
      <c r="E4" s="19" t="s">
        <v>8</v>
      </c>
      <c r="F4" s="19" t="s">
        <v>3</v>
      </c>
      <c r="G4" s="19" t="s">
        <v>37</v>
      </c>
      <c r="H4" s="20" t="s">
        <v>5</v>
      </c>
      <c r="I4" s="19">
        <v>314528</v>
      </c>
      <c r="J4" s="19">
        <v>32271</v>
      </c>
      <c r="K4" s="11" t="s">
        <v>106</v>
      </c>
      <c r="L4" s="11" t="s">
        <v>106</v>
      </c>
      <c r="M4" s="16" t="s">
        <v>5</v>
      </c>
    </row>
    <row r="5" spans="1:13" s="2" customFormat="1" ht="13.5" customHeight="1" thickBot="1" x14ac:dyDescent="0.3">
      <c r="A5" s="17">
        <v>119</v>
      </c>
      <c r="B5" s="27">
        <v>42010</v>
      </c>
      <c r="C5" s="18" t="s">
        <v>32</v>
      </c>
      <c r="D5" s="19" t="s">
        <v>84</v>
      </c>
      <c r="E5" s="19" t="s">
        <v>12</v>
      </c>
      <c r="F5" s="19" t="s">
        <v>3</v>
      </c>
      <c r="G5" s="19" t="s">
        <v>37</v>
      </c>
      <c r="H5" s="20" t="s">
        <v>5</v>
      </c>
      <c r="I5" s="19">
        <v>310938</v>
      </c>
      <c r="J5" s="19">
        <v>32357</v>
      </c>
      <c r="K5" s="11" t="s">
        <v>108</v>
      </c>
      <c r="L5" s="11" t="s">
        <v>84</v>
      </c>
      <c r="M5" s="16" t="s">
        <v>84</v>
      </c>
    </row>
    <row r="6" spans="1:13" s="2" customFormat="1" ht="13.5" customHeight="1" thickBot="1" x14ac:dyDescent="0.3">
      <c r="A6" s="17">
        <v>120</v>
      </c>
      <c r="B6" s="27">
        <v>42010</v>
      </c>
      <c r="C6" s="18" t="s">
        <v>56</v>
      </c>
      <c r="D6" s="19" t="s">
        <v>85</v>
      </c>
      <c r="E6" s="19" t="s">
        <v>57</v>
      </c>
      <c r="F6" s="19" t="s">
        <v>3</v>
      </c>
      <c r="G6" s="19" t="s">
        <v>37</v>
      </c>
      <c r="H6" s="20" t="s">
        <v>5</v>
      </c>
      <c r="I6" s="19">
        <v>310937</v>
      </c>
      <c r="J6" s="19">
        <v>32357</v>
      </c>
      <c r="K6" s="11" t="s">
        <v>107</v>
      </c>
      <c r="L6" s="11" t="s">
        <v>107</v>
      </c>
      <c r="M6" s="16" t="s">
        <v>5</v>
      </c>
    </row>
    <row r="7" spans="1:13" s="2" customFormat="1" ht="13.5" customHeight="1" thickBot="1" x14ac:dyDescent="0.3">
      <c r="A7" s="17">
        <v>121</v>
      </c>
      <c r="B7" s="27">
        <v>42016</v>
      </c>
      <c r="C7" s="18" t="s">
        <v>18</v>
      </c>
      <c r="D7" s="19" t="s">
        <v>58</v>
      </c>
      <c r="E7" s="19" t="s">
        <v>15</v>
      </c>
      <c r="F7" s="19" t="s">
        <v>3</v>
      </c>
      <c r="G7" s="19" t="s">
        <v>37</v>
      </c>
      <c r="H7" s="20" t="s">
        <v>5</v>
      </c>
      <c r="I7" s="19">
        <v>311734</v>
      </c>
      <c r="J7" s="19">
        <v>32522</v>
      </c>
      <c r="K7" s="11" t="s">
        <v>109</v>
      </c>
      <c r="L7" s="11" t="s">
        <v>134</v>
      </c>
      <c r="M7" s="16" t="s">
        <v>4</v>
      </c>
    </row>
    <row r="8" spans="1:13" s="2" customFormat="1" ht="13.5" customHeight="1" thickBot="1" x14ac:dyDescent="0.3">
      <c r="A8" s="17">
        <v>122</v>
      </c>
      <c r="B8" s="27">
        <v>42020</v>
      </c>
      <c r="C8" s="18" t="s">
        <v>46</v>
      </c>
      <c r="D8" s="19" t="s">
        <v>86</v>
      </c>
      <c r="E8" s="19" t="s">
        <v>39</v>
      </c>
      <c r="F8" s="19" t="s">
        <v>3</v>
      </c>
      <c r="G8" s="19" t="s">
        <v>37</v>
      </c>
      <c r="H8" s="20" t="s">
        <v>5</v>
      </c>
      <c r="I8" s="19">
        <v>311726</v>
      </c>
      <c r="J8" s="19">
        <v>32601</v>
      </c>
      <c r="K8" s="11" t="s">
        <v>110</v>
      </c>
      <c r="L8" s="11" t="s">
        <v>84</v>
      </c>
      <c r="M8" s="16" t="s">
        <v>84</v>
      </c>
    </row>
    <row r="9" spans="1:13" s="2" customFormat="1" ht="13.5" customHeight="1" thickBot="1" x14ac:dyDescent="0.3">
      <c r="A9" s="17">
        <v>123</v>
      </c>
      <c r="B9" s="27">
        <v>42009</v>
      </c>
      <c r="C9" s="18" t="s">
        <v>24</v>
      </c>
      <c r="D9" s="19" t="s">
        <v>59</v>
      </c>
      <c r="E9" s="19" t="s">
        <v>8</v>
      </c>
      <c r="F9" s="19" t="s">
        <v>3</v>
      </c>
      <c r="G9" s="19" t="s">
        <v>37</v>
      </c>
      <c r="H9" s="20" t="s">
        <v>5</v>
      </c>
      <c r="I9" s="19">
        <v>311737</v>
      </c>
      <c r="J9" s="19">
        <v>34426</v>
      </c>
      <c r="K9" s="11" t="s">
        <v>111</v>
      </c>
      <c r="L9" s="11" t="s">
        <v>111</v>
      </c>
      <c r="M9" s="16" t="s">
        <v>5</v>
      </c>
    </row>
    <row r="10" spans="1:13" s="2" customFormat="1" ht="13.5" customHeight="1" thickBot="1" x14ac:dyDescent="0.3">
      <c r="A10" s="17">
        <v>124</v>
      </c>
      <c r="B10" s="27">
        <v>42025</v>
      </c>
      <c r="C10" s="18" t="s">
        <v>35</v>
      </c>
      <c r="D10" s="19" t="s">
        <v>68</v>
      </c>
      <c r="E10" s="19" t="s">
        <v>8</v>
      </c>
      <c r="F10" s="19" t="s">
        <v>3</v>
      </c>
      <c r="G10" s="19" t="s">
        <v>37</v>
      </c>
      <c r="H10" s="20" t="s">
        <v>5</v>
      </c>
      <c r="I10" s="19">
        <v>311760</v>
      </c>
      <c r="J10" s="19">
        <v>32984</v>
      </c>
      <c r="K10" s="11" t="s">
        <v>112</v>
      </c>
      <c r="L10" s="11" t="s">
        <v>84</v>
      </c>
      <c r="M10" s="16" t="s">
        <v>84</v>
      </c>
    </row>
    <row r="11" spans="1:13" s="2" customFormat="1" ht="13.5" customHeight="1" thickBot="1" x14ac:dyDescent="0.3">
      <c r="A11" s="17" t="s">
        <v>151</v>
      </c>
      <c r="B11" s="27"/>
      <c r="C11" s="18"/>
      <c r="D11" s="19"/>
      <c r="E11" s="19"/>
      <c r="F11" s="19"/>
      <c r="G11" s="19"/>
      <c r="H11" s="20"/>
      <c r="I11" s="19"/>
      <c r="J11" s="19"/>
      <c r="K11" s="11"/>
      <c r="L11" s="11"/>
      <c r="M11" s="16"/>
    </row>
    <row r="12" spans="1:13" s="2" customFormat="1" ht="13.5" customHeight="1" thickBot="1" x14ac:dyDescent="0.3">
      <c r="A12" s="17">
        <v>125</v>
      </c>
      <c r="B12" s="27">
        <v>42027</v>
      </c>
      <c r="C12" s="18" t="s">
        <v>56</v>
      </c>
      <c r="D12" s="19" t="s">
        <v>87</v>
      </c>
      <c r="E12" s="19" t="s">
        <v>15</v>
      </c>
      <c r="F12" s="19" t="s">
        <v>3</v>
      </c>
      <c r="G12" s="19" t="s">
        <v>37</v>
      </c>
      <c r="H12" s="20" t="s">
        <v>5</v>
      </c>
      <c r="I12" s="19">
        <v>311830</v>
      </c>
      <c r="J12" s="19">
        <v>32732</v>
      </c>
      <c r="K12" s="11" t="s">
        <v>113</v>
      </c>
      <c r="L12" s="11" t="s">
        <v>84</v>
      </c>
      <c r="M12" s="16" t="s">
        <v>84</v>
      </c>
    </row>
    <row r="13" spans="1:13" s="2" customFormat="1" ht="13.5" customHeight="1" thickBot="1" x14ac:dyDescent="0.3">
      <c r="A13" s="17">
        <v>126</v>
      </c>
      <c r="B13" s="27">
        <v>42030</v>
      </c>
      <c r="C13" s="18" t="s">
        <v>11</v>
      </c>
      <c r="D13" s="19" t="s">
        <v>60</v>
      </c>
      <c r="E13" s="19" t="s">
        <v>13</v>
      </c>
      <c r="F13" s="19" t="s">
        <v>3</v>
      </c>
      <c r="G13" s="19" t="s">
        <v>37</v>
      </c>
      <c r="H13" s="20" t="s">
        <v>5</v>
      </c>
      <c r="I13" s="19">
        <v>311937</v>
      </c>
      <c r="J13" s="19">
        <v>32770</v>
      </c>
      <c r="K13" s="11" t="s">
        <v>114</v>
      </c>
      <c r="L13" s="11" t="s">
        <v>114</v>
      </c>
      <c r="M13" s="16" t="s">
        <v>5</v>
      </c>
    </row>
    <row r="14" spans="1:13" s="2" customFormat="1" ht="13.5" customHeight="1" thickBot="1" x14ac:dyDescent="0.3">
      <c r="A14" s="17" t="s">
        <v>152</v>
      </c>
      <c r="B14" s="27"/>
      <c r="C14" s="18"/>
      <c r="D14" s="19"/>
      <c r="E14" s="19"/>
      <c r="F14" s="19"/>
      <c r="G14" s="19"/>
      <c r="H14" s="20"/>
      <c r="I14" s="19"/>
      <c r="J14" s="19"/>
      <c r="K14" s="11"/>
      <c r="L14" s="11"/>
      <c r="M14" s="16"/>
    </row>
    <row r="15" spans="1:13" s="2" customFormat="1" ht="13.5" customHeight="1" thickBot="1" x14ac:dyDescent="0.3">
      <c r="A15" s="17">
        <v>127</v>
      </c>
      <c r="B15" s="27">
        <v>42037</v>
      </c>
      <c r="C15" s="18" t="s">
        <v>18</v>
      </c>
      <c r="D15" s="19" t="s">
        <v>49</v>
      </c>
      <c r="E15" s="19" t="s">
        <v>31</v>
      </c>
      <c r="F15" s="19" t="s">
        <v>3</v>
      </c>
      <c r="G15" s="19" t="s">
        <v>37</v>
      </c>
      <c r="H15" s="20" t="s">
        <v>5</v>
      </c>
      <c r="I15" s="19">
        <v>312313</v>
      </c>
      <c r="J15" s="19">
        <v>32936</v>
      </c>
      <c r="K15" s="11" t="s">
        <v>115</v>
      </c>
      <c r="L15" s="11" t="s">
        <v>115</v>
      </c>
      <c r="M15" s="16" t="s">
        <v>5</v>
      </c>
    </row>
    <row r="16" spans="1:13" s="2" customFormat="1" ht="13.5" customHeight="1" thickBot="1" x14ac:dyDescent="0.3">
      <c r="A16" s="17">
        <v>128</v>
      </c>
      <c r="B16" s="27">
        <v>42038</v>
      </c>
      <c r="C16" s="18" t="s">
        <v>35</v>
      </c>
      <c r="D16" s="19" t="s">
        <v>61</v>
      </c>
      <c r="E16" s="19" t="s">
        <v>62</v>
      </c>
      <c r="F16" s="19" t="s">
        <v>3</v>
      </c>
      <c r="G16" s="19" t="s">
        <v>37</v>
      </c>
      <c r="H16" s="20" t="s">
        <v>5</v>
      </c>
      <c r="I16" s="19">
        <v>312515</v>
      </c>
      <c r="J16" s="19">
        <v>32984</v>
      </c>
      <c r="K16" s="11" t="s">
        <v>116</v>
      </c>
      <c r="L16" s="11" t="s">
        <v>84</v>
      </c>
      <c r="M16" s="16" t="s">
        <v>84</v>
      </c>
    </row>
    <row r="17" spans="1:58" s="2" customFormat="1" ht="13.5" customHeight="1" thickBot="1" x14ac:dyDescent="0.3">
      <c r="A17" s="17">
        <v>129</v>
      </c>
      <c r="B17" s="27">
        <v>42038</v>
      </c>
      <c r="C17" s="18" t="s">
        <v>35</v>
      </c>
      <c r="D17" s="19" t="s">
        <v>61</v>
      </c>
      <c r="E17" s="19">
        <v>18</v>
      </c>
      <c r="F17" s="19" t="s">
        <v>3</v>
      </c>
      <c r="G17" s="19" t="s">
        <v>37</v>
      </c>
      <c r="H17" s="20" t="s">
        <v>5</v>
      </c>
      <c r="I17" s="19">
        <v>312517</v>
      </c>
      <c r="J17" s="19">
        <v>32984</v>
      </c>
      <c r="K17" s="11" t="s">
        <v>117</v>
      </c>
      <c r="L17" s="11" t="s">
        <v>84</v>
      </c>
      <c r="M17" s="16" t="s">
        <v>84</v>
      </c>
    </row>
    <row r="18" spans="1:58" s="2" customFormat="1" ht="13.5" customHeight="1" thickBot="1" x14ac:dyDescent="0.3">
      <c r="A18" s="17">
        <v>130</v>
      </c>
      <c r="B18" s="27">
        <v>42011</v>
      </c>
      <c r="C18" s="18" t="s">
        <v>18</v>
      </c>
      <c r="D18" s="19" t="s">
        <v>88</v>
      </c>
      <c r="E18" s="19" t="s">
        <v>63</v>
      </c>
      <c r="F18" s="19" t="s">
        <v>84</v>
      </c>
      <c r="G18" s="19" t="s">
        <v>37</v>
      </c>
      <c r="H18" s="20" t="s">
        <v>5</v>
      </c>
      <c r="I18" s="19">
        <v>311087</v>
      </c>
      <c r="J18" s="19" t="s">
        <v>84</v>
      </c>
      <c r="K18" s="11" t="s">
        <v>37</v>
      </c>
      <c r="L18" s="11" t="s">
        <v>37</v>
      </c>
      <c r="M18" s="16" t="s">
        <v>5</v>
      </c>
    </row>
    <row r="19" spans="1:58" s="2" customFormat="1" ht="13.5" customHeight="1" thickBot="1" x14ac:dyDescent="0.3">
      <c r="A19" s="17">
        <v>132</v>
      </c>
      <c r="B19" s="27">
        <v>42038</v>
      </c>
      <c r="C19" s="18" t="s">
        <v>20</v>
      </c>
      <c r="D19" s="19" t="s">
        <v>64</v>
      </c>
      <c r="E19" s="19" t="s">
        <v>14</v>
      </c>
      <c r="F19" s="19" t="s">
        <v>3</v>
      </c>
      <c r="G19" s="19" t="s">
        <v>37</v>
      </c>
      <c r="H19" s="20" t="s">
        <v>4</v>
      </c>
      <c r="I19" s="19">
        <v>311686</v>
      </c>
      <c r="J19" s="19" t="s">
        <v>37</v>
      </c>
      <c r="K19" s="11" t="s">
        <v>118</v>
      </c>
      <c r="L19" s="11" t="s">
        <v>118</v>
      </c>
      <c r="M19" s="16" t="s">
        <v>5</v>
      </c>
    </row>
    <row r="20" spans="1:58" s="2" customFormat="1" ht="13.5" customHeight="1" thickBot="1" x14ac:dyDescent="0.3">
      <c r="A20" s="17">
        <v>133</v>
      </c>
      <c r="B20" s="27">
        <v>42044</v>
      </c>
      <c r="C20" s="18" t="s">
        <v>19</v>
      </c>
      <c r="D20" s="19" t="s">
        <v>65</v>
      </c>
      <c r="E20" s="19" t="s">
        <v>44</v>
      </c>
      <c r="F20" s="19" t="s">
        <v>3</v>
      </c>
      <c r="G20" s="19" t="s">
        <v>37</v>
      </c>
      <c r="H20" s="20" t="s">
        <v>5</v>
      </c>
      <c r="I20" s="19">
        <v>312584</v>
      </c>
      <c r="J20" s="19">
        <v>32718</v>
      </c>
      <c r="K20" s="11" t="s">
        <v>106</v>
      </c>
      <c r="L20" s="11" t="s">
        <v>37</v>
      </c>
      <c r="M20" s="16" t="s">
        <v>5</v>
      </c>
    </row>
    <row r="21" spans="1:58" s="2" customFormat="1" ht="13.5" customHeight="1" thickBot="1" x14ac:dyDescent="0.3">
      <c r="A21" s="17">
        <v>134</v>
      </c>
      <c r="B21" s="27">
        <v>42041</v>
      </c>
      <c r="C21" s="18" t="s">
        <v>17</v>
      </c>
      <c r="D21" s="19" t="s">
        <v>83</v>
      </c>
      <c r="E21" s="19" t="s">
        <v>66</v>
      </c>
      <c r="F21" s="19" t="s">
        <v>3</v>
      </c>
      <c r="G21" s="19" t="s">
        <v>37</v>
      </c>
      <c r="H21" s="20" t="s">
        <v>5</v>
      </c>
      <c r="I21" s="19">
        <v>312501</v>
      </c>
      <c r="J21" s="19" t="s">
        <v>84</v>
      </c>
      <c r="K21" s="11" t="s">
        <v>37</v>
      </c>
      <c r="L21" s="11" t="s">
        <v>37</v>
      </c>
      <c r="M21" s="16" t="s">
        <v>5</v>
      </c>
    </row>
    <row r="22" spans="1:58" s="2" customFormat="1" ht="13.5" customHeight="1" thickBot="1" x14ac:dyDescent="0.3">
      <c r="A22" s="17">
        <v>135</v>
      </c>
      <c r="B22" s="27">
        <v>42047</v>
      </c>
      <c r="C22" s="18" t="s">
        <v>23</v>
      </c>
      <c r="D22" s="19" t="s">
        <v>67</v>
      </c>
      <c r="E22" s="19" t="s">
        <v>7</v>
      </c>
      <c r="F22" s="19" t="s">
        <v>3</v>
      </c>
      <c r="G22" s="19" t="s">
        <v>37</v>
      </c>
      <c r="H22" s="20" t="s">
        <v>5</v>
      </c>
      <c r="I22" s="19">
        <v>312793</v>
      </c>
      <c r="J22" s="19">
        <v>33190</v>
      </c>
      <c r="K22" s="11" t="s">
        <v>119</v>
      </c>
      <c r="L22" s="11" t="s">
        <v>119</v>
      </c>
      <c r="M22" s="16" t="s">
        <v>5</v>
      </c>
    </row>
    <row r="23" spans="1:58" s="2" customFormat="1" ht="13.5" customHeight="1" thickBot="1" x14ac:dyDescent="0.3">
      <c r="A23" s="17">
        <v>139</v>
      </c>
      <c r="B23" s="27">
        <v>42042</v>
      </c>
      <c r="C23" s="18" t="s">
        <v>22</v>
      </c>
      <c r="D23" s="19" t="s">
        <v>42</v>
      </c>
      <c r="E23" s="19" t="s">
        <v>70</v>
      </c>
      <c r="F23" s="19" t="s">
        <v>3</v>
      </c>
      <c r="G23" s="19" t="s">
        <v>37</v>
      </c>
      <c r="H23" s="20" t="s">
        <v>5</v>
      </c>
      <c r="I23" s="19">
        <v>312591</v>
      </c>
      <c r="J23" s="19">
        <v>33084</v>
      </c>
      <c r="K23" s="11" t="s">
        <v>120</v>
      </c>
      <c r="L23" s="11" t="s">
        <v>84</v>
      </c>
      <c r="M23" s="16" t="s">
        <v>84</v>
      </c>
    </row>
    <row r="24" spans="1:58" s="2" customFormat="1" ht="13.5" customHeight="1" thickBot="1" x14ac:dyDescent="0.3">
      <c r="A24" s="17">
        <f>A23+1</f>
        <v>140</v>
      </c>
      <c r="B24" s="27">
        <v>42060</v>
      </c>
      <c r="C24" s="18" t="s">
        <v>21</v>
      </c>
      <c r="D24" s="19" t="s">
        <v>73</v>
      </c>
      <c r="E24" s="19" t="s">
        <v>38</v>
      </c>
      <c r="F24" s="19" t="s">
        <v>3</v>
      </c>
      <c r="G24" s="19" t="s">
        <v>37</v>
      </c>
      <c r="H24" s="20" t="s">
        <v>5</v>
      </c>
      <c r="I24" s="19">
        <v>313264</v>
      </c>
      <c r="J24" s="19">
        <v>33505</v>
      </c>
      <c r="K24" s="11" t="s">
        <v>121</v>
      </c>
      <c r="L24" s="11" t="s">
        <v>135</v>
      </c>
      <c r="M24" s="16" t="s">
        <v>4</v>
      </c>
    </row>
    <row r="25" spans="1:58" s="5" customFormat="1" ht="13.5" customHeight="1" thickBot="1" x14ac:dyDescent="0.3">
      <c r="A25" s="17">
        <f t="shared" ref="A25:A45" si="0">A24+1</f>
        <v>141</v>
      </c>
      <c r="B25" s="28">
        <v>42069</v>
      </c>
      <c r="C25" s="12" t="s">
        <v>33</v>
      </c>
      <c r="D25" s="12" t="s">
        <v>42</v>
      </c>
      <c r="E25" s="12" t="s">
        <v>13</v>
      </c>
      <c r="F25" s="12" t="s">
        <v>3</v>
      </c>
      <c r="G25" s="19" t="s">
        <v>37</v>
      </c>
      <c r="H25" s="12" t="s">
        <v>5</v>
      </c>
      <c r="I25" s="12">
        <v>313623</v>
      </c>
      <c r="J25" s="12">
        <v>33759</v>
      </c>
      <c r="K25" s="33" t="s">
        <v>122</v>
      </c>
      <c r="L25" s="33" t="s">
        <v>84</v>
      </c>
      <c r="M25" s="40" t="s">
        <v>84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4"/>
    </row>
    <row r="26" spans="1:58" s="2" customFormat="1" ht="13.5" customHeight="1" thickBot="1" x14ac:dyDescent="0.3">
      <c r="A26" s="17">
        <f t="shared" si="0"/>
        <v>142</v>
      </c>
      <c r="B26" s="27">
        <v>42077</v>
      </c>
      <c r="C26" s="18" t="s">
        <v>19</v>
      </c>
      <c r="D26" s="19" t="s">
        <v>71</v>
      </c>
      <c r="E26" s="19" t="s">
        <v>7</v>
      </c>
      <c r="F26" s="19" t="s">
        <v>3</v>
      </c>
      <c r="G26" s="19" t="s">
        <v>37</v>
      </c>
      <c r="H26" s="19" t="s">
        <v>5</v>
      </c>
      <c r="I26" s="19">
        <v>315742</v>
      </c>
      <c r="J26" s="19">
        <v>33914</v>
      </c>
      <c r="K26" s="11" t="s">
        <v>123</v>
      </c>
      <c r="L26" s="11" t="s">
        <v>136</v>
      </c>
      <c r="M26" s="16" t="s">
        <v>4</v>
      </c>
    </row>
    <row r="27" spans="1:58" s="2" customFormat="1" ht="13.5" customHeight="1" thickBot="1" x14ac:dyDescent="0.3">
      <c r="A27" s="17">
        <f t="shared" si="0"/>
        <v>143</v>
      </c>
      <c r="B27" s="27">
        <v>42087</v>
      </c>
      <c r="C27" s="18" t="s">
        <v>25</v>
      </c>
      <c r="D27" s="19" t="s">
        <v>48</v>
      </c>
      <c r="E27" s="19" t="s">
        <v>31</v>
      </c>
      <c r="F27" s="19" t="s">
        <v>3</v>
      </c>
      <c r="G27" s="19" t="s">
        <v>37</v>
      </c>
      <c r="H27" s="19" t="s">
        <v>5</v>
      </c>
      <c r="I27" s="19">
        <v>314329</v>
      </c>
      <c r="J27" s="19">
        <v>34156</v>
      </c>
      <c r="K27" s="11" t="s">
        <v>137</v>
      </c>
      <c r="L27" s="11" t="s">
        <v>37</v>
      </c>
      <c r="M27" s="16" t="s">
        <v>37</v>
      </c>
    </row>
    <row r="28" spans="1:58" s="2" customFormat="1" ht="13.5" customHeight="1" thickBot="1" x14ac:dyDescent="0.3">
      <c r="A28" s="17">
        <f t="shared" si="0"/>
        <v>144</v>
      </c>
      <c r="B28" s="27">
        <v>42093</v>
      </c>
      <c r="C28" s="18" t="s">
        <v>47</v>
      </c>
      <c r="D28" s="19" t="s">
        <v>90</v>
      </c>
      <c r="E28" s="19" t="s">
        <v>36</v>
      </c>
      <c r="F28" s="19" t="s">
        <v>3</v>
      </c>
      <c r="G28" s="19" t="s">
        <v>37</v>
      </c>
      <c r="H28" s="19" t="s">
        <v>5</v>
      </c>
      <c r="I28" s="19">
        <v>314597</v>
      </c>
      <c r="J28" s="19">
        <v>34282</v>
      </c>
      <c r="K28" s="11" t="s">
        <v>119</v>
      </c>
      <c r="L28" s="11" t="s">
        <v>134</v>
      </c>
      <c r="M28" s="16" t="s">
        <v>4</v>
      </c>
    </row>
    <row r="29" spans="1:58" s="2" customFormat="1" ht="13.5" customHeight="1" thickBot="1" x14ac:dyDescent="0.3">
      <c r="A29" s="17">
        <f t="shared" si="0"/>
        <v>145</v>
      </c>
      <c r="B29" s="27">
        <v>42094</v>
      </c>
      <c r="C29" s="18" t="s">
        <v>28</v>
      </c>
      <c r="D29" s="19" t="s">
        <v>45</v>
      </c>
      <c r="E29" s="19" t="s">
        <v>31</v>
      </c>
      <c r="F29" s="19" t="s">
        <v>3</v>
      </c>
      <c r="G29" s="19" t="s">
        <v>37</v>
      </c>
      <c r="H29" s="19" t="s">
        <v>5</v>
      </c>
      <c r="I29" s="19">
        <v>314715</v>
      </c>
      <c r="J29" s="19">
        <v>34345</v>
      </c>
      <c r="K29" s="11" t="s">
        <v>37</v>
      </c>
      <c r="L29" s="11" t="s">
        <v>37</v>
      </c>
      <c r="M29" s="16" t="s">
        <v>5</v>
      </c>
    </row>
    <row r="30" spans="1:58" s="2" customFormat="1" ht="13.5" customHeight="1" thickBot="1" x14ac:dyDescent="0.3">
      <c r="A30" s="17">
        <f t="shared" si="0"/>
        <v>146</v>
      </c>
      <c r="B30" s="27">
        <v>42095</v>
      </c>
      <c r="C30" s="18" t="s">
        <v>24</v>
      </c>
      <c r="D30" s="19" t="s">
        <v>72</v>
      </c>
      <c r="E30" s="19" t="s">
        <v>8</v>
      </c>
      <c r="F30" s="19" t="s">
        <v>3</v>
      </c>
      <c r="G30" s="19" t="s">
        <v>37</v>
      </c>
      <c r="H30" s="19" t="s">
        <v>5</v>
      </c>
      <c r="I30" s="19">
        <v>315342</v>
      </c>
      <c r="J30" s="19">
        <v>34426</v>
      </c>
      <c r="K30" s="11" t="s">
        <v>37</v>
      </c>
      <c r="L30" s="11" t="s">
        <v>37</v>
      </c>
      <c r="M30" s="16" t="s">
        <v>5</v>
      </c>
    </row>
    <row r="31" spans="1:58" s="2" customFormat="1" ht="13.5" customHeight="1" thickBot="1" x14ac:dyDescent="0.3">
      <c r="A31" s="17" t="s">
        <v>153</v>
      </c>
      <c r="B31" s="27"/>
      <c r="C31" s="18"/>
      <c r="D31" s="19"/>
      <c r="E31" s="19"/>
      <c r="F31" s="19"/>
      <c r="G31" s="19"/>
      <c r="H31" s="19"/>
      <c r="I31" s="19"/>
      <c r="J31" s="19"/>
      <c r="K31" s="11"/>
      <c r="L31" s="11"/>
      <c r="M31" s="16"/>
    </row>
    <row r="32" spans="1:58" s="2" customFormat="1" ht="13.5" customHeight="1" thickBot="1" x14ac:dyDescent="0.3">
      <c r="A32" s="17">
        <f>A30+1</f>
        <v>147</v>
      </c>
      <c r="B32" s="27">
        <v>42106</v>
      </c>
      <c r="C32" s="18" t="s">
        <v>26</v>
      </c>
      <c r="D32" s="19" t="s">
        <v>89</v>
      </c>
      <c r="E32" s="19" t="s">
        <v>9</v>
      </c>
      <c r="F32" s="19" t="s">
        <v>3</v>
      </c>
      <c r="G32" s="19" t="s">
        <v>37</v>
      </c>
      <c r="H32" s="19" t="s">
        <v>5</v>
      </c>
      <c r="I32" s="19">
        <v>315325</v>
      </c>
      <c r="J32" s="19">
        <v>34679</v>
      </c>
      <c r="K32" s="11" t="s">
        <v>124</v>
      </c>
      <c r="L32" s="11" t="s">
        <v>138</v>
      </c>
      <c r="M32" s="16" t="s">
        <v>4</v>
      </c>
    </row>
    <row r="33" spans="1:13" s="2" customFormat="1" ht="13.5" customHeight="1" thickBot="1" x14ac:dyDescent="0.3">
      <c r="A33" s="17">
        <f t="shared" si="0"/>
        <v>148</v>
      </c>
      <c r="B33" s="27">
        <v>42125</v>
      </c>
      <c r="C33" s="18" t="s">
        <v>23</v>
      </c>
      <c r="D33" s="19" t="s">
        <v>74</v>
      </c>
      <c r="E33" s="19" t="s">
        <v>44</v>
      </c>
      <c r="F33" s="19" t="s">
        <v>3</v>
      </c>
      <c r="G33" s="19" t="s">
        <v>37</v>
      </c>
      <c r="H33" s="19" t="s">
        <v>5</v>
      </c>
      <c r="I33" s="19">
        <v>315921</v>
      </c>
      <c r="J33" s="19">
        <v>35117</v>
      </c>
      <c r="K33" s="11" t="s">
        <v>125</v>
      </c>
      <c r="L33" s="11" t="s">
        <v>139</v>
      </c>
      <c r="M33" s="16" t="s">
        <v>5</v>
      </c>
    </row>
    <row r="34" spans="1:13" s="2" customFormat="1" ht="13.5" customHeight="1" thickBot="1" x14ac:dyDescent="0.3">
      <c r="A34" s="17">
        <f t="shared" si="0"/>
        <v>149</v>
      </c>
      <c r="B34" s="27">
        <v>42125</v>
      </c>
      <c r="C34" s="18" t="s">
        <v>27</v>
      </c>
      <c r="D34" s="19" t="s">
        <v>144</v>
      </c>
      <c r="E34" s="19" t="s">
        <v>29</v>
      </c>
      <c r="F34" s="19" t="s">
        <v>3</v>
      </c>
      <c r="G34" s="19" t="s">
        <v>37</v>
      </c>
      <c r="H34" s="19" t="s">
        <v>5</v>
      </c>
      <c r="I34" s="19">
        <v>315920</v>
      </c>
      <c r="J34" s="19">
        <v>35118</v>
      </c>
      <c r="K34" s="11" t="s">
        <v>126</v>
      </c>
      <c r="L34" s="11" t="s">
        <v>84</v>
      </c>
      <c r="M34" s="16" t="s">
        <v>84</v>
      </c>
    </row>
    <row r="35" spans="1:13" s="2" customFormat="1" ht="13.5" customHeight="1" thickBot="1" x14ac:dyDescent="0.3">
      <c r="A35" s="17">
        <f t="shared" si="0"/>
        <v>150</v>
      </c>
      <c r="B35" s="27">
        <v>42131</v>
      </c>
      <c r="C35" s="18" t="s">
        <v>19</v>
      </c>
      <c r="D35" s="19" t="s">
        <v>75</v>
      </c>
      <c r="E35" s="19" t="s">
        <v>6</v>
      </c>
      <c r="F35" s="19" t="s">
        <v>3</v>
      </c>
      <c r="G35" s="19" t="s">
        <v>37</v>
      </c>
      <c r="H35" s="19" t="s">
        <v>5</v>
      </c>
      <c r="I35" s="19">
        <v>316037</v>
      </c>
      <c r="J35" s="19">
        <v>35244</v>
      </c>
      <c r="K35" s="11" t="s">
        <v>109</v>
      </c>
      <c r="L35" s="11" t="s">
        <v>140</v>
      </c>
      <c r="M35" s="16" t="s">
        <v>4</v>
      </c>
    </row>
    <row r="36" spans="1:13" s="2" customFormat="1" ht="13.5" customHeight="1" thickBot="1" x14ac:dyDescent="0.3">
      <c r="A36" s="17">
        <f t="shared" si="0"/>
        <v>151</v>
      </c>
      <c r="B36" s="27">
        <v>42153</v>
      </c>
      <c r="C36" s="18" t="s">
        <v>23</v>
      </c>
      <c r="D36" s="19" t="s">
        <v>76</v>
      </c>
      <c r="E36" s="19" t="s">
        <v>30</v>
      </c>
      <c r="F36" s="19" t="s">
        <v>3</v>
      </c>
      <c r="G36" s="19" t="s">
        <v>37</v>
      </c>
      <c r="H36" s="19" t="s">
        <v>5</v>
      </c>
      <c r="I36" s="19">
        <v>316688</v>
      </c>
      <c r="J36" s="19">
        <v>35648</v>
      </c>
      <c r="K36" s="11" t="s">
        <v>106</v>
      </c>
      <c r="L36" s="11" t="s">
        <v>106</v>
      </c>
      <c r="M36" s="16" t="s">
        <v>5</v>
      </c>
    </row>
    <row r="37" spans="1:13" s="2" customFormat="1" ht="13.5" customHeight="1" thickBot="1" x14ac:dyDescent="0.3">
      <c r="A37" s="17">
        <f t="shared" si="0"/>
        <v>152</v>
      </c>
      <c r="B37" s="27">
        <v>42158</v>
      </c>
      <c r="C37" s="18" t="s">
        <v>25</v>
      </c>
      <c r="D37" s="19" t="s">
        <v>77</v>
      </c>
      <c r="E37" s="19" t="s">
        <v>78</v>
      </c>
      <c r="F37" s="19" t="s">
        <v>3</v>
      </c>
      <c r="G37" s="19" t="s">
        <v>37</v>
      </c>
      <c r="H37" s="19" t="s">
        <v>5</v>
      </c>
      <c r="I37" s="19">
        <v>316784</v>
      </c>
      <c r="J37" s="19">
        <v>35720</v>
      </c>
      <c r="K37" s="11" t="s">
        <v>119</v>
      </c>
      <c r="L37" s="11" t="s">
        <v>141</v>
      </c>
      <c r="M37" s="16" t="s">
        <v>4</v>
      </c>
    </row>
    <row r="38" spans="1:13" s="2" customFormat="1" ht="13.5" customHeight="1" thickBot="1" x14ac:dyDescent="0.3">
      <c r="A38" s="17" t="s">
        <v>154</v>
      </c>
      <c r="B38" s="27"/>
      <c r="C38" s="18"/>
      <c r="D38" s="19"/>
      <c r="E38" s="19"/>
      <c r="F38" s="19"/>
      <c r="G38" s="19"/>
      <c r="H38" s="19"/>
      <c r="I38" s="19"/>
      <c r="J38" s="19"/>
      <c r="K38" s="11"/>
      <c r="L38" s="11"/>
      <c r="M38" s="16"/>
    </row>
    <row r="39" spans="1:13" s="2" customFormat="1" ht="13.5" customHeight="1" thickBot="1" x14ac:dyDescent="0.3">
      <c r="A39" s="17">
        <f>A37+1</f>
        <v>153</v>
      </c>
      <c r="B39" s="27">
        <v>42161</v>
      </c>
      <c r="C39" s="18" t="s">
        <v>28</v>
      </c>
      <c r="D39" s="19">
        <v>362</v>
      </c>
      <c r="E39" s="19" t="s">
        <v>13</v>
      </c>
      <c r="F39" s="19" t="s">
        <v>3</v>
      </c>
      <c r="G39" s="19" t="s">
        <v>37</v>
      </c>
      <c r="H39" s="19" t="s">
        <v>5</v>
      </c>
      <c r="I39" s="19">
        <v>317005</v>
      </c>
      <c r="J39" s="19">
        <v>35828</v>
      </c>
      <c r="K39" s="11" t="s">
        <v>127</v>
      </c>
      <c r="L39" s="11" t="s">
        <v>142</v>
      </c>
      <c r="M39" s="16" t="s">
        <v>5</v>
      </c>
    </row>
    <row r="40" spans="1:13" s="2" customFormat="1" ht="13.5" customHeight="1" thickBot="1" x14ac:dyDescent="0.3">
      <c r="A40" s="17">
        <f t="shared" si="0"/>
        <v>154</v>
      </c>
      <c r="B40" s="27">
        <v>42166</v>
      </c>
      <c r="C40" s="18" t="s">
        <v>34</v>
      </c>
      <c r="D40" s="19" t="s">
        <v>79</v>
      </c>
      <c r="E40" s="19" t="s">
        <v>41</v>
      </c>
      <c r="F40" s="19" t="s">
        <v>3</v>
      </c>
      <c r="G40" s="19" t="s">
        <v>37</v>
      </c>
      <c r="H40" s="19" t="s">
        <v>5</v>
      </c>
      <c r="I40" s="19">
        <v>317064</v>
      </c>
      <c r="J40" s="19">
        <v>35942</v>
      </c>
      <c r="K40" s="11" t="s">
        <v>106</v>
      </c>
      <c r="L40" s="11" t="s">
        <v>106</v>
      </c>
      <c r="M40" s="16" t="s">
        <v>5</v>
      </c>
    </row>
    <row r="41" spans="1:13" s="2" customFormat="1" ht="13.5" customHeight="1" thickBot="1" x14ac:dyDescent="0.3">
      <c r="A41" s="17" t="s">
        <v>147</v>
      </c>
      <c r="B41" s="27"/>
      <c r="C41" s="18"/>
      <c r="D41" s="19"/>
      <c r="E41" s="19"/>
      <c r="F41" s="19"/>
      <c r="G41" s="19"/>
      <c r="H41" s="19"/>
      <c r="I41" s="19"/>
      <c r="J41" s="19"/>
      <c r="K41" s="11"/>
      <c r="L41" s="11"/>
      <c r="M41" s="16"/>
    </row>
    <row r="42" spans="1:13" s="2" customFormat="1" ht="13.5" customHeight="1" thickBot="1" x14ac:dyDescent="0.3">
      <c r="A42" s="17" t="s">
        <v>148</v>
      </c>
      <c r="B42" s="27"/>
      <c r="C42" s="18"/>
      <c r="D42" s="19"/>
      <c r="E42" s="19"/>
      <c r="F42" s="19"/>
      <c r="G42" s="19"/>
      <c r="H42" s="19"/>
      <c r="I42" s="19"/>
      <c r="J42" s="19"/>
      <c r="K42" s="11"/>
      <c r="L42" s="11"/>
      <c r="M42" s="16"/>
    </row>
    <row r="43" spans="1:13" s="2" customFormat="1" ht="13.5" customHeight="1" thickBot="1" x14ac:dyDescent="0.3">
      <c r="A43" s="17">
        <f>A40+1</f>
        <v>155</v>
      </c>
      <c r="B43" s="27">
        <v>42181</v>
      </c>
      <c r="C43" s="18" t="s">
        <v>23</v>
      </c>
      <c r="D43" s="19" t="s">
        <v>80</v>
      </c>
      <c r="E43" s="19" t="s">
        <v>81</v>
      </c>
      <c r="F43" s="19" t="s">
        <v>3</v>
      </c>
      <c r="G43" s="19" t="s">
        <v>37</v>
      </c>
      <c r="H43" s="19" t="s">
        <v>5</v>
      </c>
      <c r="I43" s="19">
        <v>317636</v>
      </c>
      <c r="J43" s="19">
        <v>36263</v>
      </c>
      <c r="K43" s="11" t="s">
        <v>119</v>
      </c>
      <c r="L43" s="11" t="s">
        <v>143</v>
      </c>
      <c r="M43" s="16" t="s">
        <v>5</v>
      </c>
    </row>
    <row r="44" spans="1:13" s="3" customFormat="1" ht="13.5" customHeight="1" thickBot="1" x14ac:dyDescent="0.3">
      <c r="A44" s="17">
        <f t="shared" si="0"/>
        <v>156</v>
      </c>
      <c r="B44" s="29">
        <v>42186</v>
      </c>
      <c r="C44" s="13" t="s">
        <v>40</v>
      </c>
      <c r="D44" s="21" t="s">
        <v>91</v>
      </c>
      <c r="E44" s="13" t="s">
        <v>82</v>
      </c>
      <c r="F44" s="13" t="s">
        <v>3</v>
      </c>
      <c r="G44" s="19" t="s">
        <v>37</v>
      </c>
      <c r="H44" s="13" t="s">
        <v>4</v>
      </c>
      <c r="I44" s="13">
        <v>317719</v>
      </c>
      <c r="J44" s="21"/>
      <c r="K44" s="34" t="s">
        <v>128</v>
      </c>
      <c r="L44" s="34" t="s">
        <v>84</v>
      </c>
      <c r="M44" s="39" t="s">
        <v>84</v>
      </c>
    </row>
    <row r="45" spans="1:13" s="2" customFormat="1" ht="13.5" customHeight="1" thickBot="1" x14ac:dyDescent="0.3">
      <c r="A45" s="17">
        <f t="shared" si="0"/>
        <v>157</v>
      </c>
      <c r="B45" s="27">
        <v>42228</v>
      </c>
      <c r="C45" s="18" t="s">
        <v>19</v>
      </c>
      <c r="D45" s="19" t="s">
        <v>92</v>
      </c>
      <c r="E45" s="19" t="s">
        <v>10</v>
      </c>
      <c r="F45" s="19" t="s">
        <v>3</v>
      </c>
      <c r="G45" s="19" t="s">
        <v>37</v>
      </c>
      <c r="H45" s="19" t="s">
        <v>5</v>
      </c>
      <c r="I45" s="19">
        <v>318971</v>
      </c>
      <c r="J45" s="19">
        <v>37321</v>
      </c>
      <c r="K45" s="11" t="s">
        <v>106</v>
      </c>
      <c r="L45" s="11" t="s">
        <v>106</v>
      </c>
      <c r="M45" s="16" t="s">
        <v>5</v>
      </c>
    </row>
    <row r="46" spans="1:13" s="2" customFormat="1" ht="13.5" customHeight="1" thickBot="1" x14ac:dyDescent="0.3">
      <c r="A46" s="17" t="s">
        <v>155</v>
      </c>
      <c r="B46" s="27"/>
      <c r="C46" s="18"/>
      <c r="D46" s="19"/>
      <c r="E46" s="19"/>
      <c r="F46" s="19"/>
      <c r="G46" s="19"/>
      <c r="H46" s="19"/>
      <c r="I46" s="19"/>
      <c r="J46" s="19"/>
      <c r="K46" s="11"/>
      <c r="L46" s="11"/>
      <c r="M46" s="16"/>
    </row>
    <row r="47" spans="1:13" s="2" customFormat="1" ht="13.5" customHeight="1" thickBot="1" x14ac:dyDescent="0.3">
      <c r="A47" s="17" t="s">
        <v>149</v>
      </c>
      <c r="B47" s="27"/>
      <c r="C47" s="18"/>
      <c r="D47" s="19"/>
      <c r="E47" s="19"/>
      <c r="F47" s="19"/>
      <c r="G47" s="19"/>
      <c r="H47" s="19"/>
      <c r="I47" s="19"/>
      <c r="J47" s="19"/>
      <c r="K47" s="11"/>
      <c r="L47" s="11"/>
      <c r="M47" s="16"/>
    </row>
    <row r="48" spans="1:13" s="2" customFormat="1" ht="13.5" customHeight="1" thickBot="1" x14ac:dyDescent="0.3">
      <c r="A48" s="17" t="s">
        <v>150</v>
      </c>
      <c r="B48" s="27"/>
      <c r="C48" s="18"/>
      <c r="D48" s="19"/>
      <c r="E48" s="19"/>
      <c r="F48" s="19"/>
      <c r="G48" s="19"/>
      <c r="H48" s="19"/>
      <c r="I48" s="19"/>
      <c r="J48" s="19"/>
      <c r="K48" s="11"/>
      <c r="L48" s="11"/>
      <c r="M48" s="16"/>
    </row>
    <row r="49" spans="1:13" s="2" customFormat="1" ht="13.5" customHeight="1" thickBot="1" x14ac:dyDescent="0.3">
      <c r="A49" s="17">
        <f>A45+1</f>
        <v>158</v>
      </c>
      <c r="B49" s="27">
        <v>42221</v>
      </c>
      <c r="C49" s="18" t="s">
        <v>69</v>
      </c>
      <c r="D49" s="19" t="s">
        <v>93</v>
      </c>
      <c r="E49" s="19" t="s">
        <v>38</v>
      </c>
      <c r="F49" s="19" t="s">
        <v>3</v>
      </c>
      <c r="G49" s="19" t="s">
        <v>37</v>
      </c>
      <c r="H49" s="19" t="s">
        <v>5</v>
      </c>
      <c r="I49" s="19">
        <v>319115</v>
      </c>
      <c r="J49" s="19" t="s">
        <v>84</v>
      </c>
      <c r="K49" s="11" t="s">
        <v>129</v>
      </c>
      <c r="L49" s="11" t="s">
        <v>84</v>
      </c>
      <c r="M49" s="16" t="s">
        <v>84</v>
      </c>
    </row>
    <row r="50" spans="1:13" s="3" customFormat="1" ht="13.5" customHeight="1" thickBot="1" x14ac:dyDescent="0.3">
      <c r="A50" s="9">
        <v>159</v>
      </c>
      <c r="B50" s="29">
        <v>42210</v>
      </c>
      <c r="C50" s="13" t="s">
        <v>18</v>
      </c>
      <c r="D50" s="13" t="s">
        <v>96</v>
      </c>
      <c r="E50" s="13" t="s">
        <v>94</v>
      </c>
      <c r="F50" s="13" t="s">
        <v>3</v>
      </c>
      <c r="G50" s="13" t="s">
        <v>37</v>
      </c>
      <c r="H50" s="13" t="s">
        <v>4</v>
      </c>
      <c r="I50" s="13" t="s">
        <v>95</v>
      </c>
      <c r="J50" s="14">
        <v>1505438</v>
      </c>
      <c r="K50" s="34" t="s">
        <v>130</v>
      </c>
      <c r="L50" s="34" t="s">
        <v>130</v>
      </c>
      <c r="M50" s="39" t="s">
        <v>5</v>
      </c>
    </row>
    <row r="51" spans="1:13" s="2" customFormat="1" ht="13.5" customHeight="1" thickBot="1" x14ac:dyDescent="0.3">
      <c r="A51" s="17">
        <v>160</v>
      </c>
      <c r="B51" s="27">
        <v>42261</v>
      </c>
      <c r="C51" s="18" t="s">
        <v>17</v>
      </c>
      <c r="D51" s="19" t="s">
        <v>97</v>
      </c>
      <c r="E51" s="19" t="s">
        <v>36</v>
      </c>
      <c r="F51" s="19" t="s">
        <v>3</v>
      </c>
      <c r="G51" s="19" t="s">
        <v>37</v>
      </c>
      <c r="H51" s="19" t="s">
        <v>5</v>
      </c>
      <c r="I51" s="19">
        <v>320247</v>
      </c>
      <c r="J51" s="19" t="s">
        <v>98</v>
      </c>
      <c r="K51" s="35" t="s">
        <v>106</v>
      </c>
      <c r="L51" s="11" t="s">
        <v>106</v>
      </c>
      <c r="M51" s="16" t="s">
        <v>5</v>
      </c>
    </row>
    <row r="52" spans="1:13" s="6" customFormat="1" ht="13.5" customHeight="1" thickBot="1" x14ac:dyDescent="0.3">
      <c r="A52" s="10">
        <v>161</v>
      </c>
      <c r="B52" s="30">
        <v>42265</v>
      </c>
      <c r="C52" s="14" t="s">
        <v>40</v>
      </c>
      <c r="D52" s="14" t="s">
        <v>99</v>
      </c>
      <c r="E52" s="14" t="s">
        <v>41</v>
      </c>
      <c r="F52" s="14" t="s">
        <v>3</v>
      </c>
      <c r="G52" s="14" t="s">
        <v>37</v>
      </c>
      <c r="H52" s="14" t="s">
        <v>4</v>
      </c>
      <c r="I52" s="14">
        <v>320553</v>
      </c>
      <c r="J52" s="14">
        <v>1506728</v>
      </c>
      <c r="K52" s="35" t="s">
        <v>131</v>
      </c>
      <c r="L52" s="35" t="s">
        <v>131</v>
      </c>
      <c r="M52" s="37" t="s">
        <v>5</v>
      </c>
    </row>
    <row r="53" spans="1:13" s="6" customFormat="1" ht="13.5" customHeight="1" thickBot="1" x14ac:dyDescent="0.3">
      <c r="A53" s="10">
        <v>162</v>
      </c>
      <c r="B53" s="30">
        <v>42275</v>
      </c>
      <c r="C53" s="14" t="s">
        <v>17</v>
      </c>
      <c r="D53" s="14" t="s">
        <v>100</v>
      </c>
      <c r="E53" s="14" t="s">
        <v>6</v>
      </c>
      <c r="F53" s="14" t="s">
        <v>3</v>
      </c>
      <c r="G53" s="14" t="s">
        <v>37</v>
      </c>
      <c r="H53" s="14" t="s">
        <v>4</v>
      </c>
      <c r="I53" s="14">
        <v>320947</v>
      </c>
      <c r="J53" s="14">
        <v>1506932</v>
      </c>
      <c r="K53" s="35" t="s">
        <v>119</v>
      </c>
      <c r="L53" s="35" t="s">
        <v>143</v>
      </c>
      <c r="M53" s="37" t="s">
        <v>4</v>
      </c>
    </row>
    <row r="54" spans="1:13" s="6" customFormat="1" ht="13.5" customHeight="1" thickBot="1" x14ac:dyDescent="0.3">
      <c r="A54" s="10">
        <v>163</v>
      </c>
      <c r="B54" s="30">
        <v>42295</v>
      </c>
      <c r="C54" s="14" t="s">
        <v>25</v>
      </c>
      <c r="D54" s="14"/>
      <c r="E54" s="14" t="s">
        <v>30</v>
      </c>
      <c r="F54" s="14" t="s">
        <v>3</v>
      </c>
      <c r="G54" s="14" t="s">
        <v>37</v>
      </c>
      <c r="H54" s="14" t="s">
        <v>4</v>
      </c>
      <c r="I54" s="14">
        <v>322226</v>
      </c>
      <c r="J54" s="14"/>
      <c r="K54" s="35" t="s">
        <v>124</v>
      </c>
      <c r="L54" s="35" t="s">
        <v>84</v>
      </c>
      <c r="M54" s="37" t="s">
        <v>84</v>
      </c>
    </row>
    <row r="55" spans="1:13" s="2" customFormat="1" ht="13.5" customHeight="1" thickBot="1" x14ac:dyDescent="0.3">
      <c r="A55" s="10">
        <v>164</v>
      </c>
      <c r="B55" s="30">
        <v>42295</v>
      </c>
      <c r="C55" s="14" t="s">
        <v>25</v>
      </c>
      <c r="D55" s="14">
        <v>607</v>
      </c>
      <c r="E55" s="14" t="s">
        <v>2</v>
      </c>
      <c r="F55" s="14" t="s">
        <v>3</v>
      </c>
      <c r="G55" s="14" t="s">
        <v>37</v>
      </c>
      <c r="H55" s="14" t="s">
        <v>4</v>
      </c>
      <c r="I55" s="14">
        <v>322227</v>
      </c>
      <c r="J55" s="14">
        <v>38685</v>
      </c>
      <c r="K55" s="35" t="s">
        <v>132</v>
      </c>
      <c r="L55" s="35" t="s">
        <v>132</v>
      </c>
      <c r="M55" s="37" t="s">
        <v>5</v>
      </c>
    </row>
    <row r="56" spans="1:13" s="2" customFormat="1" ht="13.5" customHeight="1" thickBot="1" x14ac:dyDescent="0.3">
      <c r="A56" s="10">
        <v>165</v>
      </c>
      <c r="B56" s="31">
        <v>42301</v>
      </c>
      <c r="C56" s="32" t="s">
        <v>23</v>
      </c>
      <c r="D56" s="32" t="s">
        <v>101</v>
      </c>
      <c r="E56" s="32" t="s">
        <v>9</v>
      </c>
      <c r="F56" s="32" t="s">
        <v>3</v>
      </c>
      <c r="G56" s="32" t="s">
        <v>102</v>
      </c>
      <c r="H56" s="32" t="s">
        <v>4</v>
      </c>
      <c r="I56" s="32">
        <v>322795</v>
      </c>
      <c r="J56" s="32">
        <v>38836</v>
      </c>
      <c r="K56" s="36" t="s">
        <v>119</v>
      </c>
      <c r="L56" s="36" t="s">
        <v>119</v>
      </c>
      <c r="M56" s="38" t="s">
        <v>5</v>
      </c>
    </row>
    <row r="59" spans="1:13" ht="13.8" thickBot="1" x14ac:dyDescent="0.3"/>
    <row r="60" spans="1:13" s="2" customFormat="1" ht="13.5" customHeight="1" thickBot="1" x14ac:dyDescent="0.3">
      <c r="A60" s="17">
        <v>131</v>
      </c>
      <c r="B60" s="27">
        <v>42037</v>
      </c>
      <c r="C60" s="18" t="s">
        <v>18</v>
      </c>
      <c r="D60" s="19" t="s">
        <v>49</v>
      </c>
      <c r="E60" s="19" t="s">
        <v>31</v>
      </c>
      <c r="F60" s="19" t="s">
        <v>3</v>
      </c>
      <c r="G60" s="19" t="s">
        <v>37</v>
      </c>
      <c r="H60" s="20" t="s">
        <v>5</v>
      </c>
      <c r="I60" s="19">
        <v>312313</v>
      </c>
      <c r="J60" s="19">
        <v>32936</v>
      </c>
      <c r="K60" s="11" t="s">
        <v>142</v>
      </c>
      <c r="L60" s="11" t="s">
        <v>142</v>
      </c>
      <c r="M60" s="16" t="s">
        <v>5</v>
      </c>
    </row>
    <row r="61" spans="1:13" s="2" customFormat="1" ht="13.5" customHeight="1" thickBot="1" x14ac:dyDescent="0.3">
      <c r="A61" s="17">
        <v>136</v>
      </c>
      <c r="B61" s="27">
        <v>42048</v>
      </c>
      <c r="C61" s="18" t="s">
        <v>34</v>
      </c>
      <c r="D61" s="19" t="s">
        <v>43</v>
      </c>
      <c r="E61" s="19" t="s">
        <v>14</v>
      </c>
      <c r="F61" s="19" t="s">
        <v>3</v>
      </c>
      <c r="G61" s="19" t="s">
        <v>37</v>
      </c>
      <c r="H61" s="20" t="s">
        <v>5</v>
      </c>
      <c r="I61" s="19">
        <v>312823</v>
      </c>
      <c r="J61" s="19">
        <v>29543</v>
      </c>
      <c r="K61" s="11" t="s">
        <v>105</v>
      </c>
      <c r="L61" s="11" t="s">
        <v>105</v>
      </c>
      <c r="M61" s="16" t="s">
        <v>5</v>
      </c>
    </row>
    <row r="62" spans="1:13" s="2" customFormat="1" ht="13.5" customHeight="1" thickBot="1" x14ac:dyDescent="0.3">
      <c r="A62" s="17">
        <v>117</v>
      </c>
      <c r="B62" s="27">
        <v>42009</v>
      </c>
      <c r="C62" s="18" t="s">
        <v>11</v>
      </c>
      <c r="D62" s="19" t="s">
        <v>54</v>
      </c>
      <c r="E62" s="19" t="s">
        <v>15</v>
      </c>
      <c r="F62" s="19" t="s">
        <v>3</v>
      </c>
      <c r="G62" s="19" t="s">
        <v>37</v>
      </c>
      <c r="H62" s="20" t="s">
        <v>5</v>
      </c>
      <c r="I62" s="19">
        <v>310920</v>
      </c>
      <c r="J62" s="19">
        <v>32278</v>
      </c>
      <c r="K62" s="26" t="s">
        <v>105</v>
      </c>
      <c r="L62" s="11" t="s">
        <v>133</v>
      </c>
      <c r="M62" s="16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F4304A4A22C4EA4A1FE8663C8FD3A" ma:contentTypeVersion="14" ma:contentTypeDescription="Een nieuw document maken." ma:contentTypeScope="" ma:versionID="ee20b130ae500adf4b33d073659a14b0">
  <xsd:schema xmlns:xsd="http://www.w3.org/2001/XMLSchema" xmlns:xs="http://www.w3.org/2001/XMLSchema" xmlns:p="http://schemas.microsoft.com/office/2006/metadata/properties" xmlns:ns2="5a4b5c3b-577e-45eb-bac8-ad67868e3dd9" xmlns:ns3="5094597b-1bcb-4957-b4b1-09bc11de15cd" targetNamespace="http://schemas.microsoft.com/office/2006/metadata/properties" ma:root="true" ma:fieldsID="17283d7082d55cb2f319da65f13f08ea" ns2:_="" ns3:_="">
    <xsd:import namespace="5a4b5c3b-577e-45eb-bac8-ad67868e3dd9"/>
    <xsd:import namespace="5094597b-1bcb-4957-b4b1-09bc11de15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b5c3b-577e-45eb-bac8-ad67868e3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4597b-1bcb-4957-b4b1-09bc11de15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1a5dc1a-25fa-4487-a69b-7e8dfe341c14}" ma:internalName="TaxCatchAll" ma:showField="CatchAllData" ma:web="5094597b-1bcb-4957-b4b1-09bc11de15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D025AD-FF80-4BF2-8AFC-F0CB225ADD51}"/>
</file>

<file path=customXml/itemProps2.xml><?xml version="1.0" encoding="utf-8"?>
<ds:datastoreItem xmlns:ds="http://schemas.openxmlformats.org/officeDocument/2006/customXml" ds:itemID="{228360DA-6E96-4D86-9684-48FD9B625F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Schades (aantal per maand)</vt:lpstr>
      <vt:lpstr>Areaalgegevens</vt:lpstr>
    </vt:vector>
  </TitlesOfParts>
  <Company>Heijmans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Hintum</dc:creator>
  <cp:lastModifiedBy>Ferdi van den Dungen</cp:lastModifiedBy>
  <cp:lastPrinted>2021-10-25T05:52:30Z</cp:lastPrinted>
  <dcterms:created xsi:type="dcterms:W3CDTF">2014-04-15T06:55:57Z</dcterms:created>
  <dcterms:modified xsi:type="dcterms:W3CDTF">2023-12-20T17:30:43Z</dcterms:modified>
</cp:coreProperties>
</file>