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ostvandenBekerom\Downloads\"/>
    </mc:Choice>
  </mc:AlternateContent>
  <xr:revisionPtr revIDLastSave="0" documentId="13_ncr:1_{855D1D15-A6E4-472B-97EE-5DBA7B09A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21" i="1"/>
  <c r="G21" i="1" s="1"/>
  <c r="G26" i="1"/>
  <c r="G27" i="1"/>
  <c r="G28" i="1"/>
  <c r="G25" i="1"/>
  <c r="G29" i="1" l="1"/>
  <c r="G31" i="1" l="1"/>
  <c r="F18" i="1"/>
  <c r="G18" i="1" s="1"/>
  <c r="F19" i="1"/>
  <c r="G19" i="1" s="1"/>
  <c r="F17" i="1"/>
  <c r="G17" i="1" s="1"/>
  <c r="G22" i="1" l="1"/>
  <c r="G33" i="1" s="1"/>
</calcChain>
</file>

<file path=xl/sharedStrings.xml><?xml version="1.0" encoding="utf-8"?>
<sst xmlns="http://schemas.openxmlformats.org/spreadsheetml/2006/main" count="47" uniqueCount="43">
  <si>
    <t xml:space="preserve">Uitgangspunten: </t>
  </si>
  <si>
    <t>Alle vermelde prijzen dienen gesteld te zijn in euro's exclusief BTW</t>
  </si>
  <si>
    <t xml:space="preserve">Op basis van daadwerkelijke aantallen zal de opdracht conform het gestelde in de aanbestedingsdocumenten uiteindelijk gefactureerd worden. </t>
  </si>
  <si>
    <t>Implementatie</t>
  </si>
  <si>
    <t>Eenmalig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</si>
  <si>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</si>
  <si>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</si>
  <si>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</si>
  <si>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</si>
  <si>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</si>
  <si>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</si>
  <si>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</si>
  <si>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>Totaal eenmalig kosten</t>
  </si>
  <si>
    <t>Opleiding medewerkers</t>
  </si>
  <si>
    <t>Jaarlijkse kosten</t>
  </si>
  <si>
    <t>De aantallen in dit prijzenblad zijn indicatief en dienen als uitgangspunt voor de berekening van de van de score op het onderdeel prijs.</t>
  </si>
  <si>
    <t xml:space="preserve">Ten behoeve van de aanbesteding voor de levering, implementatie en het beheer van het DD JGZ ten behoeve van GGDrU </t>
  </si>
  <si>
    <t>Licentiekosten - per user</t>
  </si>
  <si>
    <t>Licentiekosten - per dossier</t>
  </si>
  <si>
    <t>stuks</t>
  </si>
  <si>
    <t>Omschrijving</t>
  </si>
  <si>
    <t>Jaarlijkse kosten per stuk</t>
  </si>
  <si>
    <t>totaalprijs per jaar</t>
  </si>
  <si>
    <t>Gearchiveerde dossier</t>
  </si>
  <si>
    <t>Weging implementatie t.b.v. beoordeling</t>
  </si>
  <si>
    <t>Named users</t>
  </si>
  <si>
    <t xml:space="preserve">SLA-kosten (helpdeskvragen, indicentmeldingen, ondersteuningsvragen en inclusief hostingkosten) </t>
  </si>
  <si>
    <t>Conversie</t>
  </si>
  <si>
    <t>Ondersteuning inrichting systeem</t>
  </si>
  <si>
    <t>In de beoordeling van de prijs worden de kosten t.b.v. de implementatie voor 50% meegerekend, dit om een gelijk speelveld te creeeren</t>
  </si>
  <si>
    <t>Actieve dossiers</t>
  </si>
  <si>
    <t>Totaalprijs per jaar</t>
  </si>
  <si>
    <t xml:space="preserve">Per uur </t>
  </si>
  <si>
    <t>Toelichting: U dient een keuze te maken voor het berekenen van de jaarlijkse licentiekosten: u rekent of per dossier of per user. Kosten berekenen voor beide componenten is niet toegestaan</t>
  </si>
  <si>
    <t>Totaalprijs t.b.v. de beoordeling</t>
  </si>
  <si>
    <t>Tarief</t>
  </si>
  <si>
    <t xml:space="preserve">De door u aangeboden prijzen dienen inclusief alle kosten en overige belastingen en/of heffingen te zijn. </t>
  </si>
  <si>
    <r>
      <t xml:space="preserve">Realisatie maatwerk 
</t>
    </r>
    <r>
      <rPr>
        <i/>
        <sz val="11"/>
        <rFont val="Calibri"/>
        <family val="2"/>
        <scheme val="minor"/>
      </rPr>
      <t xml:space="preserve">(aantal uren betreft een indicatie, Aanbestedende dienst is niet verplicht deze uren af te nemen) </t>
    </r>
  </si>
  <si>
    <t>De totale prijs komt tot stand op basis van de TCO van 5 jaar. Op basis van de uitgangspunten in het beschrijvend document betekent dit 11 maanden implementatie en vervolgens 4 jaar + 1 maand live. De TCO wordt daarom ook opgebouwd op basis van voornoemde periodes</t>
  </si>
  <si>
    <t>Totale kosten t.b.v. 4 jaar + 1 maand live (49 maanden)</t>
  </si>
  <si>
    <t xml:space="preserve">Jaarlijkse kosten initiële contractperiode na implementatie (4 jaar + 1 maand) </t>
  </si>
  <si>
    <t>Implementatie (conform aanbestedingdocumenten en implementatieplan) 11 maanden</t>
  </si>
  <si>
    <t>Bijlage 3 - Prijzenblad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</si>
</sst>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5" xfId="0" applyFill="1" applyBorder="1" applyAlignment="1" applyProtection="1">
      <alignment vertical="top"/>
      <protection hidden="1"/>
    </xf>
    <xf numFmtId="0" fontId="0" fillId="2" borderId="2" xfId="0" applyFill="1" applyBorder="1" applyAlignment="1" applyProtection="1">
      <alignment vertical="top"/>
      <protection hidden="1"/>
    </xf>
    <xf numFmtId="0" fontId="0" fillId="2" borderId="3" xfId="0" applyFill="1" applyBorder="1" applyAlignment="1" applyProtection="1">
      <alignment vertical="top"/>
      <protection hidden="1"/>
    </xf>
    <xf numFmtId="0" fontId="0" fillId="2" borderId="4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2" borderId="0" xfId="0" applyFill="1" applyAlignment="1" applyProtection="1">
      <alignment vertical="top"/>
      <protection hidden="1"/>
    </xf>
    <xf numFmtId="0" fontId="0" fillId="2" borderId="6" xfId="0" applyFill="1" applyBorder="1" applyAlignment="1" applyProtection="1">
      <alignment vertical="top"/>
      <protection hidden="1"/>
    </xf>
    <xf numFmtId="0" fontId="0" fillId="2" borderId="7" xfId="0" applyFill="1" applyBorder="1" applyAlignment="1" applyProtection="1">
      <alignment vertical="top"/>
      <protection hidden="1"/>
    </xf>
    <xf numFmtId="0" fontId="0" fillId="2" borderId="8" xfId="0" applyFill="1" applyBorder="1" applyAlignment="1" applyProtection="1">
      <alignment vertical="top"/>
      <protection hidden="1"/>
    </xf>
    <xf numFmtId="0" fontId="0" fillId="2" borderId="9" xfId="0" applyFill="1" applyBorder="1" applyAlignment="1" applyProtection="1">
      <alignment vertical="top"/>
      <protection hidden="1"/>
    </xf>
    <xf numFmtId="0" fontId="2" fillId="2" borderId="7" xfId="0" applyFont="1" applyFill="1" applyBorder="1" applyAlignment="1" applyProtection="1">
      <alignment vertical="top"/>
      <protection hidden="1"/>
    </xf>
    <xf numFmtId="0" fontId="2" fillId="2" borderId="2" xfId="0" applyFont="1" applyFill="1" applyBorder="1" applyAlignment="1" applyProtection="1">
      <alignment vertical="top"/>
      <protection hidden="1"/>
    </xf>
    <xf numFmtId="44" fontId="0" fillId="2" borderId="6" xfId="0" applyNumberFormat="1" applyFill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/>
      <protection hidden="1"/>
    </xf>
    <xf numFmtId="0" fontId="2" fillId="2" borderId="10" xfId="0" applyFont="1" applyFill="1" applyBorder="1" applyAlignment="1" applyProtection="1">
      <alignment vertical="top"/>
      <protection hidden="1"/>
    </xf>
    <xf numFmtId="44" fontId="0" fillId="2" borderId="11" xfId="1" applyFont="1" applyFill="1" applyBorder="1" applyAlignment="1" applyProtection="1">
      <alignment vertical="top"/>
      <protection hidden="1"/>
    </xf>
    <xf numFmtId="0" fontId="0" fillId="2" borderId="11" xfId="0" applyFill="1" applyBorder="1" applyAlignment="1" applyProtection="1">
      <alignment vertical="top"/>
      <protection hidden="1"/>
    </xf>
    <xf numFmtId="44" fontId="0" fillId="4" borderId="1" xfId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44" fontId="9" fillId="2" borderId="6" xfId="0" applyNumberFormat="1" applyFont="1" applyFill="1" applyBorder="1" applyAlignment="1" applyProtection="1">
      <alignment vertical="top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/>
      <protection hidden="1"/>
    </xf>
    <xf numFmtId="44" fontId="0" fillId="3" borderId="1" xfId="1" applyFont="1" applyFill="1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/>
      <protection hidden="1"/>
    </xf>
    <xf numFmtId="0" fontId="3" fillId="2" borderId="7" xfId="0" applyFont="1" applyFill="1" applyBorder="1" applyAlignment="1" applyProtection="1">
      <alignment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0" fillId="2" borderId="16" xfId="0" applyFill="1" applyBorder="1" applyAlignment="1" applyProtection="1">
      <alignment vertical="top"/>
      <protection hidden="1"/>
    </xf>
    <xf numFmtId="44" fontId="0" fillId="0" borderId="16" xfId="1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/>
      <protection hidden="1"/>
    </xf>
    <xf numFmtId="44" fontId="0" fillId="2" borderId="8" xfId="1" applyFont="1" applyFill="1" applyBorder="1" applyAlignment="1" applyProtection="1">
      <alignment vertical="top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9" fillId="2" borderId="16" xfId="0" applyFont="1" applyFill="1" applyBorder="1" applyAlignment="1" applyProtection="1">
      <alignment vertical="top"/>
      <protection hidden="1"/>
    </xf>
    <xf numFmtId="3" fontId="9" fillId="2" borderId="16" xfId="0" applyNumberFormat="1" applyFont="1" applyFill="1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vertical="top"/>
      <protection hidden="1"/>
    </xf>
    <xf numFmtId="0" fontId="3" fillId="2" borderId="4" xfId="0" applyFont="1" applyFill="1" applyBorder="1" applyAlignment="1" applyProtection="1">
      <alignment vertical="top"/>
      <protection hidden="1"/>
    </xf>
    <xf numFmtId="0" fontId="9" fillId="2" borderId="17" xfId="0" applyFont="1" applyFill="1" applyBorder="1" applyAlignment="1" applyProtection="1">
      <alignment vertical="top"/>
      <protection hidden="1"/>
    </xf>
    <xf numFmtId="44" fontId="0" fillId="2" borderId="14" xfId="0" applyNumberFormat="1" applyFill="1" applyBorder="1" applyAlignment="1" applyProtection="1">
      <alignment vertical="top"/>
      <protection hidden="1"/>
    </xf>
    <xf numFmtId="0" fontId="9" fillId="2" borderId="17" xfId="0" applyFont="1" applyFill="1" applyBorder="1" applyAlignment="1" applyProtection="1">
      <alignment vertical="top" wrapText="1"/>
      <protection hidden="1"/>
    </xf>
    <xf numFmtId="0" fontId="9" fillId="2" borderId="19" xfId="0" applyFont="1" applyFill="1" applyBorder="1" applyAlignment="1" applyProtection="1">
      <alignment vertical="top"/>
      <protection hidden="1"/>
    </xf>
    <xf numFmtId="44" fontId="0" fillId="0" borderId="19" xfId="1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hidden="1"/>
    </xf>
    <xf numFmtId="9" fontId="0" fillId="2" borderId="0" xfId="0" applyNumberFormat="1" applyFill="1" applyAlignment="1" applyProtection="1">
      <alignment vertical="top"/>
      <protection hidden="1"/>
    </xf>
    <xf numFmtId="0" fontId="9" fillId="2" borderId="18" xfId="0" applyFont="1" applyFill="1" applyBorder="1" applyAlignment="1" applyProtection="1">
      <alignment horizontal="left" vertical="center" wrapText="1"/>
      <protection hidden="1"/>
    </xf>
    <xf numFmtId="44" fontId="0" fillId="2" borderId="16" xfId="0" applyNumberFormat="1" applyFill="1" applyBorder="1" applyAlignment="1" applyProtection="1">
      <alignment vertical="top"/>
      <protection hidden="1"/>
    </xf>
    <xf numFmtId="44" fontId="0" fillId="2" borderId="19" xfId="0" applyNumberFormat="1" applyFill="1" applyBorder="1" applyAlignment="1" applyProtection="1">
      <alignment vertical="top"/>
      <protection hidden="1"/>
    </xf>
    <xf numFmtId="44" fontId="9" fillId="0" borderId="0" xfId="1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vertical="top"/>
      <protection hidden="1"/>
    </xf>
    <xf numFmtId="44" fontId="0" fillId="4" borderId="22" xfId="1" applyFont="1" applyFill="1" applyBorder="1" applyAlignment="1" applyProtection="1">
      <alignment vertical="top"/>
      <protection hidden="1"/>
    </xf>
    <xf numFmtId="0" fontId="10" fillId="2" borderId="2" xfId="0" applyFont="1" applyFill="1" applyBorder="1" applyAlignment="1" applyProtection="1">
      <alignment vertical="top" wrapText="1"/>
      <protection hidden="1"/>
    </xf>
    <xf numFmtId="0" fontId="9" fillId="2" borderId="3" xfId="0" applyFont="1" applyFill="1" applyBorder="1" applyAlignment="1" applyProtection="1">
      <alignment vertical="top"/>
      <protection hidden="1"/>
    </xf>
    <xf numFmtId="44" fontId="9" fillId="0" borderId="3" xfId="1" applyFont="1" applyFill="1" applyBorder="1" applyAlignment="1" applyProtection="1">
      <alignment vertical="top" wrapText="1"/>
      <protection locked="0"/>
    </xf>
    <xf numFmtId="44" fontId="9" fillId="2" borderId="4" xfId="0" applyNumberFormat="1" applyFont="1" applyFill="1" applyBorder="1" applyAlignment="1" applyProtection="1">
      <alignment vertical="top"/>
      <protection hidden="1"/>
    </xf>
    <xf numFmtId="0" fontId="3" fillId="2" borderId="7" xfId="0" applyFont="1" applyFill="1" applyBorder="1" applyAlignment="1" applyProtection="1">
      <alignment vertical="top" wrapText="1"/>
      <protection hidden="1"/>
    </xf>
    <xf numFmtId="44" fontId="9" fillId="0" borderId="8" xfId="1" applyFont="1" applyFill="1" applyBorder="1" applyAlignment="1" applyProtection="1">
      <alignment vertical="top" wrapText="1"/>
      <protection locked="0"/>
    </xf>
    <xf numFmtId="44" fontId="9" fillId="2" borderId="9" xfId="0" applyNumberFormat="1" applyFont="1" applyFill="1" applyBorder="1" applyAlignment="1" applyProtection="1">
      <alignment vertical="top"/>
      <protection hidden="1"/>
    </xf>
    <xf numFmtId="0" fontId="0" fillId="2" borderId="5" xfId="0" applyFill="1" applyBorder="1" applyAlignment="1" applyProtection="1">
      <alignment horizontal="left" vertical="top"/>
      <protection hidden="1"/>
    </xf>
    <xf numFmtId="0" fontId="0" fillId="2" borderId="6" xfId="0" applyFill="1" applyBorder="1" applyAlignment="1" applyProtection="1">
      <alignment horizontal="left" vertical="top"/>
      <protection hidden="1"/>
    </xf>
    <xf numFmtId="0" fontId="2" fillId="2" borderId="10" xfId="0" applyFont="1" applyFill="1" applyBorder="1" applyAlignment="1" applyProtection="1">
      <alignment horizontal="center" vertical="top"/>
      <protection hidden="1"/>
    </xf>
    <xf numFmtId="0" fontId="2" fillId="2" borderId="12" xfId="0" applyFont="1" applyFill="1" applyBorder="1" applyAlignment="1" applyProtection="1">
      <alignment horizontal="center" vertical="top"/>
      <protection hidden="1"/>
    </xf>
    <xf numFmtId="0" fontId="4" fillId="2" borderId="5" xfId="0" applyFont="1" applyFill="1" applyBorder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2" borderId="6" xfId="0" applyFont="1" applyFill="1" applyBorder="1" applyAlignment="1" applyProtection="1">
      <alignment horizontal="left" vertical="top"/>
      <protection hidden="1"/>
    </xf>
    <xf numFmtId="0" fontId="5" fillId="2" borderId="2" xfId="0" applyFont="1" applyFill="1" applyBorder="1" applyAlignment="1" applyProtection="1">
      <alignment horizontal="left" vertical="top"/>
      <protection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alignment horizontal="left" vertical="top"/>
      <protection hidden="1"/>
    </xf>
    <xf numFmtId="0" fontId="9" fillId="2" borderId="7" xfId="0" applyFont="1" applyFill="1" applyBorder="1" applyAlignment="1" applyProtection="1">
      <alignment horizontal="left" vertical="top" wrapText="1"/>
      <protection hidden="1"/>
    </xf>
    <xf numFmtId="0" fontId="8" fillId="2" borderId="8" xfId="0" applyFont="1" applyFill="1" applyBorder="1" applyAlignment="1" applyProtection="1">
      <alignment horizontal="left" vertical="top"/>
      <protection hidden="1"/>
    </xf>
    <xf numFmtId="0" fontId="8" fillId="2" borderId="9" xfId="0" applyFont="1" applyFill="1" applyBorder="1" applyAlignment="1" applyProtection="1">
      <alignment horizontal="left" vertical="top"/>
      <protection hidden="1"/>
    </xf>
    <xf numFmtId="0" fontId="9" fillId="2" borderId="20" xfId="0" applyFont="1" applyFill="1" applyBorder="1" applyAlignment="1" applyProtection="1">
      <alignment horizontal="left" vertical="center"/>
      <protection hidden="1"/>
    </xf>
    <xf numFmtId="0" fontId="9" fillId="2" borderId="21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 applyProtection="1">
      <alignment horizontal="left" vertical="top"/>
      <protection hidden="1"/>
    </xf>
    <xf numFmtId="0" fontId="0" fillId="2" borderId="0" xfId="0" applyFill="1" applyBorder="1" applyAlignment="1" applyProtection="1">
      <alignment horizontal="left" vertical="top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showGridLines="0" tabSelected="1" topLeftCell="A7" zoomScale="90" zoomScaleNormal="90" workbookViewId="0">
      <selection activeCell="E20" sqref="E20"/>
    </sheetView>
  </sheetViews>
  <sheetFormatPr defaultColWidth="9.140625" defaultRowHeight="15" x14ac:dyDescent="0.25"/>
  <cols>
    <col min="1" max="1" width="3.140625" style="6" customWidth="1"/>
    <col min="2" max="3" width="85.28515625" style="6" customWidth="1"/>
    <col min="4" max="4" width="26.7109375" style="6" customWidth="1"/>
    <col min="5" max="5" width="26" style="6" customWidth="1"/>
    <col min="6" max="6" width="18.7109375" style="6" customWidth="1"/>
    <col min="7" max="7" width="30.28515625" style="6" bestFit="1" customWidth="1"/>
    <col min="8" max="8" width="10.28515625" style="5" customWidth="1"/>
    <col min="9" max="9" width="82.85546875" style="6" customWidth="1"/>
    <col min="10" max="16384" width="9.140625" style="6"/>
  </cols>
  <sheetData>
    <row r="1" spans="2:9" x14ac:dyDescent="0.25">
      <c r="B1" s="2"/>
      <c r="C1" s="3"/>
      <c r="D1" s="3"/>
      <c r="E1" s="3"/>
      <c r="F1" s="3"/>
      <c r="G1" s="4"/>
    </row>
    <row r="2" spans="2:9" ht="21" x14ac:dyDescent="0.25">
      <c r="B2" s="70" t="s">
        <v>42</v>
      </c>
      <c r="C2" s="71"/>
      <c r="D2" s="71"/>
      <c r="E2" s="71"/>
      <c r="F2" s="71"/>
      <c r="G2" s="72"/>
      <c r="I2" s="35"/>
    </row>
    <row r="3" spans="2:9" ht="27.75" customHeight="1" thickBot="1" x14ac:dyDescent="0.3">
      <c r="B3" s="76" t="s">
        <v>16</v>
      </c>
      <c r="C3" s="77"/>
      <c r="D3" s="77"/>
      <c r="E3" s="77"/>
      <c r="F3" s="77"/>
      <c r="G3" s="78"/>
    </row>
    <row r="4" spans="2:9" ht="15.75" thickBot="1" x14ac:dyDescent="0.3">
      <c r="B4" s="7"/>
      <c r="C4" s="7"/>
      <c r="D4" s="7"/>
      <c r="E4" s="7"/>
      <c r="F4" s="7"/>
      <c r="G4" s="7"/>
    </row>
    <row r="5" spans="2:9" ht="15.75" x14ac:dyDescent="0.25">
      <c r="B5" s="73" t="s">
        <v>0</v>
      </c>
      <c r="C5" s="74"/>
      <c r="D5" s="74"/>
      <c r="E5" s="74"/>
      <c r="F5" s="74"/>
      <c r="G5" s="75"/>
    </row>
    <row r="6" spans="2:9" x14ac:dyDescent="0.25">
      <c r="B6" s="66" t="s">
        <v>1</v>
      </c>
      <c r="C6" s="81"/>
      <c r="D6" s="81"/>
      <c r="E6" s="81"/>
      <c r="F6" s="81"/>
      <c r="G6" s="67"/>
    </row>
    <row r="7" spans="2:9" x14ac:dyDescent="0.25">
      <c r="B7" s="66" t="s">
        <v>36</v>
      </c>
      <c r="C7" s="81"/>
      <c r="D7" s="81"/>
      <c r="E7" s="81"/>
      <c r="F7" s="81"/>
      <c r="G7" s="67"/>
    </row>
    <row r="8" spans="2:9" x14ac:dyDescent="0.25">
      <c r="B8" s="40" t="s">
        <v>38</v>
      </c>
      <c r="C8" s="82"/>
      <c r="D8" s="82"/>
      <c r="E8" s="82"/>
      <c r="F8" s="82"/>
      <c r="G8" s="41"/>
    </row>
    <row r="9" spans="2:9" x14ac:dyDescent="0.25">
      <c r="B9" s="66" t="s">
        <v>29</v>
      </c>
      <c r="C9" s="81"/>
      <c r="D9" s="81"/>
      <c r="E9" s="81"/>
      <c r="F9" s="81"/>
      <c r="G9" s="67"/>
    </row>
    <row r="10" spans="2:9" x14ac:dyDescent="0.25">
      <c r="B10" s="66" t="s">
        <v>11</v>
      </c>
      <c r="C10" s="81"/>
      <c r="D10" s="81"/>
      <c r="E10" s="81"/>
      <c r="F10" s="81"/>
      <c r="G10" s="67"/>
    </row>
    <row r="11" spans="2:9" x14ac:dyDescent="0.25">
      <c r="B11" s="66" t="s">
        <v>15</v>
      </c>
      <c r="C11" s="81"/>
      <c r="D11" s="81"/>
      <c r="E11" s="81"/>
      <c r="F11" s="81"/>
      <c r="G11" s="67"/>
    </row>
    <row r="12" spans="2:9" x14ac:dyDescent="0.25">
      <c r="B12" s="66" t="s">
        <v>2</v>
      </c>
      <c r="C12" s="81"/>
      <c r="D12" s="81"/>
      <c r="E12" s="81"/>
      <c r="F12" s="81"/>
      <c r="G12" s="67"/>
    </row>
    <row r="13" spans="2:9" ht="15.75" thickBot="1" x14ac:dyDescent="0.3">
      <c r="B13" s="10"/>
      <c r="C13" s="11"/>
      <c r="D13" s="11"/>
      <c r="E13" s="11"/>
      <c r="F13" s="11"/>
      <c r="G13" s="12"/>
    </row>
    <row r="14" spans="2:9" ht="15.75" thickBot="1" x14ac:dyDescent="0.3"/>
    <row r="15" spans="2:9" ht="50.25" customHeight="1" thickBot="1" x14ac:dyDescent="0.3">
      <c r="B15" s="14" t="s">
        <v>14</v>
      </c>
      <c r="C15" s="3" t="s">
        <v>20</v>
      </c>
      <c r="D15" s="3" t="s">
        <v>19</v>
      </c>
      <c r="E15" s="3" t="s">
        <v>21</v>
      </c>
      <c r="F15" s="3" t="s">
        <v>22</v>
      </c>
      <c r="G15" s="51" t="s">
        <v>40</v>
      </c>
    </row>
    <row r="16" spans="2:9" x14ac:dyDescent="0.25">
      <c r="B16" s="33" t="s">
        <v>33</v>
      </c>
      <c r="C16" s="44"/>
      <c r="D16" s="44"/>
      <c r="E16" s="44"/>
      <c r="F16" s="44"/>
      <c r="G16" s="45"/>
    </row>
    <row r="17" spans="2:9" x14ac:dyDescent="0.25">
      <c r="B17" s="46" t="s">
        <v>17</v>
      </c>
      <c r="C17" s="36" t="s">
        <v>25</v>
      </c>
      <c r="D17" s="42">
        <v>450</v>
      </c>
      <c r="E17" s="37"/>
      <c r="F17" s="54">
        <f>D17*E17</f>
        <v>0</v>
      </c>
      <c r="G17" s="47">
        <f>((F17*5)*0.816666666667)</f>
        <v>0</v>
      </c>
      <c r="I17" s="21"/>
    </row>
    <row r="18" spans="2:9" x14ac:dyDescent="0.25">
      <c r="B18" s="79" t="s">
        <v>18</v>
      </c>
      <c r="C18" s="36" t="s">
        <v>30</v>
      </c>
      <c r="D18" s="43">
        <v>230000</v>
      </c>
      <c r="E18" s="37"/>
      <c r="F18" s="54">
        <f>D18*E18</f>
        <v>0</v>
      </c>
      <c r="G18" s="47">
        <f t="shared" ref="G18:G21" si="0">((F18*5)*0.816666666667)</f>
        <v>0</v>
      </c>
      <c r="H18" s="21"/>
    </row>
    <row r="19" spans="2:9" x14ac:dyDescent="0.25">
      <c r="B19" s="80"/>
      <c r="C19" s="36" t="s">
        <v>23</v>
      </c>
      <c r="D19" s="42">
        <v>335000</v>
      </c>
      <c r="E19" s="37"/>
      <c r="F19" s="54">
        <f>D19*E19</f>
        <v>0</v>
      </c>
      <c r="G19" s="47">
        <f t="shared" si="0"/>
        <v>0</v>
      </c>
      <c r="H19" s="21"/>
    </row>
    <row r="20" spans="2:9" ht="15" customHeight="1" x14ac:dyDescent="0.25">
      <c r="B20" s="48" t="s">
        <v>26</v>
      </c>
      <c r="C20" s="42" t="s">
        <v>31</v>
      </c>
      <c r="D20" s="42">
        <v>1</v>
      </c>
      <c r="E20" s="37"/>
      <c r="F20" s="54">
        <f>E20</f>
        <v>0</v>
      </c>
      <c r="G20" s="47">
        <f t="shared" si="0"/>
        <v>0</v>
      </c>
      <c r="H20" s="21"/>
    </row>
    <row r="21" spans="2:9" ht="33" customHeight="1" thickBot="1" x14ac:dyDescent="0.3">
      <c r="B21" s="53" t="s">
        <v>37</v>
      </c>
      <c r="C21" s="49" t="s">
        <v>32</v>
      </c>
      <c r="D21" s="49">
        <v>200</v>
      </c>
      <c r="E21" s="50"/>
      <c r="F21" s="55">
        <f>E21*D21</f>
        <v>0</v>
      </c>
      <c r="G21" s="47">
        <f t="shared" si="0"/>
        <v>0</v>
      </c>
      <c r="H21" s="21"/>
    </row>
    <row r="22" spans="2:9" ht="15.75" thickBot="1" x14ac:dyDescent="0.3">
      <c r="B22" s="16"/>
      <c r="C22" s="17" t="s">
        <v>39</v>
      </c>
      <c r="D22" s="31"/>
      <c r="E22" s="18"/>
      <c r="F22" s="19"/>
      <c r="G22" s="20">
        <f>SUM(G17:G21)</f>
        <v>0</v>
      </c>
      <c r="H22" s="21"/>
    </row>
    <row r="23" spans="2:9" ht="15.75" thickBot="1" x14ac:dyDescent="0.3">
      <c r="B23" s="34"/>
      <c r="C23" s="11"/>
      <c r="D23" s="11"/>
      <c r="E23" s="11"/>
      <c r="F23" s="11"/>
      <c r="G23" s="12"/>
    </row>
    <row r="24" spans="2:9" ht="15.75" thickBot="1" x14ac:dyDescent="0.3">
      <c r="B24" s="14" t="s">
        <v>41</v>
      </c>
      <c r="C24" s="3" t="s">
        <v>20</v>
      </c>
      <c r="D24" s="3"/>
      <c r="E24" s="3" t="s">
        <v>35</v>
      </c>
      <c r="F24" s="3"/>
      <c r="G24" s="4"/>
      <c r="I24" s="21"/>
    </row>
    <row r="25" spans="2:9" s="21" customFormat="1" x14ac:dyDescent="0.25">
      <c r="B25" s="59" t="s">
        <v>3</v>
      </c>
      <c r="C25" s="60" t="s">
        <v>4</v>
      </c>
      <c r="D25" s="60"/>
      <c r="E25" s="61"/>
      <c r="F25" s="60"/>
      <c r="G25" s="62">
        <f>E25</f>
        <v>0</v>
      </c>
      <c r="H25" s="24"/>
    </row>
    <row r="26" spans="2:9" x14ac:dyDescent="0.25">
      <c r="B26" s="22" t="s">
        <v>13</v>
      </c>
      <c r="C26" s="57" t="s">
        <v>4</v>
      </c>
      <c r="D26" s="57"/>
      <c r="E26" s="56"/>
      <c r="F26" s="8"/>
      <c r="G26" s="23">
        <f>E26</f>
        <v>0</v>
      </c>
    </row>
    <row r="27" spans="2:9" x14ac:dyDescent="0.25">
      <c r="B27" s="25" t="s">
        <v>27</v>
      </c>
      <c r="C27" s="8" t="s">
        <v>4</v>
      </c>
      <c r="D27" s="8"/>
      <c r="E27" s="56"/>
      <c r="F27" s="8"/>
      <c r="G27" s="23">
        <f>E27</f>
        <v>0</v>
      </c>
    </row>
    <row r="28" spans="2:9" ht="15.75" thickBot="1" x14ac:dyDescent="0.3">
      <c r="B28" s="63" t="s">
        <v>28</v>
      </c>
      <c r="C28" s="11" t="s">
        <v>4</v>
      </c>
      <c r="D28" s="11"/>
      <c r="E28" s="64"/>
      <c r="F28" s="11"/>
      <c r="G28" s="65">
        <f>E28</f>
        <v>0</v>
      </c>
    </row>
    <row r="29" spans="2:9" ht="15.75" thickBot="1" x14ac:dyDescent="0.3">
      <c r="B29" s="1"/>
      <c r="C29" s="13" t="s">
        <v>12</v>
      </c>
      <c r="D29" s="38"/>
      <c r="E29" s="39"/>
      <c r="F29" s="11"/>
      <c r="G29" s="58">
        <f>SUM(G25:G28)</f>
        <v>0</v>
      </c>
    </row>
    <row r="30" spans="2:9" x14ac:dyDescent="0.25">
      <c r="B30" s="1"/>
      <c r="C30" s="8"/>
      <c r="D30" s="8"/>
      <c r="E30" s="8"/>
      <c r="F30" s="8"/>
      <c r="G30" s="9"/>
    </row>
    <row r="31" spans="2:9" x14ac:dyDescent="0.25">
      <c r="B31" s="1" t="s">
        <v>24</v>
      </c>
      <c r="C31" s="8"/>
      <c r="D31" s="8"/>
      <c r="E31" s="52">
        <v>0.5</v>
      </c>
      <c r="F31" s="8"/>
      <c r="G31" s="15">
        <f>G29*E31</f>
        <v>0</v>
      </c>
    </row>
    <row r="32" spans="2:9" ht="15.75" thickBot="1" x14ac:dyDescent="0.3">
      <c r="B32" s="1"/>
      <c r="C32" s="8"/>
      <c r="D32" s="8"/>
      <c r="E32" s="8"/>
      <c r="F32" s="8"/>
      <c r="G32" s="9"/>
    </row>
    <row r="33" spans="2:9" ht="18.600000000000001" customHeight="1" thickBot="1" x14ac:dyDescent="0.3">
      <c r="B33" s="26"/>
      <c r="C33" s="11"/>
      <c r="D33" s="11"/>
      <c r="E33" s="17" t="s">
        <v>34</v>
      </c>
      <c r="F33" s="19"/>
      <c r="G33" s="27">
        <f>G22+G31</f>
        <v>0</v>
      </c>
      <c r="I33" s="21"/>
    </row>
    <row r="35" spans="2:9" ht="15.75" thickBot="1" x14ac:dyDescent="0.3"/>
    <row r="36" spans="2:9" ht="15.75" thickBot="1" x14ac:dyDescent="0.3">
      <c r="B36" s="68" t="s">
        <v>5</v>
      </c>
      <c r="C36" s="69"/>
    </row>
    <row r="37" spans="2:9" x14ac:dyDescent="0.25">
      <c r="B37" s="1" t="s">
        <v>6</v>
      </c>
      <c r="C37" s="28"/>
    </row>
    <row r="38" spans="2:9" x14ac:dyDescent="0.25">
      <c r="B38" s="1" t="s">
        <v>7</v>
      </c>
      <c r="C38" s="29"/>
    </row>
    <row r="39" spans="2:9" x14ac:dyDescent="0.25">
      <c r="B39" s="1" t="s">
        <v>8</v>
      </c>
      <c r="C39" s="29"/>
    </row>
    <row r="40" spans="2:9" ht="42" customHeight="1" x14ac:dyDescent="0.25">
      <c r="B40" s="1" t="s">
        <v>9</v>
      </c>
      <c r="C40" s="29"/>
      <c r="D40" s="32"/>
    </row>
    <row r="41" spans="2:9" ht="15.75" thickBot="1" x14ac:dyDescent="0.3">
      <c r="B41" s="10" t="s">
        <v>10</v>
      </c>
      <c r="C41" s="30"/>
      <c r="D41" s="32"/>
    </row>
  </sheetData>
  <sheetProtection algorithmName="SHA-512" hashValue="SUrd+xqDJ+qzl98fw7aWuWow/XKNf+7TkLniFuTA3Auf7f9VqG0WgOWCrjtkrLPnnXam6uW9oxfUhim5Qt/GOg==" saltValue="GgkpLiDDxnEPJiiZbNVdmw==" spinCount="100000" sheet="1" selectLockedCells="1"/>
  <mergeCells count="11">
    <mergeCell ref="B12:G12"/>
    <mergeCell ref="B36:C36"/>
    <mergeCell ref="B2:G2"/>
    <mergeCell ref="B5:G5"/>
    <mergeCell ref="B6:G6"/>
    <mergeCell ref="B7:G7"/>
    <mergeCell ref="B9:G9"/>
    <mergeCell ref="B10:G10"/>
    <mergeCell ref="B11:G11"/>
    <mergeCell ref="B3:G3"/>
    <mergeCell ref="B18:B1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Ruben Kip</DisplayName>
        <AccountId>905</AccountId>
        <AccountType/>
      </UserInfo>
    </SharedWithUsers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9D9EC-86B2-418E-99BA-F2C8B90F496E}">
  <ds:schemaRefs>
    <ds:schemaRef ds:uri="118699ed-b0bb-4314-a950-7636bf7a902d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df334da4-c630-45b1-95f0-858e998e8867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36F293-B0B2-48C3-BB63-908AC6B21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Joost van den Bekerom</cp:lastModifiedBy>
  <dcterms:created xsi:type="dcterms:W3CDTF">2018-03-16T08:35:09Z</dcterms:created>
  <dcterms:modified xsi:type="dcterms:W3CDTF">2024-02-22T08:54:27Z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