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lfresco.rbd.local/alfresco/webdav/Sites/inkoopbureau-vlaardingen/documentLibrary/1 Aanbestedingen/IV.100131 Sporttoestellen/4. Nota van Inlichtingen/"/>
    </mc:Choice>
  </mc:AlternateContent>
  <xr:revisionPtr revIDLastSave="0" documentId="8_{0FD03DE2-5FF1-484D-8B1D-4E5C6ABBEB65}" xr6:coauthVersionLast="47" xr6:coauthVersionMax="47" xr10:uidLastSave="{00000000-0000-0000-0000-000000000000}"/>
  <bookViews>
    <workbookView xWindow="-120" yWindow="-120" windowWidth="29040" windowHeight="15840" activeTab="1" xr2:uid="{225BD7C3-5351-4E3B-9502-A203934FEBAC}"/>
  </bookViews>
  <sheets>
    <sheet name="Verzamelblad Inschrijfstaat" sheetId="4" r:id="rId1"/>
    <sheet name="Bijlage A - toestellen" sheetId="1" r:id="rId2"/>
    <sheet name="Bijlage B - inspecti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 i="1" l="1"/>
  <c r="G34" i="1"/>
  <c r="G45" i="1"/>
  <c r="G44" i="1"/>
  <c r="G43" i="1"/>
  <c r="G42" i="1"/>
  <c r="G41" i="1"/>
  <c r="G40" i="1"/>
  <c r="G39" i="1"/>
  <c r="G38" i="1"/>
  <c r="E18" i="2" l="1"/>
  <c r="E23" i="2"/>
  <c r="E28" i="2" l="1"/>
  <c r="B5" i="2"/>
  <c r="C4" i="1"/>
  <c r="G11" i="1"/>
  <c r="G12" i="1"/>
  <c r="G13" i="1"/>
  <c r="G14" i="1"/>
  <c r="G15" i="1"/>
  <c r="G16" i="1"/>
  <c r="G17" i="1"/>
  <c r="G18" i="1"/>
  <c r="G19" i="1"/>
  <c r="G20" i="1"/>
  <c r="G21" i="1"/>
  <c r="G22" i="1"/>
  <c r="G23" i="1"/>
  <c r="G24" i="1"/>
  <c r="G25" i="1"/>
  <c r="G26" i="1"/>
  <c r="G27" i="1"/>
  <c r="G28" i="1"/>
  <c r="G29" i="1"/>
  <c r="G30" i="1"/>
  <c r="G31" i="1"/>
  <c r="G32" i="1"/>
  <c r="G33" i="1"/>
  <c r="G36" i="1"/>
  <c r="G37" i="1"/>
  <c r="G10" i="1"/>
  <c r="G46" i="1" s="1"/>
  <c r="E33" i="2"/>
  <c r="E36" i="2" l="1"/>
  <c r="C10" i="4" s="1"/>
  <c r="G49" i="1"/>
  <c r="G50" i="1" s="1"/>
  <c r="C9" i="4" s="1"/>
  <c r="C13" i="4" s="1"/>
</calcChain>
</file>

<file path=xl/sharedStrings.xml><?xml version="1.0" encoding="utf-8"?>
<sst xmlns="http://schemas.openxmlformats.org/spreadsheetml/2006/main" count="178" uniqueCount="158">
  <si>
    <t>Inschrijver:</t>
  </si>
  <si>
    <t>Toelichting: Vul in kolom E de omschrijving van het item in en de verwijzing naar de catologus of de link van de website waar het item terug te vinden is.</t>
  </si>
  <si>
    <t>U dient alleen de geel gemarkeerde velden in te vullen</t>
  </si>
  <si>
    <t>Positie</t>
  </si>
  <si>
    <t>Aantal</t>
  </si>
  <si>
    <t>Item</t>
  </si>
  <si>
    <t>Eisen</t>
  </si>
  <si>
    <t>Omschrijving item + verwijzing naar catalogus of website</t>
  </si>
  <si>
    <t>Stuksprijs</t>
  </si>
  <si>
    <t>Totaal catalogusprijs onderdeel</t>
  </si>
  <si>
    <t>Basketbal oefenbord/-installatie met gasveer</t>
  </si>
  <si>
    <t>Basketbaloefenbord op kopwanden gymzaal. Moet tenminste twee gebruiksstanden hebben: ringhoogte 305 en 260 cm. Multiplex bord, uitval 1 meter.</t>
  </si>
  <si>
    <t xml:space="preserve">Basketbal oefenbord </t>
  </si>
  <si>
    <t>Vast basketbaloefenbord op langswanden gymzaal. Ringhoogte in montage te bepalen met opdrachtgever. Multiplex bord.</t>
  </si>
  <si>
    <t>Volleybalzuil</t>
  </si>
  <si>
    <t xml:space="preserve">Aluminium zuil voor het opspannen van een volleybalnet. </t>
  </si>
  <si>
    <t>spansysteem voor volleybalnetten in zuil</t>
  </si>
  <si>
    <t xml:space="preserve">Spansysteem om volleybalnetten te kunnen opspannen tussen 2 palen. Bestaande uit schuifstukken in de profielen van de zuilen, die aan tenminste een zijde zijn voorzien van een spanmogelijkheid voor de netten. </t>
  </si>
  <si>
    <t>Volleybalnet 9,5 meter</t>
  </si>
  <si>
    <t>Volleybalnet voor gebruik op wedstrijdveld. Met stokken voor makkelijke opspanning.</t>
  </si>
  <si>
    <t>Antennes met antennehouder</t>
  </si>
  <si>
    <t>Conform wedstrijdeisen Nevobo.</t>
  </si>
  <si>
    <t>Tafelscorebord</t>
  </si>
  <si>
    <t>Tafelmodel scorebord, nummers 0 tot en met 99, aluminium of staal. Stevige uitvoering met dichte ringen.</t>
  </si>
  <si>
    <t>Deksellichter</t>
  </si>
  <si>
    <t>Zuignap voor het verwijderen van de beklede deksels.</t>
  </si>
  <si>
    <t>Badminton-/honkpaaltje</t>
  </si>
  <si>
    <t>Ondersteuningspaaltje om badmintonnetten op goede hoogte te houden.</t>
  </si>
  <si>
    <t>Ringenstel/plafondunit handbediend</t>
  </si>
  <si>
    <t xml:space="preserve">Handbediende multifunctionele plafondunit voor inhangen en ophijsen van verschillende attributen zoals turnringen, klimtouwen, touwladders, etc.  </t>
  </si>
  <si>
    <t>Multifunctionele hijs-/inhangunit elektrisch</t>
  </si>
  <si>
    <t xml:space="preserve">Elektrisch bediende multifunctionele plafondunit voor inhangen en ophijsen van verschillende attributen zoals turnringen, klimtouwen, touwladders, etc. Inclusief bedieningspanelen en alle benodigde onderdelen voor de bediening/aansturing.  </t>
  </si>
  <si>
    <t xml:space="preserve">Klimtouwinstallatie 12 touwen </t>
  </si>
  <si>
    <t xml:space="preserve">Klimtouwinstallatie bestaande uit rail met 12 klimtouwen aan loopwagens, onderling verbonden met ketting op een afstand van 55-90 cm. Inclusief blokkeerinrichting. </t>
  </si>
  <si>
    <t>Springkast</t>
  </si>
  <si>
    <t>Houten springkast, piramidevormig met rechte bovendelen en leren dek en ingebouwde verrol.</t>
  </si>
  <si>
    <t>Landingsmat</t>
  </si>
  <si>
    <t>Canvas landingsmat 300x200x30 met handvatten aan lange zijde van de mat.</t>
  </si>
  <si>
    <t>Transportwagen landingsmat</t>
  </si>
  <si>
    <t>Wagen voor transport en opslag van 2 landingsmatten plus 2 minitramps.</t>
  </si>
  <si>
    <t xml:space="preserve">Lange mat </t>
  </si>
  <si>
    <t>Rolmat van 5 of 6 meter. 2 matten moeten koppelbaar zijn tot 1 mat van 10-12 meter.</t>
  </si>
  <si>
    <t>Transportwagen lange mat</t>
  </si>
  <si>
    <t>Voor transport van 2 lange matten van 5-6 meter.</t>
  </si>
  <si>
    <t>Turnmat</t>
  </si>
  <si>
    <t>Canvas turnmat afmeting 150x100x6 cm, klitteband rondom voor onderlinge koppeling, geschikt voor gebruik in primair onderwijs.</t>
  </si>
  <si>
    <t>Transportwagen turnmatten</t>
  </si>
  <si>
    <t>Wagen voor transport en berging van turnmatten uit vorige itemnr.</t>
  </si>
  <si>
    <t>Minitrampoline</t>
  </si>
  <si>
    <t>Minitrampoline met dicht springdoek 60*60 en stalen veren.</t>
  </si>
  <si>
    <t>Springplank</t>
  </si>
  <si>
    <t>Houten springplank volgens systeem Reuther, bekleed met rubbergranulaat en naaldvilt.</t>
  </si>
  <si>
    <t>Steunblok/methodiekblok/sportcube/ magicblock</t>
  </si>
  <si>
    <t>Turnbank</t>
  </si>
  <si>
    <t>Turnbank met metalen onderconstructie en houten bovenblad. Lengte 360 cm. Inclusief verrol. Met evenwichtslat of -profiel aan onderzijde.</t>
  </si>
  <si>
    <t>Korfbal-springstandaard</t>
  </si>
  <si>
    <t>Springstandaard inclusief springlijnhouders en springlijn, inclusief oefenkorven. In hoogte verstelbaar, binnen- en buitenbuis met schotelvoet.</t>
  </si>
  <si>
    <t>Totaalprijs goederen</t>
  </si>
  <si>
    <t xml:space="preserve">Kortingspercentage*
</t>
  </si>
  <si>
    <t>(niet verplicht)</t>
  </si>
  <si>
    <t>Korting</t>
  </si>
  <si>
    <t>Totaalprijs goederen incl. korting</t>
  </si>
  <si>
    <t>* Kortingspercentage: indien u een kortingspercentage aanbiedt, dan geldt dit percentage gedurende de gehele looptijd van het contract op elke catalogusprijs.</t>
  </si>
  <si>
    <t>Locatienr.</t>
  </si>
  <si>
    <t>Gymzalen:</t>
  </si>
  <si>
    <t>Adres</t>
  </si>
  <si>
    <t>Prijs per locatie (excl. BTW)</t>
  </si>
  <si>
    <t>Gymzaal Baanstraat</t>
  </si>
  <si>
    <t>Baanstraat 101</t>
  </si>
  <si>
    <t>(3131 CA, te Vlaardingen)</t>
  </si>
  <si>
    <t>Gymzaal Baarnhoeve</t>
  </si>
  <si>
    <t>Baarnhoeve 6</t>
  </si>
  <si>
    <t>(3137 RL, te Vlaardingen)</t>
  </si>
  <si>
    <t>Gymzaal Delftseveerweg</t>
  </si>
  <si>
    <t>Delftseveerweg 30</t>
  </si>
  <si>
    <t>(3134 JJ, te Vlaardingen)</t>
  </si>
  <si>
    <t>Gymzaal Kruidenpad</t>
  </si>
  <si>
    <t>Kruidenpad 3</t>
  </si>
  <si>
    <t>(3137 WD, te Vlaardingen)</t>
  </si>
  <si>
    <t>Gymzaal Lissabonweg</t>
  </si>
  <si>
    <t>Lissabonweg 10</t>
  </si>
  <si>
    <t>(3137 LR, te Vlaardingen)</t>
  </si>
  <si>
    <t>Gymzaal Oosterstraat</t>
  </si>
  <si>
    <t>Callenburgstraat 128</t>
  </si>
  <si>
    <t>(3134 GH, te Vlaardingen)</t>
  </si>
  <si>
    <t>Gymzaal Thorbeckestraat</t>
  </si>
  <si>
    <t>Thorbeckestraat 1D</t>
  </si>
  <si>
    <t>(3131 HP, te Vlaardingen)</t>
  </si>
  <si>
    <t>Totaal gymzaal</t>
  </si>
  <si>
    <t>Sportzaal</t>
  </si>
  <si>
    <t>Sportzaal Babberspolder</t>
  </si>
  <si>
    <t>Van Hogendorplaan 1019</t>
  </si>
  <si>
    <t>(3135 BK, te Vlaardingen)</t>
  </si>
  <si>
    <t>Totaal sportzaal</t>
  </si>
  <si>
    <t>Sporthallen</t>
  </si>
  <si>
    <t>Sporthallen Erasmushal</t>
  </si>
  <si>
    <t xml:space="preserve">Spinozastraat 65 </t>
  </si>
  <si>
    <t>(3132 CZ, te Vlaardingen)</t>
  </si>
  <si>
    <t>Totaal sporthal</t>
  </si>
  <si>
    <t>Niet in eigendom gemeente Vlaardingen, alleen keuring:</t>
  </si>
  <si>
    <t>Sporthal Polderpoort</t>
  </si>
  <si>
    <t>Watersportweg 11</t>
  </si>
  <si>
    <t>(3138 HD, te Vlaardingen)</t>
  </si>
  <si>
    <t>Sportcentrum Vlaardingen</t>
  </si>
  <si>
    <t>Zwanensingel 9</t>
  </si>
  <si>
    <t>(3136 GZ, te Vlaardingen)</t>
  </si>
  <si>
    <t>Totaal alleen keuring</t>
  </si>
  <si>
    <t>Sporthal Claudius Civilislaan</t>
  </si>
  <si>
    <t>Claudius Civilislaan</t>
  </si>
  <si>
    <t>(3132 JA, te Vlaardingen)</t>
  </si>
  <si>
    <t>Willem Pijperstaat</t>
  </si>
  <si>
    <t>Eindtotaal</t>
  </si>
  <si>
    <t xml:space="preserve"> * De prijzen zijn per jaar en zijn exclusief BTW (ongeacht de duur van het traject) en inclusief alle kosten, zoals salariskosten, eventuele huur locaties, algemene kosten, social return, winst en risico, reis-uren en reiskosten, etc. De prijs heeft betrekking op alle door opdrachtnemer in het kader van deze Overeenkomst te verrichten diensten, inclusief administratieve afhandeling. De opdrachtnemer is niet gerechtigd een vergoeding van reiskosten zoals reis-uren en/of kilometervergoeding separaat te factureren. Alle overige kosten die gemoeid gaan met de opdracht zijn voor rekening van de opdrachtnemer. </t>
  </si>
  <si>
    <t>Kenmerk: IV.2024.00131
Naam aanbesteding: Inspectie, reparatie en levering sporttechnische inventaris (sporttoestellen)</t>
  </si>
  <si>
    <r>
      <rPr>
        <sz val="8"/>
        <rFont val="Arial"/>
        <family val="2"/>
      </rPr>
      <t>Elektrisch bediend</t>
    </r>
    <r>
      <rPr>
        <sz val="10"/>
        <rFont val="Arial"/>
        <family val="2"/>
      </rPr>
      <t xml:space="preserve"> klimrek 90 graden draaibaar vanaf de muur</t>
    </r>
  </si>
  <si>
    <r>
      <t xml:space="preserve">Draaibaar klimrek 4 vaks, </t>
    </r>
    <r>
      <rPr>
        <sz val="8"/>
        <rFont val="Arial"/>
        <family val="2"/>
      </rPr>
      <t xml:space="preserve">elektrisch </t>
    </r>
    <r>
      <rPr>
        <sz val="10"/>
        <rFont val="Arial"/>
        <family val="2"/>
      </rPr>
      <t>bediend. Inclusief vloerbevestiging. Klimrek moet vertikaal en in diverse horizontale standen bruikbaar zijn, zowel in ingedraaide als in uitgedraaide positie.</t>
    </r>
  </si>
  <si>
    <t>Totaal inschrijfstaat</t>
  </si>
  <si>
    <t>Naam aanbesteding: Inspectie, reparatie en levering sporttechnische inventaris (sporttoestellen)</t>
  </si>
  <si>
    <t>Bijlage 4A - Prijzenformulier Toestellen</t>
  </si>
  <si>
    <t>Bijlage 4 - Inschrijfstaat Inspectie en levering sporttoestellen</t>
  </si>
  <si>
    <t xml:space="preserve">** Algemene opmerkingen bij prijs :
Alle in de inschrijving aangeboden prijzen, tarieven en/of percentages dienen “naar gangbare objectieve bedrijfseconomische maatstaven” realistisch, aannemelijk en marktconform te zijn. De Aanbestedende dienst wil namelijk per subgunningcriterium een eerlijke, voor iedere Inschrijver gelijke beoordeling kunnen maken (appels met appels vergelijken). Er mag in ieder geval geen sprake zijn van 0-tarieven en/of symbolische prijzen/tarieven/percentages en/of negatieve prijzen/tarieven en/of een offerte met een manipulatief karakter. Van een manipulatieve Inschrijving is in ieder geval sprake als uit de offerte blijkt dat de beoordelingssystematiek op zodanige wijze door Inschrijver is gemanipuleerd dat daardoor het met die systematiek beoogde doel is verstoord. Levering van toestellen is inclusief montagekosten
</t>
  </si>
  <si>
    <t>Totaalprijs leveren en monteren goederen incl. korting</t>
  </si>
  <si>
    <t>Gymzaal MRIJA</t>
  </si>
  <si>
    <t>Marie Curieplein 100</t>
  </si>
  <si>
    <t xml:space="preserve">(3133 LH, te Vlaardingen) </t>
  </si>
  <si>
    <t>Gymzaal verdwijnt per 2026</t>
  </si>
  <si>
    <t>Opmerking</t>
  </si>
  <si>
    <t xml:space="preserve">Wordt opgeleverd per schooljaar 25/26 en vervangt Gymzaal Baarnstraat </t>
  </si>
  <si>
    <t>Verdwijnt per schooljaar 25/26 wordt vervangen door VOP</t>
  </si>
  <si>
    <t>Gymzaal VOP Lijnbaanhal</t>
  </si>
  <si>
    <t xml:space="preserve">Blaashal </t>
  </si>
  <si>
    <t xml:space="preserve">Claudius Civilislaan </t>
  </si>
  <si>
    <t>(3131 EV te Vlaardingen)</t>
  </si>
  <si>
    <t>Bijlage 4B - Prijzenformulier Inspectie- en reparatietarieven</t>
  </si>
  <si>
    <t>De tarieven betreffen de totaalprijs van de inspectie en kleine reparaties per locatie</t>
  </si>
  <si>
    <t>Totaalprijs inspecties en kleine reparaties</t>
  </si>
  <si>
    <t>Toestellenlijst jaarlijkse vervangingen gemeente Vlaardingen</t>
  </si>
  <si>
    <t>Combiframe</t>
  </si>
  <si>
    <t>Handdbaldoel</t>
  </si>
  <si>
    <t>Doeltje</t>
  </si>
  <si>
    <t>Korfbalpaal</t>
  </si>
  <si>
    <t>Leerdek voor turnbalk</t>
  </si>
  <si>
    <t>Dekleer springkaste</t>
  </si>
  <si>
    <t>Korf</t>
  </si>
  <si>
    <t xml:space="preserve">Klimtouw </t>
  </si>
  <si>
    <t xml:space="preserve">open springkast, uit twee delen, met open zijvalkken. Leren dek. </t>
  </si>
  <si>
    <t>handbal formaat</t>
  </si>
  <si>
    <t>gymzaal formaat, unihockey</t>
  </si>
  <si>
    <t xml:space="preserve">vaste wedstrijdpalen </t>
  </si>
  <si>
    <t>Geschikt voor een zaal met hoogte 5 meter</t>
  </si>
  <si>
    <t>24a</t>
  </si>
  <si>
    <t>24b</t>
  </si>
  <si>
    <t>24c</t>
  </si>
  <si>
    <t>120x90x60, of gelijkwaardigdoor leverancier op te geven.</t>
  </si>
  <si>
    <t>120x90x45, of gelijkwaardigdoor leverancier op te geven.</t>
  </si>
  <si>
    <t>120x90x30, of gelijkwaardigdoor leverancier op te geven.</t>
  </si>
  <si>
    <t>Elektrisch bediend klimrek 4 vaks, Klimrek moet vertikaal en in diverse horizontale standen bruikbaar zijn.</t>
  </si>
  <si>
    <r>
      <rPr>
        <sz val="8"/>
        <color rgb="FFFF0000"/>
        <rFont val="Arial"/>
        <family val="2"/>
      </rPr>
      <t>K</t>
    </r>
    <r>
      <rPr>
        <sz val="10"/>
        <color rgb="FFFF0000"/>
        <rFont val="Arial"/>
        <family val="2"/>
      </rPr>
      <t>limrek 4 vaks verstelbaar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</si>
</sst>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quot;€&quot;\ #,##0_-"/>
  </numFmts>
  <fonts count="31">
    <font>
      <sz val="10"/>
      <color theme="1"/>
      <name val="Arial"/>
      <family val="2"/>
    </font>
    <font>
      <sz val="10"/>
      <color theme="1"/>
      <name val="Arial"/>
      <family val="2"/>
    </font>
    <font>
      <b/>
      <sz val="11"/>
      <color theme="3"/>
      <name val="Arial"/>
      <family val="2"/>
    </font>
    <font>
      <b/>
      <sz val="14"/>
      <name val="Arial"/>
      <family val="2"/>
    </font>
    <font>
      <b/>
      <sz val="11"/>
      <name val="Calibri"/>
      <family val="2"/>
      <scheme val="minor"/>
    </font>
    <font>
      <b/>
      <sz val="16"/>
      <name val="Arial"/>
      <family val="2"/>
    </font>
    <font>
      <b/>
      <sz val="11"/>
      <color theme="3"/>
      <name val="Calibri"/>
      <family val="2"/>
      <scheme val="minor"/>
    </font>
    <font>
      <sz val="12"/>
      <name val="Arial"/>
      <family val="2"/>
    </font>
    <font>
      <sz val="11"/>
      <name val="Arial"/>
      <family val="2"/>
    </font>
    <font>
      <sz val="12"/>
      <name val="Arial MT"/>
    </font>
    <font>
      <sz val="11"/>
      <color rgb="FF0070C0"/>
      <name val="Arial MT"/>
    </font>
    <font>
      <b/>
      <sz val="12"/>
      <name val="Arial"/>
      <family val="2"/>
    </font>
    <font>
      <b/>
      <sz val="10"/>
      <color indexed="10"/>
      <name val="Arial"/>
      <family val="2"/>
    </font>
    <font>
      <b/>
      <sz val="10"/>
      <name val="Arial"/>
      <family val="2"/>
    </font>
    <font>
      <b/>
      <i/>
      <sz val="10"/>
      <name val="Arial"/>
      <family val="2"/>
    </font>
    <font>
      <sz val="10"/>
      <name val="Arial"/>
      <family val="2"/>
    </font>
    <font>
      <b/>
      <i/>
      <sz val="11"/>
      <name val="Arial"/>
      <family val="2"/>
    </font>
    <font>
      <i/>
      <sz val="10"/>
      <name val="Arial"/>
      <family val="2"/>
    </font>
    <font>
      <i/>
      <sz val="9"/>
      <name val="Arial"/>
      <family val="2"/>
    </font>
    <font>
      <sz val="11"/>
      <name val="Calibri"/>
      <family val="2"/>
      <scheme val="minor"/>
    </font>
    <font>
      <b/>
      <sz val="11"/>
      <name val="Arial"/>
      <family val="2"/>
    </font>
    <font>
      <b/>
      <sz val="11"/>
      <color rgb="FF0070C0"/>
      <name val="Arial"/>
      <family val="2"/>
    </font>
    <font>
      <sz val="10"/>
      <color rgb="FF000000"/>
      <name val="Arial"/>
      <family val="2"/>
    </font>
    <font>
      <b/>
      <i/>
      <sz val="10"/>
      <color rgb="FF000000"/>
      <name val="Arial"/>
      <family val="2"/>
    </font>
    <font>
      <sz val="11"/>
      <color theme="1"/>
      <name val="Arial"/>
      <family val="2"/>
    </font>
    <font>
      <sz val="8"/>
      <name val="Arial"/>
      <family val="2"/>
    </font>
    <font>
      <b/>
      <sz val="10"/>
      <color theme="1"/>
      <name val="Arial"/>
      <family val="2"/>
    </font>
    <font>
      <b/>
      <i/>
      <sz val="10"/>
      <color theme="1"/>
      <name val="Arial"/>
      <family val="2"/>
    </font>
    <font>
      <sz val="10"/>
      <color rgb="FFFF0000"/>
      <name val="Arial"/>
      <family val="2"/>
    </font>
    <font>
      <sz val="8"/>
      <color rgb="FFFF0000"/>
      <name val="Arial"/>
      <family val="2"/>
    </font>
    <font>
      <b/>
      <i/>
      <sz val="10"/>
      <color rgb="FFFF0000"/>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9" fillId="0" borderId="0"/>
    <xf numFmtId="0" fontId="15" fillId="0" borderId="0"/>
    <xf numFmtId="0" fontId="6" fillId="0" borderId="0" applyNumberFormat="0" applyFill="0" applyBorder="0" applyAlignment="0" applyProtection="0"/>
  </cellStyleXfs>
  <cellXfs count="115">
    <xf numFmtId="0" fontId="0" fillId="0" borderId="0" xfId="0"/>
    <xf numFmtId="0" fontId="4" fillId="0" borderId="0" xfId="0" applyFont="1" applyAlignment="1">
      <alignment horizontal="center" vertical="top"/>
    </xf>
    <xf numFmtId="0" fontId="4" fillId="0" borderId="0" xfId="0" applyFont="1" applyAlignment="1">
      <alignment vertical="top"/>
    </xf>
    <xf numFmtId="0" fontId="4" fillId="0" borderId="0" xfId="0" applyFont="1" applyAlignment="1">
      <alignment vertical="top" wrapText="1"/>
    </xf>
    <xf numFmtId="0" fontId="5" fillId="0" borderId="0" xfId="0" applyFont="1" applyAlignment="1">
      <alignment horizontal="left" vertical="top"/>
    </xf>
    <xf numFmtId="0" fontId="7" fillId="0" borderId="0" xfId="3" applyFont="1" applyAlignment="1" applyProtection="1">
      <alignment horizontal="left" vertical="top" wrapText="1"/>
    </xf>
    <xf numFmtId="0" fontId="10" fillId="0" borderId="0" xfId="4" applyFont="1" applyAlignment="1">
      <alignment horizontal="left" vertical="top"/>
    </xf>
    <xf numFmtId="0" fontId="2" fillId="0" borderId="0" xfId="3" applyBorder="1" applyAlignment="1" applyProtection="1">
      <alignment vertical="top"/>
    </xf>
    <xf numFmtId="0" fontId="13" fillId="0" borderId="0" xfId="0" applyFont="1" applyAlignment="1">
      <alignment horizontal="left" vertical="top"/>
    </xf>
    <xf numFmtId="44" fontId="13" fillId="0" borderId="0" xfId="1" applyFont="1" applyAlignment="1" applyProtection="1">
      <alignment horizontal="left" vertical="top"/>
    </xf>
    <xf numFmtId="44" fontId="13" fillId="0" borderId="0" xfId="1" applyFont="1" applyAlignment="1" applyProtection="1">
      <alignment horizontal="left" vertical="top" wrapText="1"/>
    </xf>
    <xf numFmtId="0" fontId="14" fillId="0" borderId="4" xfId="0" applyFont="1" applyBorder="1" applyAlignment="1">
      <alignment horizontal="left" vertical="top"/>
    </xf>
    <xf numFmtId="0" fontId="15" fillId="0" borderId="5" xfId="0" applyFont="1" applyBorder="1" applyAlignment="1">
      <alignment horizontal="center" vertical="top"/>
    </xf>
    <xf numFmtId="0" fontId="15" fillId="0" borderId="4" xfId="0" applyFont="1" applyBorder="1" applyAlignment="1">
      <alignment vertical="top" wrapText="1"/>
    </xf>
    <xf numFmtId="0" fontId="15" fillId="2" borderId="4" xfId="0" applyFont="1" applyFill="1" applyBorder="1" applyAlignment="1" applyProtection="1">
      <alignment vertical="top" wrapText="1"/>
      <protection locked="0"/>
    </xf>
    <xf numFmtId="164" fontId="15" fillId="2" borderId="4" xfId="1" applyNumberFormat="1" applyFont="1" applyFill="1" applyBorder="1" applyAlignment="1" applyProtection="1">
      <alignment vertical="top"/>
      <protection locked="0"/>
    </xf>
    <xf numFmtId="44" fontId="15" fillId="0" borderId="4" xfId="0" applyNumberFormat="1" applyFont="1" applyBorder="1" applyAlignment="1">
      <alignment vertical="top"/>
    </xf>
    <xf numFmtId="165" fontId="15" fillId="4" borderId="4" xfId="4" applyNumberFormat="1" applyFont="1" applyFill="1" applyBorder="1" applyAlignment="1">
      <alignment horizontal="left" vertical="top" wrapText="1"/>
    </xf>
    <xf numFmtId="165" fontId="15" fillId="2" borderId="4" xfId="4" applyNumberFormat="1" applyFont="1" applyFill="1" applyBorder="1" applyAlignment="1" applyProtection="1">
      <alignment horizontal="left" vertical="top" wrapText="1"/>
      <protection locked="0"/>
    </xf>
    <xf numFmtId="0" fontId="15" fillId="0" borderId="4" xfId="0" applyFont="1" applyBorder="1" applyAlignment="1">
      <alignment horizontal="center" vertical="top"/>
    </xf>
    <xf numFmtId="0" fontId="15" fillId="4" borderId="1" xfId="0" applyFont="1" applyFill="1" applyBorder="1" applyAlignment="1">
      <alignment horizontal="center" vertical="top" wrapText="1"/>
    </xf>
    <xf numFmtId="0" fontId="15" fillId="0" borderId="2" xfId="0" applyFont="1" applyBorder="1" applyAlignment="1">
      <alignment vertical="top" wrapText="1"/>
    </xf>
    <xf numFmtId="0" fontId="13" fillId="0" borderId="2" xfId="0" applyFont="1" applyBorder="1" applyAlignment="1">
      <alignment vertical="center" wrapText="1"/>
    </xf>
    <xf numFmtId="0" fontId="14" fillId="0" borderId="7" xfId="0" applyFont="1" applyBorder="1" applyAlignment="1">
      <alignment horizontal="center" vertical="center"/>
    </xf>
    <xf numFmtId="0" fontId="15" fillId="0" borderId="8" xfId="0" applyFont="1" applyBorder="1" applyAlignment="1">
      <alignment horizontal="center" vertical="center"/>
    </xf>
    <xf numFmtId="0" fontId="15" fillId="0" borderId="8" xfId="0" applyFont="1" applyBorder="1" applyAlignment="1">
      <alignment horizontal="center" vertical="center" wrapText="1"/>
    </xf>
    <xf numFmtId="0" fontId="14" fillId="0" borderId="11" xfId="0" applyFont="1" applyBorder="1" applyAlignment="1">
      <alignment horizontal="left" vertical="top"/>
    </xf>
    <xf numFmtId="0" fontId="15" fillId="0" borderId="0" xfId="0" applyFont="1" applyAlignment="1">
      <alignment horizontal="center" vertical="top"/>
    </xf>
    <xf numFmtId="0" fontId="15" fillId="0" borderId="0" xfId="0" applyFont="1" applyAlignment="1">
      <alignment vertical="top" wrapText="1"/>
    </xf>
    <xf numFmtId="164" fontId="18" fillId="0" borderId="0" xfId="1" applyNumberFormat="1" applyFont="1" applyFill="1" applyBorder="1" applyAlignment="1" applyProtection="1">
      <alignment horizontal="center" vertical="top"/>
    </xf>
    <xf numFmtId="0" fontId="14" fillId="0" borderId="0" xfId="0" applyFont="1" applyAlignment="1">
      <alignment horizontal="left" vertical="top"/>
    </xf>
    <xf numFmtId="44" fontId="15" fillId="0" borderId="10" xfId="0" applyNumberFormat="1" applyFont="1" applyBorder="1" applyAlignment="1">
      <alignment vertical="top"/>
    </xf>
    <xf numFmtId="44" fontId="11" fillId="3" borderId="6" xfId="0" applyNumberFormat="1" applyFont="1" applyFill="1" applyBorder="1" applyAlignment="1">
      <alignment vertical="top"/>
    </xf>
    <xf numFmtId="0" fontId="15" fillId="4" borderId="0" xfId="0" applyFont="1" applyFill="1" applyAlignment="1">
      <alignment horizontal="center" vertical="top" wrapText="1"/>
    </xf>
    <xf numFmtId="0" fontId="13" fillId="0" borderId="0" xfId="0" applyFont="1" applyAlignment="1">
      <alignment vertical="center" wrapText="1"/>
    </xf>
    <xf numFmtId="0" fontId="19" fillId="0" borderId="0" xfId="0" applyFont="1" applyAlignment="1">
      <alignment vertical="top"/>
    </xf>
    <xf numFmtId="0" fontId="3" fillId="0" borderId="0" xfId="5" applyFont="1" applyAlignment="1">
      <alignment vertical="top"/>
    </xf>
    <xf numFmtId="0" fontId="4" fillId="0" borderId="0" xfId="5" applyFont="1" applyAlignment="1">
      <alignment vertical="top" wrapText="1"/>
    </xf>
    <xf numFmtId="0" fontId="5" fillId="0" borderId="0" xfId="5" applyFont="1" applyAlignment="1">
      <alignment horizontal="left" vertical="top"/>
    </xf>
    <xf numFmtId="0" fontId="8" fillId="0" borderId="0" xfId="6" applyFont="1" applyAlignment="1" applyProtection="1">
      <alignment horizontal="left" vertical="top" wrapText="1"/>
    </xf>
    <xf numFmtId="0" fontId="21" fillId="0" borderId="0" xfId="6" applyFont="1" applyBorder="1" applyAlignment="1" applyProtection="1">
      <alignment vertical="top"/>
    </xf>
    <xf numFmtId="0" fontId="2" fillId="0" borderId="0" xfId="6" applyFont="1" applyBorder="1" applyAlignment="1" applyProtection="1">
      <alignment vertical="top"/>
    </xf>
    <xf numFmtId="0" fontId="13" fillId="3" borderId="4" xfId="3" applyFont="1" applyFill="1" applyBorder="1" applyAlignment="1" applyProtection="1">
      <alignment vertical="center" wrapText="1"/>
    </xf>
    <xf numFmtId="0" fontId="13" fillId="3" borderId="4" xfId="3" applyFont="1" applyFill="1" applyBorder="1" applyAlignment="1" applyProtection="1">
      <alignment vertical="center"/>
    </xf>
    <xf numFmtId="0" fontId="13" fillId="3" borderId="7" xfId="3" applyFont="1" applyFill="1" applyBorder="1" applyAlignment="1" applyProtection="1">
      <alignment vertical="center"/>
    </xf>
    <xf numFmtId="0" fontId="13" fillId="3" borderId="8" xfId="3" applyFont="1" applyFill="1" applyBorder="1" applyAlignment="1" applyProtection="1">
      <alignment vertical="center"/>
    </xf>
    <xf numFmtId="0" fontId="1" fillId="0" borderId="4" xfId="0" applyFont="1" applyBorder="1" applyAlignment="1">
      <alignment horizontal="center"/>
    </xf>
    <xf numFmtId="0" fontId="22" fillId="0" borderId="5" xfId="0" applyFont="1" applyBorder="1" applyAlignment="1">
      <alignment vertical="center"/>
    </xf>
    <xf numFmtId="0" fontId="22" fillId="0" borderId="7" xfId="0" applyFont="1" applyBorder="1" applyAlignment="1">
      <alignment vertical="center" wrapText="1"/>
    </xf>
    <xf numFmtId="0" fontId="22" fillId="0" borderId="9" xfId="0" applyFont="1" applyBorder="1" applyAlignment="1">
      <alignment vertical="center"/>
    </xf>
    <xf numFmtId="44" fontId="22" fillId="2" borderId="4" xfId="0" applyNumberFormat="1" applyFont="1" applyFill="1" applyBorder="1" applyAlignment="1" applyProtection="1">
      <alignment vertical="center"/>
      <protection locked="0"/>
    </xf>
    <xf numFmtId="0" fontId="22" fillId="0" borderId="15" xfId="0" applyFont="1" applyBorder="1" applyAlignment="1">
      <alignment vertical="center" wrapText="1"/>
    </xf>
    <xf numFmtId="0" fontId="22" fillId="0" borderId="16" xfId="0" applyFont="1" applyBorder="1" applyAlignment="1">
      <alignment vertical="center"/>
    </xf>
    <xf numFmtId="0" fontId="1" fillId="0" borderId="5" xfId="0" applyFont="1" applyBorder="1" applyAlignment="1">
      <alignment horizontal="center"/>
    </xf>
    <xf numFmtId="0" fontId="22" fillId="0" borderId="17" xfId="0" applyFont="1" applyBorder="1" applyAlignment="1">
      <alignment vertical="center"/>
    </xf>
    <xf numFmtId="0" fontId="22" fillId="0" borderId="18" xfId="0" applyFont="1" applyBorder="1" applyAlignment="1">
      <alignment vertical="center" wrapText="1"/>
    </xf>
    <xf numFmtId="0" fontId="23" fillId="0" borderId="17" xfId="0" applyFont="1" applyBorder="1" applyAlignment="1">
      <alignment horizontal="center"/>
    </xf>
    <xf numFmtId="44" fontId="22" fillId="3" borderId="4" xfId="0" applyNumberFormat="1" applyFont="1" applyFill="1" applyBorder="1" applyAlignment="1">
      <alignment vertical="center"/>
    </xf>
    <xf numFmtId="0" fontId="13" fillId="3" borderId="5" xfId="3" applyFont="1" applyFill="1" applyBorder="1" applyAlignment="1" applyProtection="1">
      <alignment vertical="center"/>
    </xf>
    <xf numFmtId="0" fontId="13" fillId="3" borderId="17" xfId="3" applyFont="1" applyFill="1" applyBorder="1" applyAlignment="1" applyProtection="1">
      <alignment vertical="center"/>
    </xf>
    <xf numFmtId="0" fontId="1" fillId="0" borderId="4" xfId="0" applyFont="1" applyBorder="1" applyAlignment="1">
      <alignment horizontal="center" vertical="top"/>
    </xf>
    <xf numFmtId="0" fontId="22" fillId="0" borderId="4" xfId="0" applyFont="1" applyBorder="1" applyAlignment="1">
      <alignment horizontal="left" vertical="top"/>
    </xf>
    <xf numFmtId="44" fontId="24" fillId="2" borderId="4" xfId="1" applyFont="1" applyFill="1" applyBorder="1" applyAlignment="1" applyProtection="1">
      <alignment horizontal="left" vertical="top"/>
      <protection locked="0"/>
    </xf>
    <xf numFmtId="0" fontId="22" fillId="0" borderId="17" xfId="0" applyFont="1" applyBorder="1" applyAlignment="1">
      <alignment vertical="center" wrapText="1"/>
    </xf>
    <xf numFmtId="0" fontId="23" fillId="0" borderId="17" xfId="0" applyFont="1" applyBorder="1" applyAlignment="1">
      <alignment horizontal="center" vertical="center"/>
    </xf>
    <xf numFmtId="0" fontId="1" fillId="0" borderId="0" xfId="0" applyFont="1" applyAlignment="1">
      <alignment horizontal="center"/>
    </xf>
    <xf numFmtId="0" fontId="22" fillId="0" borderId="0" xfId="0" applyFont="1" applyAlignment="1">
      <alignment vertical="center"/>
    </xf>
    <xf numFmtId="0" fontId="22" fillId="0" borderId="0" xfId="0" applyFont="1" applyAlignment="1">
      <alignment vertical="center" wrapText="1"/>
    </xf>
    <xf numFmtId="0" fontId="1" fillId="0" borderId="8" xfId="0" applyFont="1" applyBorder="1" applyAlignment="1">
      <alignment horizontal="center"/>
    </xf>
    <xf numFmtId="0" fontId="22" fillId="0" borderId="8" xfId="0" applyFont="1" applyBorder="1" applyAlignment="1">
      <alignment vertical="center"/>
    </xf>
    <xf numFmtId="0" fontId="22" fillId="0" borderId="8" xfId="0" applyFont="1" applyBorder="1" applyAlignment="1">
      <alignment vertical="center" wrapText="1"/>
    </xf>
    <xf numFmtId="0" fontId="1" fillId="0" borderId="1" xfId="0" applyFont="1" applyBorder="1" applyAlignment="1">
      <alignment horizontal="center"/>
    </xf>
    <xf numFmtId="0" fontId="22" fillId="0" borderId="2" xfId="0" applyFont="1" applyBorder="1" applyAlignment="1">
      <alignment vertical="center"/>
    </xf>
    <xf numFmtId="0" fontId="22" fillId="0" borderId="2" xfId="0" applyFont="1" applyBorder="1" applyAlignment="1">
      <alignment vertical="center" wrapText="1"/>
    </xf>
    <xf numFmtId="44" fontId="0" fillId="0" borderId="0" xfId="0" applyNumberFormat="1"/>
    <xf numFmtId="0" fontId="13" fillId="0" borderId="0" xfId="0" applyFont="1" applyFill="1" applyBorder="1" applyAlignment="1">
      <alignment vertical="center" wrapText="1"/>
    </xf>
    <xf numFmtId="0" fontId="13" fillId="0" borderId="6" xfId="0" applyFont="1" applyBorder="1" applyAlignment="1">
      <alignment vertical="center" wrapText="1"/>
    </xf>
    <xf numFmtId="0" fontId="8" fillId="0" borderId="0" xfId="6" applyFont="1" applyAlignment="1" applyProtection="1">
      <alignment horizontal="left" vertical="top"/>
    </xf>
    <xf numFmtId="0" fontId="20" fillId="0" borderId="0" xfId="6" applyFont="1" applyFill="1" applyAlignment="1" applyProtection="1">
      <alignment horizontal="left" vertical="top" wrapText="1"/>
      <protection locked="0"/>
    </xf>
    <xf numFmtId="0" fontId="11" fillId="0" borderId="0" xfId="3" applyFont="1" applyFill="1" applyAlignment="1" applyProtection="1">
      <alignment horizontal="left" vertical="top" wrapText="1"/>
      <protection locked="0"/>
    </xf>
    <xf numFmtId="0" fontId="20" fillId="2" borderId="0" xfId="6" applyFont="1" applyFill="1" applyAlignment="1" applyProtection="1">
      <alignment horizontal="left" vertical="top" wrapText="1"/>
      <protection locked="0"/>
    </xf>
    <xf numFmtId="0" fontId="22" fillId="0" borderId="4" xfId="0" applyFont="1" applyBorder="1" applyAlignment="1">
      <alignment vertical="center"/>
    </xf>
    <xf numFmtId="0" fontId="22" fillId="0" borderId="4" xfId="0" applyFont="1" applyBorder="1" applyAlignment="1">
      <alignment vertical="center" wrapText="1"/>
    </xf>
    <xf numFmtId="0" fontId="1" fillId="0" borderId="4" xfId="0" applyFont="1" applyBorder="1"/>
    <xf numFmtId="44" fontId="1" fillId="2" borderId="4" xfId="1" applyFont="1" applyFill="1" applyBorder="1" applyAlignment="1" applyProtection="1">
      <alignment horizontal="left" vertical="top"/>
      <protection locked="0"/>
    </xf>
    <xf numFmtId="0" fontId="1" fillId="0" borderId="0" xfId="0" applyFont="1"/>
    <xf numFmtId="0" fontId="1" fillId="0" borderId="8" xfId="0" applyFont="1" applyBorder="1"/>
    <xf numFmtId="0" fontId="27" fillId="0" borderId="2" xfId="0" applyFont="1" applyBorder="1" applyAlignment="1">
      <alignment horizontal="center"/>
    </xf>
    <xf numFmtId="44" fontId="26" fillId="3" borderId="3" xfId="0" applyNumberFormat="1" applyFont="1" applyFill="1" applyBorder="1"/>
    <xf numFmtId="0" fontId="1" fillId="0" borderId="0" xfId="0" applyFont="1" applyAlignment="1">
      <alignment vertical="top"/>
    </xf>
    <xf numFmtId="0" fontId="15" fillId="4" borderId="4" xfId="0" applyFont="1" applyFill="1" applyBorder="1" applyAlignment="1">
      <alignment horizontal="left"/>
    </xf>
    <xf numFmtId="0" fontId="15" fillId="4" borderId="19" xfId="0" applyFont="1" applyFill="1" applyBorder="1" applyAlignment="1">
      <alignment horizontal="center" vertical="top" wrapText="1"/>
    </xf>
    <xf numFmtId="0" fontId="15" fillId="0" borderId="13" xfId="0" applyFont="1" applyBorder="1" applyAlignment="1">
      <alignment vertical="top" wrapText="1"/>
    </xf>
    <xf numFmtId="0" fontId="13" fillId="0" borderId="13" xfId="0" applyFont="1" applyBorder="1" applyAlignment="1">
      <alignment vertical="center" wrapText="1"/>
    </xf>
    <xf numFmtId="44" fontId="7" fillId="4" borderId="20" xfId="0" applyNumberFormat="1" applyFont="1" applyFill="1" applyBorder="1" applyAlignment="1">
      <alignment vertical="top"/>
    </xf>
    <xf numFmtId="0" fontId="15" fillId="0" borderId="4" xfId="0" applyFont="1" applyFill="1" applyBorder="1" applyAlignment="1">
      <alignment vertical="top" wrapText="1"/>
    </xf>
    <xf numFmtId="0" fontId="7" fillId="0" borderId="0" xfId="3" applyFont="1" applyAlignment="1" applyProtection="1">
      <alignment horizontal="left" vertical="top" wrapText="1"/>
    </xf>
    <xf numFmtId="0" fontId="20" fillId="0" borderId="0" xfId="6" applyFont="1" applyAlignment="1" applyProtection="1">
      <alignment horizontal="left" wrapText="1"/>
    </xf>
    <xf numFmtId="0" fontId="14" fillId="0" borderId="13" xfId="0" applyFont="1" applyBorder="1" applyAlignment="1">
      <alignment horizontal="right" vertical="top" wrapText="1"/>
    </xf>
    <xf numFmtId="0" fontId="14" fillId="0" borderId="14" xfId="0" applyFont="1" applyBorder="1" applyAlignment="1">
      <alignment horizontal="right" vertical="top" wrapText="1"/>
    </xf>
    <xf numFmtId="0" fontId="13" fillId="4" borderId="0" xfId="0" applyFont="1" applyFill="1" applyAlignment="1">
      <alignment horizontal="left" vertical="top" wrapText="1"/>
    </xf>
    <xf numFmtId="0" fontId="15" fillId="0" borderId="0" xfId="0" applyFont="1" applyAlignment="1">
      <alignment horizontal="left" vertical="top" wrapText="1"/>
    </xf>
    <xf numFmtId="0" fontId="3" fillId="0" borderId="0" xfId="0" applyFont="1" applyAlignment="1">
      <alignment horizontal="left" vertical="top"/>
    </xf>
    <xf numFmtId="0" fontId="8" fillId="0" borderId="0" xfId="3" applyFont="1" applyAlignment="1" applyProtection="1">
      <alignment horizontal="left" vertical="top" wrapText="1"/>
    </xf>
    <xf numFmtId="0" fontId="11"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164" fontId="16" fillId="0" borderId="8" xfId="1" applyNumberFormat="1" applyFont="1" applyFill="1" applyBorder="1" applyAlignment="1" applyProtection="1">
      <alignment horizontal="right" vertical="top" wrapText="1"/>
    </xf>
    <xf numFmtId="164" fontId="16" fillId="0" borderId="9" xfId="1" applyNumberFormat="1" applyFont="1" applyFill="1" applyBorder="1" applyAlignment="1" applyProtection="1">
      <alignment horizontal="right" vertical="top"/>
    </xf>
    <xf numFmtId="9" fontId="17" fillId="2" borderId="10" xfId="2" applyFont="1" applyFill="1" applyBorder="1" applyAlignment="1" applyProtection="1">
      <alignment horizontal="center" vertical="center"/>
      <protection locked="0"/>
    </xf>
    <xf numFmtId="9" fontId="17" fillId="2" borderId="12" xfId="2" applyFont="1" applyFill="1" applyBorder="1" applyAlignment="1" applyProtection="1">
      <alignment horizontal="center" vertical="center"/>
      <protection locked="0"/>
    </xf>
    <xf numFmtId="0" fontId="1" fillId="0" borderId="0" xfId="0" applyFont="1" applyAlignment="1">
      <alignment horizontal="left" vertical="top" wrapText="1"/>
    </xf>
    <xf numFmtId="0" fontId="28" fillId="0" borderId="4" xfId="0" applyFont="1" applyBorder="1" applyAlignment="1">
      <alignment vertical="top" wrapText="1"/>
    </xf>
    <xf numFmtId="0" fontId="30" fillId="0" borderId="4" xfId="0" applyFont="1" applyBorder="1" applyAlignment="1">
      <alignment horizontal="left" vertical="top"/>
    </xf>
    <xf numFmtId="0" fontId="28" fillId="0" borderId="5" xfId="0" applyFont="1" applyBorder="1" applyAlignment="1">
      <alignment horizontal="center" vertical="top"/>
    </xf>
  </cellXfs>
  <cellStyles count="7">
    <cellStyle name="Kop 4" xfId="3" builtinId="19"/>
    <cellStyle name="Kop 4 2" xfId="6" xr:uid="{38B0324C-55FD-4C39-9801-DFED7E378678}"/>
    <cellStyle name="Procent" xfId="2" builtinId="5"/>
    <cellStyle name="Standaard" xfId="0" builtinId="0"/>
    <cellStyle name="Standaard 2" xfId="5" xr:uid="{092FA1C6-65D4-4FD3-A3D6-283F2107D065}"/>
    <cellStyle name="Standaard_A" xfId="4" xr:uid="{6D5DFF72-D9D1-4DC5-9C4F-9088477B156C}"/>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F6EFD-508D-4C49-AF84-F94DD3161A4A}">
  <dimension ref="A1:G13"/>
  <sheetViews>
    <sheetView workbookViewId="0">
      <selection activeCell="B5" sqref="B5"/>
    </sheetView>
  </sheetViews>
  <sheetFormatPr defaultRowHeight="12.75"/>
  <cols>
    <col min="1" max="1" width="13.5703125" customWidth="1"/>
    <col min="2" max="2" width="31" customWidth="1"/>
    <col min="3" max="3" width="41.5703125" customWidth="1"/>
  </cols>
  <sheetData>
    <row r="1" spans="1:7" ht="18">
      <c r="A1" s="36" t="s">
        <v>119</v>
      </c>
      <c r="B1" s="36"/>
      <c r="C1" s="36"/>
      <c r="D1" s="36"/>
      <c r="E1" s="37"/>
    </row>
    <row r="2" spans="1:7" ht="20.25">
      <c r="A2" s="38"/>
      <c r="B2" s="38"/>
      <c r="C2" s="38"/>
      <c r="D2" s="38"/>
      <c r="E2" s="37"/>
    </row>
    <row r="3" spans="1:7" ht="15">
      <c r="A3" s="96" t="s">
        <v>113</v>
      </c>
      <c r="B3" s="96"/>
      <c r="C3" s="96"/>
      <c r="D3" s="96"/>
      <c r="E3" s="96"/>
      <c r="F3" s="96"/>
      <c r="G3" s="96"/>
    </row>
    <row r="4" spans="1:7" ht="18.75" customHeight="1">
      <c r="A4" s="77" t="s">
        <v>117</v>
      </c>
      <c r="B4" s="39"/>
      <c r="C4" s="39"/>
      <c r="D4" s="39"/>
      <c r="E4" s="39"/>
    </row>
    <row r="5" spans="1:7" ht="15">
      <c r="A5" s="39" t="s">
        <v>0</v>
      </c>
      <c r="B5" s="80"/>
      <c r="C5" s="39"/>
      <c r="D5" s="39"/>
      <c r="E5" s="39"/>
    </row>
    <row r="6" spans="1:7" ht="15">
      <c r="A6" s="97"/>
      <c r="B6" s="97"/>
      <c r="C6" s="97"/>
      <c r="D6" s="97"/>
      <c r="E6" s="97"/>
    </row>
    <row r="8" spans="1:7" ht="13.5" thickBot="1"/>
    <row r="9" spans="1:7" ht="27.75" customHeight="1" thickBot="1">
      <c r="B9" s="76" t="s">
        <v>121</v>
      </c>
      <c r="C9" s="74">
        <f>'Bijlage A - toestellen'!G50</f>
        <v>0</v>
      </c>
    </row>
    <row r="10" spans="1:7" ht="35.25" customHeight="1" thickBot="1">
      <c r="B10" s="76" t="s">
        <v>135</v>
      </c>
      <c r="C10" s="74">
        <f>'Bijlage B - inspectie'!E36</f>
        <v>0</v>
      </c>
    </row>
    <row r="13" spans="1:7" ht="17.25" customHeight="1">
      <c r="B13" s="75" t="s">
        <v>116</v>
      </c>
      <c r="C13" s="74">
        <f>SUM(C9:C10)</f>
        <v>0</v>
      </c>
    </row>
  </sheetData>
  <mergeCells count="2">
    <mergeCell ref="A3:G3"/>
    <mergeCell ref="A6:E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C0EEF-D808-4A85-83DB-6AFBF477F929}">
  <dimension ref="A1:G57"/>
  <sheetViews>
    <sheetView tabSelected="1" topLeftCell="A22" workbookViewId="0">
      <selection activeCell="G47" sqref="G47:G48"/>
    </sheetView>
  </sheetViews>
  <sheetFormatPr defaultRowHeight="12.75"/>
  <cols>
    <col min="3" max="3" width="34.28515625" customWidth="1"/>
    <col min="4" max="4" width="39.85546875" customWidth="1"/>
    <col min="5" max="5" width="40.28515625" customWidth="1"/>
    <col min="6" max="6" width="10.85546875" bestFit="1" customWidth="1"/>
    <col min="7" max="7" width="30.7109375" customWidth="1"/>
  </cols>
  <sheetData>
    <row r="1" spans="1:7" ht="18">
      <c r="A1" s="102" t="s">
        <v>118</v>
      </c>
      <c r="B1" s="102"/>
      <c r="C1" s="102"/>
      <c r="D1" s="1"/>
      <c r="E1" s="1"/>
      <c r="F1" s="2"/>
      <c r="G1" s="3"/>
    </row>
    <row r="2" spans="1:7" ht="20.25">
      <c r="A2" s="4"/>
      <c r="B2" s="4"/>
      <c r="C2" s="4"/>
      <c r="D2" s="1"/>
      <c r="E2" s="1"/>
      <c r="F2" s="2"/>
      <c r="G2" s="3"/>
    </row>
    <row r="3" spans="1:7" ht="15">
      <c r="A3" s="96" t="s">
        <v>113</v>
      </c>
      <c r="B3" s="96"/>
      <c r="C3" s="96"/>
      <c r="D3" s="96"/>
      <c r="E3" s="96"/>
      <c r="F3" s="96"/>
      <c r="G3" s="96"/>
    </row>
    <row r="4" spans="1:7" ht="15.75">
      <c r="A4" s="96" t="s">
        <v>0</v>
      </c>
      <c r="B4" s="96"/>
      <c r="C4" s="79">
        <f>'Verzamelblad Inschrijfstaat'!B5</f>
        <v>0</v>
      </c>
      <c r="D4" s="5"/>
      <c r="E4" s="5"/>
      <c r="F4" s="5"/>
      <c r="G4" s="5"/>
    </row>
    <row r="5" spans="1:7" ht="15">
      <c r="A5" s="5"/>
      <c r="B5" s="5"/>
      <c r="C5" s="5"/>
      <c r="D5" s="5"/>
      <c r="E5" s="5"/>
      <c r="F5" s="5"/>
      <c r="G5" s="5"/>
    </row>
    <row r="6" spans="1:7" ht="14.25">
      <c r="A6" s="103" t="s">
        <v>1</v>
      </c>
      <c r="B6" s="103"/>
      <c r="C6" s="103"/>
      <c r="D6" s="103"/>
      <c r="E6" s="103"/>
      <c r="F6" s="103"/>
      <c r="G6" s="103"/>
    </row>
    <row r="7" spans="1:7" ht="15.75" thickBot="1">
      <c r="A7" s="6" t="s">
        <v>2</v>
      </c>
      <c r="B7" s="7"/>
      <c r="C7" s="7"/>
      <c r="D7" s="7"/>
      <c r="E7" s="7"/>
      <c r="F7" s="7"/>
      <c r="G7" s="7"/>
    </row>
    <row r="8" spans="1:7" ht="16.5" thickBot="1">
      <c r="A8" s="104" t="s">
        <v>136</v>
      </c>
      <c r="B8" s="105"/>
      <c r="C8" s="105"/>
      <c r="D8" s="105"/>
      <c r="E8" s="105"/>
      <c r="F8" s="105"/>
      <c r="G8" s="106"/>
    </row>
    <row r="9" spans="1:7" ht="25.5">
      <c r="A9" s="8" t="s">
        <v>3</v>
      </c>
      <c r="B9" s="9" t="s">
        <v>4</v>
      </c>
      <c r="C9" s="9" t="s">
        <v>5</v>
      </c>
      <c r="D9" s="9" t="s">
        <v>6</v>
      </c>
      <c r="E9" s="10" t="s">
        <v>7</v>
      </c>
      <c r="F9" s="9" t="s">
        <v>8</v>
      </c>
      <c r="G9" s="9" t="s">
        <v>9</v>
      </c>
    </row>
    <row r="10" spans="1:7" ht="51">
      <c r="A10" s="11">
        <v>1</v>
      </c>
      <c r="B10" s="12">
        <v>1</v>
      </c>
      <c r="C10" s="13" t="s">
        <v>10</v>
      </c>
      <c r="D10" s="13" t="s">
        <v>11</v>
      </c>
      <c r="E10" s="14"/>
      <c r="F10" s="15"/>
      <c r="G10" s="16">
        <f>B10*F10</f>
        <v>0</v>
      </c>
    </row>
    <row r="11" spans="1:7" ht="38.25">
      <c r="A11" s="11">
        <v>2</v>
      </c>
      <c r="B11" s="12">
        <v>1</v>
      </c>
      <c r="C11" s="13" t="s">
        <v>12</v>
      </c>
      <c r="D11" s="13" t="s">
        <v>13</v>
      </c>
      <c r="E11" s="14"/>
      <c r="F11" s="15"/>
      <c r="G11" s="16">
        <f t="shared" ref="G11:G45" si="0">B11*F11</f>
        <v>0</v>
      </c>
    </row>
    <row r="12" spans="1:7" ht="25.5">
      <c r="A12" s="11">
        <v>3</v>
      </c>
      <c r="B12" s="12">
        <v>0.5</v>
      </c>
      <c r="C12" s="13" t="s">
        <v>14</v>
      </c>
      <c r="D12" s="17" t="s">
        <v>15</v>
      </c>
      <c r="E12" s="18"/>
      <c r="F12" s="15"/>
      <c r="G12" s="16">
        <f t="shared" si="0"/>
        <v>0</v>
      </c>
    </row>
    <row r="13" spans="1:7" ht="63.75">
      <c r="A13" s="11">
        <v>4</v>
      </c>
      <c r="B13" s="12">
        <v>0.5</v>
      </c>
      <c r="C13" s="13" t="s">
        <v>16</v>
      </c>
      <c r="D13" s="17" t="s">
        <v>17</v>
      </c>
      <c r="E13" s="18"/>
      <c r="F13" s="15"/>
      <c r="G13" s="16">
        <f t="shared" si="0"/>
        <v>0</v>
      </c>
    </row>
    <row r="14" spans="1:7" ht="25.5">
      <c r="A14" s="11">
        <v>5</v>
      </c>
      <c r="B14" s="12">
        <v>1</v>
      </c>
      <c r="C14" s="13" t="s">
        <v>18</v>
      </c>
      <c r="D14" s="13" t="s">
        <v>19</v>
      </c>
      <c r="E14" s="14"/>
      <c r="F14" s="15"/>
      <c r="G14" s="16">
        <f t="shared" si="0"/>
        <v>0</v>
      </c>
    </row>
    <row r="15" spans="1:7">
      <c r="A15" s="11">
        <v>6</v>
      </c>
      <c r="B15" s="12">
        <v>2</v>
      </c>
      <c r="C15" s="13" t="s">
        <v>20</v>
      </c>
      <c r="D15" s="13" t="s">
        <v>21</v>
      </c>
      <c r="E15" s="14"/>
      <c r="F15" s="15"/>
      <c r="G15" s="16">
        <f t="shared" si="0"/>
        <v>0</v>
      </c>
    </row>
    <row r="16" spans="1:7" ht="38.25">
      <c r="A16" s="11">
        <v>7</v>
      </c>
      <c r="B16" s="12">
        <v>1</v>
      </c>
      <c r="C16" s="13" t="s">
        <v>22</v>
      </c>
      <c r="D16" s="13" t="s">
        <v>23</v>
      </c>
      <c r="E16" s="14"/>
      <c r="F16" s="15"/>
      <c r="G16" s="16">
        <f t="shared" si="0"/>
        <v>0</v>
      </c>
    </row>
    <row r="17" spans="1:7" ht="25.5">
      <c r="A17" s="11">
        <v>8</v>
      </c>
      <c r="B17" s="12">
        <v>2</v>
      </c>
      <c r="C17" s="13" t="s">
        <v>24</v>
      </c>
      <c r="D17" s="13" t="s">
        <v>25</v>
      </c>
      <c r="E17" s="14"/>
      <c r="F17" s="15"/>
      <c r="G17" s="16">
        <f t="shared" si="0"/>
        <v>0</v>
      </c>
    </row>
    <row r="18" spans="1:7" ht="25.5">
      <c r="A18" s="11">
        <v>9</v>
      </c>
      <c r="B18" s="12">
        <v>4</v>
      </c>
      <c r="C18" s="13" t="s">
        <v>26</v>
      </c>
      <c r="D18" s="13" t="s">
        <v>27</v>
      </c>
      <c r="E18" s="14"/>
      <c r="F18" s="15"/>
      <c r="G18" s="16">
        <f t="shared" si="0"/>
        <v>0</v>
      </c>
    </row>
    <row r="19" spans="1:7" ht="51">
      <c r="A19" s="11">
        <v>10</v>
      </c>
      <c r="B19" s="12">
        <v>2</v>
      </c>
      <c r="C19" s="13" t="s">
        <v>28</v>
      </c>
      <c r="D19" s="17" t="s">
        <v>29</v>
      </c>
      <c r="E19" s="18"/>
      <c r="F19" s="15"/>
      <c r="G19" s="16">
        <f t="shared" si="0"/>
        <v>0</v>
      </c>
    </row>
    <row r="20" spans="1:7" ht="76.5">
      <c r="A20" s="11">
        <v>11</v>
      </c>
      <c r="B20" s="12">
        <v>1</v>
      </c>
      <c r="C20" s="13" t="s">
        <v>30</v>
      </c>
      <c r="D20" s="17" t="s">
        <v>31</v>
      </c>
      <c r="E20" s="18"/>
      <c r="F20" s="15"/>
      <c r="G20" s="16">
        <f t="shared" si="0"/>
        <v>0</v>
      </c>
    </row>
    <row r="21" spans="1:7" ht="51">
      <c r="A21" s="11">
        <v>12</v>
      </c>
      <c r="B21" s="12">
        <v>0.5</v>
      </c>
      <c r="C21" s="13" t="s">
        <v>32</v>
      </c>
      <c r="D21" s="13" t="s">
        <v>33</v>
      </c>
      <c r="E21" s="14"/>
      <c r="F21" s="15"/>
      <c r="G21" s="16">
        <f t="shared" si="0"/>
        <v>0</v>
      </c>
    </row>
    <row r="22" spans="1:7" ht="63.75">
      <c r="A22" s="11">
        <v>13</v>
      </c>
      <c r="B22" s="12">
        <v>0.5</v>
      </c>
      <c r="C22" s="13" t="s">
        <v>114</v>
      </c>
      <c r="D22" s="17" t="s">
        <v>115</v>
      </c>
      <c r="E22" s="18"/>
      <c r="F22" s="15"/>
      <c r="G22" s="16">
        <f t="shared" si="0"/>
        <v>0</v>
      </c>
    </row>
    <row r="23" spans="1:7" ht="38.25">
      <c r="A23" s="11">
        <v>14</v>
      </c>
      <c r="B23" s="12">
        <v>0.5</v>
      </c>
      <c r="C23" s="112" t="s">
        <v>157</v>
      </c>
      <c r="D23" s="17" t="s">
        <v>156</v>
      </c>
      <c r="E23" s="18"/>
      <c r="F23" s="15"/>
      <c r="G23" s="16">
        <f t="shared" si="0"/>
        <v>0</v>
      </c>
    </row>
    <row r="24" spans="1:7" ht="38.25">
      <c r="A24" s="11">
        <v>15</v>
      </c>
      <c r="B24" s="12">
        <v>2</v>
      </c>
      <c r="C24" s="13" t="s">
        <v>34</v>
      </c>
      <c r="D24" s="13" t="s">
        <v>35</v>
      </c>
      <c r="E24" s="14"/>
      <c r="F24" s="15"/>
      <c r="G24" s="16">
        <f t="shared" si="0"/>
        <v>0</v>
      </c>
    </row>
    <row r="25" spans="1:7" ht="25.5">
      <c r="A25" s="11">
        <v>16</v>
      </c>
      <c r="B25" s="12">
        <v>1</v>
      </c>
      <c r="C25" s="13" t="s">
        <v>36</v>
      </c>
      <c r="D25" s="13" t="s">
        <v>37</v>
      </c>
      <c r="E25" s="14"/>
      <c r="F25" s="15"/>
      <c r="G25" s="16">
        <f t="shared" si="0"/>
        <v>0</v>
      </c>
    </row>
    <row r="26" spans="1:7" ht="25.5">
      <c r="A26" s="11">
        <v>17</v>
      </c>
      <c r="B26" s="12">
        <v>0.5</v>
      </c>
      <c r="C26" s="13" t="s">
        <v>38</v>
      </c>
      <c r="D26" s="13" t="s">
        <v>39</v>
      </c>
      <c r="E26" s="14"/>
      <c r="F26" s="15"/>
      <c r="G26" s="16">
        <f t="shared" si="0"/>
        <v>0</v>
      </c>
    </row>
    <row r="27" spans="1:7" ht="25.5">
      <c r="A27" s="11">
        <v>18</v>
      </c>
      <c r="B27" s="12">
        <v>1</v>
      </c>
      <c r="C27" s="13" t="s">
        <v>40</v>
      </c>
      <c r="D27" s="13" t="s">
        <v>41</v>
      </c>
      <c r="E27" s="14"/>
      <c r="F27" s="15"/>
      <c r="G27" s="16">
        <f t="shared" si="0"/>
        <v>0</v>
      </c>
    </row>
    <row r="28" spans="1:7" ht="25.5">
      <c r="A28" s="11">
        <v>19</v>
      </c>
      <c r="B28" s="12">
        <v>0.5</v>
      </c>
      <c r="C28" s="13" t="s">
        <v>42</v>
      </c>
      <c r="D28" s="13" t="s">
        <v>43</v>
      </c>
      <c r="E28" s="14"/>
      <c r="F28" s="15"/>
      <c r="G28" s="16">
        <f t="shared" si="0"/>
        <v>0</v>
      </c>
    </row>
    <row r="29" spans="1:7" ht="38.25">
      <c r="A29" s="11">
        <v>20</v>
      </c>
      <c r="B29" s="12">
        <v>6</v>
      </c>
      <c r="C29" s="13" t="s">
        <v>44</v>
      </c>
      <c r="D29" s="13" t="s">
        <v>45</v>
      </c>
      <c r="E29" s="14"/>
      <c r="F29" s="15"/>
      <c r="G29" s="16">
        <f t="shared" si="0"/>
        <v>0</v>
      </c>
    </row>
    <row r="30" spans="1:7" ht="25.5">
      <c r="A30" s="11">
        <v>21</v>
      </c>
      <c r="B30" s="12">
        <v>1</v>
      </c>
      <c r="C30" s="13" t="s">
        <v>46</v>
      </c>
      <c r="D30" s="13" t="s">
        <v>47</v>
      </c>
      <c r="E30" s="14"/>
      <c r="F30" s="15"/>
      <c r="G30" s="16">
        <f t="shared" si="0"/>
        <v>0</v>
      </c>
    </row>
    <row r="31" spans="1:7" ht="25.5">
      <c r="A31" s="11">
        <v>22</v>
      </c>
      <c r="B31" s="12">
        <v>2</v>
      </c>
      <c r="C31" s="13" t="s">
        <v>48</v>
      </c>
      <c r="D31" s="13" t="s">
        <v>49</v>
      </c>
      <c r="E31" s="14"/>
      <c r="F31" s="15"/>
      <c r="G31" s="16">
        <f t="shared" si="0"/>
        <v>0</v>
      </c>
    </row>
    <row r="32" spans="1:7" ht="25.5">
      <c r="A32" s="11">
        <v>23</v>
      </c>
      <c r="B32" s="12">
        <v>2</v>
      </c>
      <c r="C32" s="13" t="s">
        <v>50</v>
      </c>
      <c r="D32" s="13" t="s">
        <v>51</v>
      </c>
      <c r="E32" s="14"/>
      <c r="F32" s="15"/>
      <c r="G32" s="16">
        <f t="shared" si="0"/>
        <v>0</v>
      </c>
    </row>
    <row r="33" spans="1:7" ht="25.5">
      <c r="A33" s="113" t="s">
        <v>150</v>
      </c>
      <c r="B33" s="114">
        <v>2</v>
      </c>
      <c r="C33" s="112" t="s">
        <v>52</v>
      </c>
      <c r="D33" s="112" t="s">
        <v>153</v>
      </c>
      <c r="E33" s="14"/>
      <c r="F33" s="15"/>
      <c r="G33" s="16">
        <f t="shared" si="0"/>
        <v>0</v>
      </c>
    </row>
    <row r="34" spans="1:7" ht="25.5">
      <c r="A34" s="113" t="s">
        <v>151</v>
      </c>
      <c r="B34" s="114">
        <v>2</v>
      </c>
      <c r="C34" s="112" t="s">
        <v>52</v>
      </c>
      <c r="D34" s="112" t="s">
        <v>154</v>
      </c>
      <c r="E34" s="14"/>
      <c r="F34" s="15"/>
      <c r="G34" s="16">
        <f t="shared" si="0"/>
        <v>0</v>
      </c>
    </row>
    <row r="35" spans="1:7" ht="25.5">
      <c r="A35" s="113" t="s">
        <v>152</v>
      </c>
      <c r="B35" s="114">
        <v>2</v>
      </c>
      <c r="C35" s="112" t="s">
        <v>52</v>
      </c>
      <c r="D35" s="112" t="s">
        <v>155</v>
      </c>
      <c r="E35" s="14"/>
      <c r="F35" s="15"/>
      <c r="G35" s="16">
        <f t="shared" si="0"/>
        <v>0</v>
      </c>
    </row>
    <row r="36" spans="1:7" ht="51">
      <c r="A36" s="11">
        <v>25</v>
      </c>
      <c r="B36" s="12">
        <v>3</v>
      </c>
      <c r="C36" s="13" t="s">
        <v>53</v>
      </c>
      <c r="D36" s="13" t="s">
        <v>54</v>
      </c>
      <c r="E36" s="14"/>
      <c r="F36" s="15"/>
      <c r="G36" s="16">
        <f t="shared" si="0"/>
        <v>0</v>
      </c>
    </row>
    <row r="37" spans="1:7" ht="51">
      <c r="A37" s="11">
        <v>26</v>
      </c>
      <c r="B37" s="19">
        <v>2</v>
      </c>
      <c r="C37" s="13" t="s">
        <v>55</v>
      </c>
      <c r="D37" s="13" t="s">
        <v>56</v>
      </c>
      <c r="E37" s="14"/>
      <c r="F37" s="15"/>
      <c r="G37" s="16">
        <f t="shared" si="0"/>
        <v>0</v>
      </c>
    </row>
    <row r="38" spans="1:7" ht="25.5">
      <c r="A38" s="11">
        <v>27</v>
      </c>
      <c r="B38" s="19">
        <v>2</v>
      </c>
      <c r="C38" s="13" t="s">
        <v>137</v>
      </c>
      <c r="D38" s="95" t="s">
        <v>145</v>
      </c>
      <c r="E38" s="14"/>
      <c r="F38" s="15"/>
      <c r="G38" s="16">
        <f t="shared" si="0"/>
        <v>0</v>
      </c>
    </row>
    <row r="39" spans="1:7">
      <c r="A39" s="11">
        <v>28</v>
      </c>
      <c r="B39" s="19">
        <v>1</v>
      </c>
      <c r="C39" s="13" t="s">
        <v>138</v>
      </c>
      <c r="D39" s="95" t="s">
        <v>146</v>
      </c>
      <c r="E39" s="14"/>
      <c r="F39" s="15"/>
      <c r="G39" s="16">
        <f t="shared" si="0"/>
        <v>0</v>
      </c>
    </row>
    <row r="40" spans="1:7">
      <c r="A40" s="11">
        <v>29</v>
      </c>
      <c r="B40" s="19">
        <v>2</v>
      </c>
      <c r="C40" s="13" t="s">
        <v>139</v>
      </c>
      <c r="D40" s="95" t="s">
        <v>147</v>
      </c>
      <c r="E40" s="14"/>
      <c r="F40" s="15"/>
      <c r="G40" s="16">
        <f t="shared" si="0"/>
        <v>0</v>
      </c>
    </row>
    <row r="41" spans="1:7">
      <c r="A41" s="11">
        <v>30</v>
      </c>
      <c r="B41" s="19">
        <v>2</v>
      </c>
      <c r="C41" s="13" t="s">
        <v>140</v>
      </c>
      <c r="D41" s="95" t="s">
        <v>148</v>
      </c>
      <c r="E41" s="14"/>
      <c r="F41" s="15"/>
      <c r="G41" s="16">
        <f t="shared" si="0"/>
        <v>0</v>
      </c>
    </row>
    <row r="42" spans="1:7">
      <c r="A42" s="11">
        <v>31</v>
      </c>
      <c r="B42" s="19">
        <v>0.5</v>
      </c>
      <c r="C42" s="13" t="s">
        <v>141</v>
      </c>
      <c r="D42" s="13"/>
      <c r="E42" s="14"/>
      <c r="F42" s="15"/>
      <c r="G42" s="16">
        <f t="shared" si="0"/>
        <v>0</v>
      </c>
    </row>
    <row r="43" spans="1:7">
      <c r="A43" s="11">
        <v>32</v>
      </c>
      <c r="B43" s="19">
        <v>2</v>
      </c>
      <c r="C43" s="13" t="s">
        <v>142</v>
      </c>
      <c r="D43" s="13"/>
      <c r="E43" s="14"/>
      <c r="F43" s="15"/>
      <c r="G43" s="16">
        <f t="shared" si="0"/>
        <v>0</v>
      </c>
    </row>
    <row r="44" spans="1:7">
      <c r="A44" s="11">
        <v>33</v>
      </c>
      <c r="B44" s="19">
        <v>2</v>
      </c>
      <c r="C44" s="13" t="s">
        <v>143</v>
      </c>
      <c r="D44" s="13"/>
      <c r="E44" s="14"/>
      <c r="F44" s="15"/>
      <c r="G44" s="16">
        <f t="shared" si="0"/>
        <v>0</v>
      </c>
    </row>
    <row r="45" spans="1:7">
      <c r="A45" s="11">
        <v>34</v>
      </c>
      <c r="B45" s="19">
        <v>2</v>
      </c>
      <c r="C45" s="13" t="s">
        <v>144</v>
      </c>
      <c r="D45" s="112" t="s">
        <v>149</v>
      </c>
      <c r="E45" s="14"/>
      <c r="F45" s="15"/>
      <c r="G45" s="16">
        <f t="shared" si="0"/>
        <v>0</v>
      </c>
    </row>
    <row r="46" spans="1:7" ht="15.75" thickBot="1">
      <c r="A46" s="91"/>
      <c r="B46" s="92"/>
      <c r="C46" s="93" t="s">
        <v>57</v>
      </c>
      <c r="D46" s="92"/>
      <c r="E46" s="92"/>
      <c r="F46" s="92"/>
      <c r="G46" s="94">
        <f>SUM(G10:G45)</f>
        <v>0</v>
      </c>
    </row>
    <row r="47" spans="1:7" ht="14.25">
      <c r="A47" s="23"/>
      <c r="B47" s="24"/>
      <c r="C47" s="25"/>
      <c r="D47" s="25"/>
      <c r="E47" s="107" t="s">
        <v>58</v>
      </c>
      <c r="F47" s="108"/>
      <c r="G47" s="109"/>
    </row>
    <row r="48" spans="1:7">
      <c r="A48" s="26"/>
      <c r="B48" s="27"/>
      <c r="C48" s="28"/>
      <c r="D48" s="28"/>
      <c r="E48" s="28"/>
      <c r="F48" s="29" t="s">
        <v>59</v>
      </c>
      <c r="G48" s="110"/>
    </row>
    <row r="49" spans="1:7" ht="13.5" thickBot="1">
      <c r="A49" s="30"/>
      <c r="B49" s="27"/>
      <c r="C49" s="28"/>
      <c r="D49" s="28"/>
      <c r="E49" s="98" t="s">
        <v>60</v>
      </c>
      <c r="F49" s="99"/>
      <c r="G49" s="31">
        <f>G46*G47</f>
        <v>0</v>
      </c>
    </row>
    <row r="50" spans="1:7" ht="16.5" thickBot="1">
      <c r="A50" s="20"/>
      <c r="B50" s="21"/>
      <c r="C50" s="22" t="s">
        <v>61</v>
      </c>
      <c r="D50" s="21"/>
      <c r="E50" s="21"/>
      <c r="F50" s="21"/>
      <c r="G50" s="32">
        <f>G46-G49</f>
        <v>0</v>
      </c>
    </row>
    <row r="51" spans="1:7" ht="15">
      <c r="A51" s="33"/>
      <c r="B51" s="28"/>
      <c r="C51" s="34"/>
      <c r="D51" s="28"/>
      <c r="E51" s="28"/>
      <c r="F51" s="28"/>
      <c r="G51" s="35"/>
    </row>
    <row r="52" spans="1:7">
      <c r="A52" s="100" t="s">
        <v>62</v>
      </c>
      <c r="B52" s="100"/>
      <c r="C52" s="100"/>
      <c r="D52" s="100"/>
      <c r="E52" s="100"/>
      <c r="F52" s="100"/>
      <c r="G52" s="100"/>
    </row>
    <row r="53" spans="1:7">
      <c r="A53" s="101" t="s">
        <v>120</v>
      </c>
      <c r="B53" s="101"/>
      <c r="C53" s="101"/>
      <c r="D53" s="101"/>
      <c r="E53" s="101"/>
      <c r="F53" s="101"/>
      <c r="G53" s="101"/>
    </row>
    <row r="54" spans="1:7">
      <c r="A54" s="101"/>
      <c r="B54" s="101"/>
      <c r="C54" s="101"/>
      <c r="D54" s="101"/>
      <c r="E54" s="101"/>
      <c r="F54" s="101"/>
      <c r="G54" s="101"/>
    </row>
    <row r="55" spans="1:7">
      <c r="A55" s="101"/>
      <c r="B55" s="101"/>
      <c r="C55" s="101"/>
      <c r="D55" s="101"/>
      <c r="E55" s="101"/>
      <c r="F55" s="101"/>
      <c r="G55" s="101"/>
    </row>
    <row r="56" spans="1:7">
      <c r="A56" s="101"/>
      <c r="B56" s="101"/>
      <c r="C56" s="101"/>
      <c r="D56" s="101"/>
      <c r="E56" s="101"/>
      <c r="F56" s="101"/>
      <c r="G56" s="101"/>
    </row>
    <row r="57" spans="1:7">
      <c r="A57" s="101"/>
      <c r="B57" s="101"/>
      <c r="C57" s="101"/>
      <c r="D57" s="101"/>
      <c r="E57" s="101"/>
      <c r="F57" s="101"/>
      <c r="G57" s="101"/>
    </row>
  </sheetData>
  <sheetProtection algorithmName="SHA-512" hashValue="tc00VzKOKSLlVg545ey8XI3simaQKn0CSWFqQnXnzRWMg+4OS/STC6zeCdbb0Xqf+mTldYmTVX24rR/ksl32NA==" saltValue="/gYaWhX0+FB8vLC5z7cfxw==" spinCount="100000" sheet="1" objects="1" scenarios="1" selectLockedCells="1"/>
  <protectedRanges>
    <protectedRange sqref="E47 F48:F52 F9:F46" name="kolom H stuksprijs"/>
  </protectedRanges>
  <mergeCells count="10">
    <mergeCell ref="E49:F49"/>
    <mergeCell ref="A52:G52"/>
    <mergeCell ref="A53:G57"/>
    <mergeCell ref="A1:C1"/>
    <mergeCell ref="A3:G3"/>
    <mergeCell ref="A4:B4"/>
    <mergeCell ref="A6:G6"/>
    <mergeCell ref="A8:G8"/>
    <mergeCell ref="E47:F47"/>
    <mergeCell ref="G47:G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F4DE5-7C1A-4270-9523-3F86337B04D2}">
  <dimension ref="A1:G38"/>
  <sheetViews>
    <sheetView topLeftCell="A3" workbookViewId="0">
      <selection activeCell="E31" activeCellId="3" sqref="E9:E17 E21:E22 E26:E27 E31:E32"/>
    </sheetView>
  </sheetViews>
  <sheetFormatPr defaultRowHeight="12.75"/>
  <cols>
    <col min="1" max="1" width="13.85546875" customWidth="1"/>
    <col min="2" max="3" width="31.85546875" customWidth="1"/>
    <col min="4" max="4" width="33" customWidth="1"/>
    <col min="5" max="5" width="16.28515625" customWidth="1"/>
    <col min="6" max="6" width="62.42578125" customWidth="1"/>
  </cols>
  <sheetData>
    <row r="1" spans="1:7" ht="18">
      <c r="A1" s="36" t="s">
        <v>133</v>
      </c>
      <c r="B1" s="36"/>
      <c r="C1" s="36"/>
      <c r="D1" s="36"/>
      <c r="E1" s="37"/>
    </row>
    <row r="2" spans="1:7" ht="20.25">
      <c r="A2" s="38"/>
      <c r="B2" s="38"/>
      <c r="C2" s="38"/>
      <c r="D2" s="38"/>
      <c r="E2" s="37"/>
    </row>
    <row r="3" spans="1:7" ht="14.25" customHeight="1">
      <c r="A3" s="96" t="s">
        <v>113</v>
      </c>
      <c r="B3" s="96"/>
      <c r="C3" s="96"/>
      <c r="D3" s="96"/>
      <c r="E3" s="96"/>
      <c r="F3" s="96"/>
      <c r="G3" s="96"/>
    </row>
    <row r="4" spans="1:7" ht="14.25">
      <c r="A4" s="39"/>
      <c r="B4" s="39"/>
      <c r="C4" s="39"/>
      <c r="D4" s="39"/>
      <c r="E4" s="39"/>
    </row>
    <row r="5" spans="1:7" ht="19.5" customHeight="1">
      <c r="A5" s="39" t="s">
        <v>0</v>
      </c>
      <c r="B5" s="78">
        <f>'Verzamelblad Inschrijfstaat'!B5</f>
        <v>0</v>
      </c>
      <c r="C5" s="39"/>
      <c r="D5" s="39"/>
      <c r="E5" s="39"/>
    </row>
    <row r="6" spans="1:7" ht="15">
      <c r="A6" s="97" t="s">
        <v>134</v>
      </c>
      <c r="B6" s="97"/>
      <c r="C6" s="97"/>
      <c r="D6" s="97"/>
      <c r="E6" s="97"/>
    </row>
    <row r="7" spans="1:7" ht="15">
      <c r="A7" s="6" t="s">
        <v>2</v>
      </c>
      <c r="B7" s="40"/>
      <c r="C7" s="40"/>
      <c r="D7" s="41"/>
      <c r="E7" s="41"/>
    </row>
    <row r="8" spans="1:7" ht="25.5">
      <c r="A8" s="42" t="s">
        <v>63</v>
      </c>
      <c r="B8" s="43" t="s">
        <v>64</v>
      </c>
      <c r="C8" s="44" t="s">
        <v>65</v>
      </c>
      <c r="D8" s="45"/>
      <c r="E8" s="42" t="s">
        <v>66</v>
      </c>
      <c r="F8" s="42" t="s">
        <v>126</v>
      </c>
    </row>
    <row r="9" spans="1:7">
      <c r="A9" s="46">
        <v>1</v>
      </c>
      <c r="B9" s="81" t="s">
        <v>67</v>
      </c>
      <c r="C9" s="82" t="s">
        <v>68</v>
      </c>
      <c r="D9" s="81" t="s">
        <v>69</v>
      </c>
      <c r="E9" s="50"/>
      <c r="F9" s="83" t="s">
        <v>128</v>
      </c>
    </row>
    <row r="10" spans="1:7">
      <c r="A10" s="46">
        <v>2</v>
      </c>
      <c r="B10" s="81" t="s">
        <v>70</v>
      </c>
      <c r="C10" s="82" t="s">
        <v>71</v>
      </c>
      <c r="D10" s="81" t="s">
        <v>72</v>
      </c>
      <c r="E10" s="50"/>
      <c r="F10" s="83"/>
    </row>
    <row r="11" spans="1:7">
      <c r="A11" s="46">
        <v>3</v>
      </c>
      <c r="B11" s="81" t="s">
        <v>73</v>
      </c>
      <c r="C11" s="82" t="s">
        <v>74</v>
      </c>
      <c r="D11" s="81" t="s">
        <v>75</v>
      </c>
      <c r="E11" s="50"/>
      <c r="F11" s="83"/>
    </row>
    <row r="12" spans="1:7">
      <c r="A12" s="46">
        <v>4</v>
      </c>
      <c r="B12" s="81" t="s">
        <v>76</v>
      </c>
      <c r="C12" s="82" t="s">
        <v>77</v>
      </c>
      <c r="D12" s="81" t="s">
        <v>78</v>
      </c>
      <c r="E12" s="50"/>
      <c r="F12" s="83"/>
    </row>
    <row r="13" spans="1:7">
      <c r="A13" s="46">
        <v>5</v>
      </c>
      <c r="B13" s="81" t="s">
        <v>79</v>
      </c>
      <c r="C13" s="82" t="s">
        <v>80</v>
      </c>
      <c r="D13" s="81" t="s">
        <v>81</v>
      </c>
      <c r="E13" s="50"/>
      <c r="F13" s="83"/>
    </row>
    <row r="14" spans="1:7">
      <c r="A14" s="46">
        <v>6</v>
      </c>
      <c r="B14" s="81" t="s">
        <v>82</v>
      </c>
      <c r="C14" s="82" t="s">
        <v>83</v>
      </c>
      <c r="D14" s="81" t="s">
        <v>84</v>
      </c>
      <c r="E14" s="50"/>
      <c r="F14" s="83"/>
    </row>
    <row r="15" spans="1:7">
      <c r="A15" s="46">
        <v>7</v>
      </c>
      <c r="B15" s="81" t="s">
        <v>85</v>
      </c>
      <c r="C15" s="82" t="s">
        <v>86</v>
      </c>
      <c r="D15" s="81" t="s">
        <v>87</v>
      </c>
      <c r="E15" s="50"/>
      <c r="F15" s="83"/>
    </row>
    <row r="16" spans="1:7">
      <c r="A16" s="46">
        <v>8</v>
      </c>
      <c r="B16" s="81" t="s">
        <v>129</v>
      </c>
      <c r="C16" s="82" t="s">
        <v>110</v>
      </c>
      <c r="D16" s="81" t="s">
        <v>132</v>
      </c>
      <c r="E16" s="84"/>
      <c r="F16" s="83" t="s">
        <v>127</v>
      </c>
    </row>
    <row r="17" spans="1:6">
      <c r="A17" s="53">
        <v>9</v>
      </c>
      <c r="B17" s="81" t="s">
        <v>122</v>
      </c>
      <c r="C17" s="82" t="s">
        <v>123</v>
      </c>
      <c r="D17" s="81" t="s">
        <v>124</v>
      </c>
      <c r="E17" s="84"/>
      <c r="F17" s="90" t="s">
        <v>125</v>
      </c>
    </row>
    <row r="18" spans="1:6">
      <c r="A18" s="53"/>
      <c r="B18" s="54"/>
      <c r="C18" s="55"/>
      <c r="D18" s="56" t="s">
        <v>88</v>
      </c>
      <c r="E18" s="57">
        <f>SUM(E9:E17)</f>
        <v>0</v>
      </c>
      <c r="F18" s="85"/>
    </row>
    <row r="19" spans="1:6">
      <c r="A19" s="85"/>
      <c r="B19" s="85"/>
      <c r="C19" s="85"/>
      <c r="D19" s="85"/>
      <c r="E19" s="85"/>
      <c r="F19" s="85"/>
    </row>
    <row r="20" spans="1:6" ht="25.5">
      <c r="A20" s="42" t="s">
        <v>63</v>
      </c>
      <c r="B20" s="43" t="s">
        <v>89</v>
      </c>
      <c r="C20" s="58" t="s">
        <v>65</v>
      </c>
      <c r="D20" s="59"/>
      <c r="E20" s="42" t="s">
        <v>66</v>
      </c>
      <c r="F20" s="42" t="s">
        <v>126</v>
      </c>
    </row>
    <row r="21" spans="1:6">
      <c r="A21" s="60">
        <v>10</v>
      </c>
      <c r="B21" s="61" t="s">
        <v>90</v>
      </c>
      <c r="C21" s="48" t="s">
        <v>91</v>
      </c>
      <c r="D21" s="49" t="s">
        <v>92</v>
      </c>
      <c r="E21" s="84"/>
      <c r="F21" s="83"/>
    </row>
    <row r="22" spans="1:6" ht="14.25">
      <c r="A22" s="53">
        <v>11</v>
      </c>
      <c r="B22" s="81" t="s">
        <v>130</v>
      </c>
      <c r="C22" s="82" t="s">
        <v>131</v>
      </c>
      <c r="D22" s="81" t="s">
        <v>109</v>
      </c>
      <c r="E22" s="62"/>
      <c r="F22" s="83"/>
    </row>
    <row r="23" spans="1:6">
      <c r="A23" s="53"/>
      <c r="B23" s="54"/>
      <c r="C23" s="63"/>
      <c r="D23" s="64" t="s">
        <v>93</v>
      </c>
      <c r="E23" s="57">
        <f>E21+E22</f>
        <v>0</v>
      </c>
      <c r="F23" s="85"/>
    </row>
    <row r="24" spans="1:6">
      <c r="A24" s="85"/>
      <c r="B24" s="85"/>
      <c r="C24" s="85"/>
      <c r="D24" s="85"/>
      <c r="E24" s="85"/>
      <c r="F24" s="85"/>
    </row>
    <row r="25" spans="1:6" ht="25.5">
      <c r="A25" s="42" t="s">
        <v>63</v>
      </c>
      <c r="B25" s="43" t="s">
        <v>94</v>
      </c>
      <c r="C25" s="58" t="s">
        <v>65</v>
      </c>
      <c r="D25" s="59"/>
      <c r="E25" s="42" t="s">
        <v>66</v>
      </c>
      <c r="F25" s="42" t="s">
        <v>126</v>
      </c>
    </row>
    <row r="26" spans="1:6">
      <c r="A26" s="46">
        <v>12</v>
      </c>
      <c r="B26" s="47" t="s">
        <v>95</v>
      </c>
      <c r="C26" s="51" t="s">
        <v>96</v>
      </c>
      <c r="D26" s="52" t="s">
        <v>97</v>
      </c>
      <c r="E26" s="50"/>
      <c r="F26" s="83"/>
    </row>
    <row r="27" spans="1:6">
      <c r="A27" s="60">
        <v>13</v>
      </c>
      <c r="B27" s="61" t="s">
        <v>107</v>
      </c>
      <c r="C27" s="67" t="s">
        <v>108</v>
      </c>
      <c r="D27" s="49" t="s">
        <v>109</v>
      </c>
      <c r="E27" s="84"/>
      <c r="F27" s="83"/>
    </row>
    <row r="28" spans="1:6">
      <c r="A28" s="53"/>
      <c r="B28" s="54"/>
      <c r="C28" s="63"/>
      <c r="D28" s="64" t="s">
        <v>98</v>
      </c>
      <c r="E28" s="57">
        <f>SUM(E26:E27)</f>
        <v>0</v>
      </c>
      <c r="F28" s="85"/>
    </row>
    <row r="29" spans="1:6">
      <c r="A29" s="65"/>
      <c r="B29" s="66"/>
      <c r="C29" s="67"/>
      <c r="D29" s="66"/>
      <c r="E29" s="85"/>
      <c r="F29" s="85"/>
    </row>
    <row r="30" spans="1:6" ht="25.5">
      <c r="A30" s="42" t="s">
        <v>63</v>
      </c>
      <c r="B30" s="42" t="s">
        <v>99</v>
      </c>
      <c r="C30" s="58" t="s">
        <v>65</v>
      </c>
      <c r="D30" s="59"/>
      <c r="E30" s="42" t="s">
        <v>66</v>
      </c>
      <c r="F30" s="42" t="s">
        <v>126</v>
      </c>
    </row>
    <row r="31" spans="1:6">
      <c r="A31" s="46">
        <v>14</v>
      </c>
      <c r="B31" s="81" t="s">
        <v>100</v>
      </c>
      <c r="C31" s="82" t="s">
        <v>101</v>
      </c>
      <c r="D31" s="81" t="s">
        <v>102</v>
      </c>
      <c r="E31" s="50"/>
      <c r="F31" s="83"/>
    </row>
    <row r="32" spans="1:6">
      <c r="A32" s="46">
        <v>15</v>
      </c>
      <c r="B32" s="81" t="s">
        <v>103</v>
      </c>
      <c r="C32" s="82" t="s">
        <v>104</v>
      </c>
      <c r="D32" s="81" t="s">
        <v>105</v>
      </c>
      <c r="E32" s="50"/>
      <c r="F32" s="83"/>
    </row>
    <row r="33" spans="1:6">
      <c r="A33" s="53"/>
      <c r="B33" s="54"/>
      <c r="C33" s="63"/>
      <c r="D33" s="64" t="s">
        <v>106</v>
      </c>
      <c r="E33" s="57">
        <f>SUM(E31:E32)</f>
        <v>0</v>
      </c>
      <c r="F33" s="85"/>
    </row>
    <row r="34" spans="1:6">
      <c r="A34" s="85"/>
      <c r="B34" s="85"/>
      <c r="C34" s="85"/>
      <c r="D34" s="85"/>
      <c r="E34" s="85"/>
      <c r="F34" s="85"/>
    </row>
    <row r="35" spans="1:6" ht="13.5" thickBot="1">
      <c r="A35" s="68"/>
      <c r="B35" s="69"/>
      <c r="C35" s="70"/>
      <c r="D35" s="86"/>
      <c r="E35" s="86"/>
      <c r="F35" s="85"/>
    </row>
    <row r="36" spans="1:6" ht="13.5" thickBot="1">
      <c r="A36" s="71"/>
      <c r="B36" s="72"/>
      <c r="C36" s="73"/>
      <c r="D36" s="87" t="s">
        <v>111</v>
      </c>
      <c r="E36" s="88">
        <f>E18+E23+E28+E33</f>
        <v>0</v>
      </c>
      <c r="F36" s="85"/>
    </row>
    <row r="37" spans="1:6">
      <c r="A37" s="89"/>
      <c r="B37" s="89"/>
      <c r="C37" s="89"/>
      <c r="D37" s="89"/>
      <c r="E37" s="85"/>
      <c r="F37" s="85"/>
    </row>
    <row r="38" spans="1:6" ht="147" customHeight="1">
      <c r="A38" s="111" t="s">
        <v>112</v>
      </c>
      <c r="B38" s="111"/>
      <c r="C38" s="111"/>
      <c r="D38" s="111"/>
      <c r="E38" s="111"/>
      <c r="F38" s="85"/>
    </row>
  </sheetData>
  <sheetProtection algorithmName="SHA-512" hashValue="snFEGDhjlkK0brPvE5KXetFUBuz3ZxwhRpXctsyf4bjGHU8tA22lAKt2UyXUouyWyDWlf+6EU+LR4hbTmNLjjA==" saltValue="m/aOEIg3to6li8qpqyTFhA==" spinCount="100000" sheet="1" objects="1" scenarios="1" selectLockedCells="1"/>
  <mergeCells count="3">
    <mergeCell ref="A6:E6"/>
    <mergeCell ref="A38:E38"/>
    <mergeCell ref="A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Verzamelblad Inschrijfstaat</vt:lpstr>
      <vt:lpstr>Bijlage A - toestellen</vt:lpstr>
      <vt:lpstr>Bijlage B - inspectie</vt:lpstr>
    </vt:vector>
  </TitlesOfParts>
  <Company>Gemeente Vlaardingen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Wijk, Sander van</dc:creator>
  <cp:lastModifiedBy>Wijk, Sander van</cp:lastModifiedBy>
  <dcterms:created xsi:type="dcterms:W3CDTF">2024-04-05T07:26:27Z</dcterms:created>
  <dcterms:modified xsi:type="dcterms:W3CDTF">2024-06-17T14:26:58Z</dcterms:modified>
</cp:coreProperties>
</file>