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docuvision-my.sharepoint.com/personal/r_diecke_docuvision_nl/Documents/Stichting OBO/Publicatie/NVI 1/"/>
    </mc:Choice>
  </mc:AlternateContent>
  <xr:revisionPtr revIDLastSave="0" documentId="8_{511579EC-B5BE-7C4E-B088-23016535A73B}" xr6:coauthVersionLast="47" xr6:coauthVersionMax="47" xr10:uidLastSave="{00000000-0000-0000-0000-000000000000}"/>
  <bookViews>
    <workbookView xWindow="0" yWindow="500" windowWidth="51200" windowHeight="26700" xr2:uid="{6D60F8E0-1995-4A6A-9BF8-266FE2567378}"/>
  </bookViews>
  <sheets>
    <sheet name="Voorblad" sheetId="1" r:id="rId1"/>
    <sheet name="Instructies" sheetId="2" r:id="rId2"/>
    <sheet name="Eisen" sheetId="3" r:id="rId3"/>
    <sheet name="Totale Kosten Inschrijver" sheetId="4" r:id="rId4"/>
    <sheet name="Implementatie" sheetId="5" r:id="rId5"/>
    <sheet name="Exploitatie" sheetId="6" r:id="rId6"/>
    <sheet name="Kosten Tijdens Looptijd"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6" l="1"/>
  <c r="K8" i="6" s="1"/>
  <c r="G8" i="6"/>
  <c r="H8" i="6"/>
  <c r="I8" i="6"/>
  <c r="J8" i="6"/>
  <c r="F9" i="6"/>
  <c r="K9" i="6" s="1"/>
  <c r="G9" i="6"/>
  <c r="H9" i="6"/>
  <c r="I9" i="6"/>
  <c r="J9" i="6"/>
  <c r="F10" i="6"/>
  <c r="K10" i="6" s="1"/>
  <c r="G10" i="6"/>
  <c r="H10" i="6"/>
  <c r="I10" i="6"/>
  <c r="J10" i="6"/>
  <c r="F11" i="6"/>
  <c r="K11" i="6" s="1"/>
  <c r="G11" i="6"/>
  <c r="H11" i="6"/>
  <c r="I11" i="6"/>
  <c r="J11" i="6"/>
  <c r="F12" i="6"/>
  <c r="K12" i="6" s="1"/>
  <c r="L12" i="6" s="1"/>
  <c r="G12" i="6"/>
  <c r="H12" i="6"/>
  <c r="I12" i="6"/>
  <c r="J12" i="6"/>
  <c r="F13" i="6"/>
  <c r="K13" i="6" s="1"/>
  <c r="G13" i="6"/>
  <c r="H13" i="6"/>
  <c r="I13" i="6"/>
  <c r="J13" i="6"/>
  <c r="F7" i="6"/>
  <c r="K7" i="6" s="1"/>
  <c r="G7" i="6"/>
  <c r="H7" i="6"/>
  <c r="I7" i="6"/>
  <c r="J7" i="6"/>
  <c r="F14" i="6"/>
  <c r="K14" i="6" s="1"/>
  <c r="L14" i="6" s="1"/>
  <c r="G14" i="6"/>
  <c r="H14" i="6"/>
  <c r="I14" i="6"/>
  <c r="J14" i="6"/>
  <c r="F15" i="6"/>
  <c r="K15" i="6" s="1"/>
  <c r="G15" i="6"/>
  <c r="H15" i="6"/>
  <c r="I15" i="6"/>
  <c r="J15" i="6"/>
  <c r="L11" i="6" l="1"/>
  <c r="L7" i="6"/>
  <c r="L15" i="6"/>
  <c r="L9" i="6"/>
  <c r="L8" i="6"/>
  <c r="L10" i="6"/>
  <c r="L13" i="6"/>
  <c r="K16" i="6" l="1"/>
  <c r="I16" i="6" l="1"/>
  <c r="F7" i="4" s="1"/>
  <c r="F16" i="6"/>
  <c r="C7" i="4" s="1"/>
  <c r="G16" i="6"/>
  <c r="H16" i="6"/>
  <c r="J16" i="6"/>
  <c r="H7" i="4" l="1"/>
  <c r="L16" i="6"/>
  <c r="I7" i="4" s="1"/>
  <c r="C7" i="5"/>
  <c r="C6" i="4" s="1"/>
  <c r="E29" i="6"/>
  <c r="F29" i="6" s="1"/>
  <c r="G29" i="6" s="1"/>
  <c r="E28" i="6"/>
  <c r="F28" i="6" s="1"/>
  <c r="G28" i="6" s="1"/>
  <c r="H29" i="6" l="1"/>
  <c r="J29" i="6" s="1"/>
  <c r="K29" i="6" s="1"/>
  <c r="I29" i="6"/>
  <c r="H28" i="6"/>
  <c r="J28" i="6" s="1"/>
  <c r="K28" i="6" s="1"/>
  <c r="I28" i="6"/>
  <c r="E30" i="6"/>
  <c r="C8" i="4" s="1"/>
  <c r="C9" i="4" s="1"/>
  <c r="F30" i="6"/>
  <c r="D8" i="4" s="1"/>
  <c r="D7" i="4"/>
  <c r="G7" i="4"/>
  <c r="E7" i="4"/>
  <c r="G30" i="6"/>
  <c r="D9" i="4" l="1"/>
  <c r="I30" i="6"/>
  <c r="E8" i="4"/>
  <c r="E9" i="4" s="1"/>
  <c r="F8" i="4"/>
  <c r="F9" i="4" s="1"/>
  <c r="K30" i="6"/>
  <c r="J7" i="4"/>
  <c r="H30" i="6"/>
  <c r="G8" i="4" l="1"/>
  <c r="G9" i="4" s="1"/>
  <c r="J30" i="6" l="1"/>
  <c r="H8" i="4" s="1"/>
  <c r="H9" i="4" s="1"/>
  <c r="I8" i="4" l="1"/>
  <c r="I9" i="4" s="1"/>
  <c r="J6" i="4"/>
  <c r="J8" i="4" l="1"/>
  <c r="J9" i="4" l="1"/>
  <c r="D6" i="5" s="1"/>
</calcChain>
</file>

<file path=xl/sharedStrings.xml><?xml version="1.0" encoding="utf-8"?>
<sst xmlns="http://schemas.openxmlformats.org/spreadsheetml/2006/main" count="170" uniqueCount="125">
  <si>
    <t>Leidraadnummer : XXXX</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</si>
  <si>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</si>
  <si>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</si>
  <si>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</si>
  <si>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</si>
  <si>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</si>
  <si>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</si>
  <si>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</si>
  <si>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</si>
  <si>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</si>
  <si>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</si>
  <si>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</si>
  <si>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</si>
  <si>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</si>
  <si>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</si>
  <si>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</si>
  <si>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</si>
  <si>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</si>
  <si>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</si>
  <si>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</si>
  <si>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</si>
  <si>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</si>
  <si>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</si>
  <si>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</si>
  <si>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</si>
  <si>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</si>
  <si>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</si>
  <si>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</si>
  <si>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</si>
  <si>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</si>
  <si>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</si>
  <si>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</si>
  <si>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</si>
  <si>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</si>
  <si>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</si>
  <si>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</si>
  <si>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</si>
  <si>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</si>
  <si>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</si>
  <si>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</si>
  <si>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</si>
  <si>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</si>
  <si>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</si>
  <si>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</si>
  <si>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</si>
  <si>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</si>
  <si>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</si>
  <si>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</si>
  <si>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</si>
  <si>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</si>
  <si>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</si>
  <si>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</si>
  <si>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</si>
  <si>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</si>
  <si>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</si>
  <si>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</si>
  <si>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</si>
  <si>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</si>
  <si>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Kosten Exploitatie</t>
  </si>
  <si>
    <t>Huurkosten per jaar</t>
  </si>
  <si>
    <t>Tabel 2: Huur apparatuur</t>
  </si>
  <si>
    <t>Initiële Looptijd</t>
  </si>
  <si>
    <t xml:space="preserve">Type </t>
  </si>
  <si>
    <t>Model conform eisen PVE</t>
  </si>
  <si>
    <t>Aantal
(Indicatief)</t>
  </si>
  <si>
    <t>Huurtarief per MFP</t>
  </si>
  <si>
    <t>Type 1</t>
  </si>
  <si>
    <t>Type 2</t>
  </si>
  <si>
    <t>Type 3</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</si>
  <si>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</si>
  <si>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</si>
  <si>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</si>
  <si>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</si>
  <si>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</si>
  <si>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</si>
  <si>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</si>
  <si>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</si>
  <si>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Kleur A4</t>
  </si>
  <si>
    <t xml:space="preserve">-In de kolom afdrukprijs voert Inschrijver de afdrukprijs voor het betreffende type print. </t>
  </si>
  <si>
    <t xml:space="preserve">-Het volume per maand betreft een indicatief aantal. </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</si>
  <si>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</si>
  <si>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</si>
  <si>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</si>
  <si>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</si>
  <si>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</si>
  <si>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</si>
  <si>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</si>
  <si>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</si>
  <si>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 Indien Inschrijver niet akkoord gaat met deze tarieven dan wordt deze uitgesloten van deelname aan de Aanbestedingsprocedure</t>
  </si>
  <si>
    <t>Tabel 6: Leverings- en verhuiskosten</t>
  </si>
  <si>
    <t>Soort</t>
  </si>
  <si>
    <t>-In de bovenstaande tabel vindt Inschrijver de tarieven die gerekend worden voor ondersteuning gedurende de looptijd van de Overeenkomst</t>
  </si>
  <si>
    <t>-Het betreft hier uitdrukkelijk de kosten bij uitbreiding van afdrukapparatuur.</t>
  </si>
  <si>
    <t>Tabel 7: Verbruiksmaterialen</t>
  </si>
  <si>
    <t>Capaciteit cartridge</t>
  </si>
  <si>
    <t>Nietjes Type 3</t>
  </si>
  <si>
    <t>-In de bovenstaande tabel vult Inschrijver de kosten en de capciteit van de gevraagde verbruiksmatrialen in.</t>
  </si>
  <si>
    <t>Levering Type 1</t>
  </si>
  <si>
    <t xml:space="preserve">Levering Type 2 </t>
  </si>
  <si>
    <t>Levering Type 3</t>
  </si>
  <si>
    <t xml:space="preserve">Verhuizing intern Type 1 </t>
  </si>
  <si>
    <t>Verhuizing intern Type 2</t>
  </si>
  <si>
    <t>Verhuizing intern Type 3</t>
  </si>
  <si>
    <t>Verhuizing extern Type 1</t>
  </si>
  <si>
    <t>Verhuizing extern Type 2</t>
  </si>
  <si>
    <t>Verhuizing extern Type 3</t>
  </si>
  <si>
    <t xml:space="preserve">Nietjes Type 1 </t>
  </si>
  <si>
    <t>Nietjes Type 2</t>
  </si>
  <si>
    <t>-Inzet van bovenstaande ondersteuning vindt alleen plaats na goedkeuring van een ureninschatting van Opdrachtnemer door Opdrachtgever</t>
  </si>
  <si>
    <t>-Leveringen en verhuizingen vinden alleen plaats na goedkeuring door en in opdracht van Opdrachtgever</t>
  </si>
  <si>
    <t>Opdrachtgever is gerechtigd verhuizingen ook zelf uit (te laten) voeren.</t>
  </si>
  <si>
    <t>-Levering van verbruiksmaterialen vindt plaats op basis van bestelling door Opdrachtgever</t>
  </si>
  <si>
    <t>-De opgegeven eenmalige implementatiekosten mogen niet meer dan 2,5% van TKI bedragen.</t>
  </si>
  <si>
    <t xml:space="preserve">Eis </t>
  </si>
  <si>
    <t xml:space="preserve">Eisen </t>
  </si>
  <si>
    <t>Stichting OBO</t>
  </si>
  <si>
    <t>Optioneel</t>
  </si>
  <si>
    <t>MFP A3 | 30 ppm</t>
  </si>
  <si>
    <t>Extra lade minimaal 1.500 vel</t>
  </si>
  <si>
    <t>Externe finisher 1.000 vel</t>
  </si>
  <si>
    <t>Perforatie module (2-4 gaats)</t>
  </si>
  <si>
    <t>Boekjes finisher:
  -  Rughechting minimaal 15 vel (60 pagina's)
  -  Nieten minimaal 50 vel
  -  Nieten op minimaal 3 posities (links boven, linker zijkant en rug)</t>
  </si>
  <si>
    <t>MFP A3 | 40 ppm</t>
  </si>
  <si>
    <t>MFP A3 | 50 ppm</t>
  </si>
  <si>
    <t>- Indien bovenstaande verbruiksmaterialen goedkoper te verkrijgen zijn in de markt is opdrachtgever gerechtigd deze te kopen en te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</si>
</sst>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_ [$€-413]\ * #,##0.00_ ;_ [$€-413]\ * \-#,##0.00_ ;_ [$€-413]\ * &quot;-&quot;??_ ;_ @_ "/>
    <numFmt numFmtId="167" formatCode="_ &quot;€&quot;\ * #,##0.0000_ ;_ &quot;€&quot;\ * \-#,##0.0000_ ;_ &quot;€&quot;\ * &quot;-&quot;??_ ;_ @_ "/>
    <numFmt numFmtId="168" formatCode="#,##0_ ;\-#,##0\ "/>
  </numFmts>
  <fonts count="12" x14ac:knownFonts="1">
    <font>
      <sz val="11"/>
      <color theme="1"/>
      <name val="Calibri"/>
      <family val="2"/>
      <scheme val="minor"/>
    </font>
    <font>
      <sz val="11"/>
      <color theme="1"/>
      <name val="Calibri"/>
      <family val="2"/>
      <scheme val="minor"/>
    </font>
    <font>
      <sz val="8"/>
      <name val="Calibri"/>
      <family val="2"/>
      <scheme val="minor"/>
    </font>
    <font>
      <b/>
      <sz val="16"/>
      <color theme="1"/>
      <name val="Titillium Web Regular"/>
    </font>
    <font>
      <sz val="11"/>
      <color theme="1"/>
      <name val="Titillium Web Regular"/>
    </font>
    <font>
      <b/>
      <sz val="11"/>
      <color theme="1"/>
      <name val="Titillium Web Regular"/>
    </font>
    <font>
      <sz val="8"/>
      <color theme="1"/>
      <name val="Titillium Web Regular"/>
    </font>
    <font>
      <b/>
      <sz val="11"/>
      <color theme="0"/>
      <name val="Titillium Web Regular"/>
    </font>
    <font>
      <u/>
      <sz val="8"/>
      <color theme="1"/>
      <name val="Titillium Web Regular"/>
    </font>
    <font>
      <sz val="11"/>
      <color theme="0"/>
      <name val="Titillium Web Regular"/>
    </font>
    <font>
      <sz val="11"/>
      <name val="Titillium Web Regular"/>
    </font>
    <font>
      <u/>
      <sz val="11"/>
      <color theme="1"/>
      <name val="Titillium Web Regula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16">
    <xf numFmtId="0" fontId="0" fillId="0" borderId="0" xfId="0"/>
    <xf numFmtId="0" fontId="3" fillId="0" borderId="0" xfId="0" applyFont="1" applyAlignment="1">
      <alignment horizontal="center"/>
    </xf>
    <xf numFmtId="0" fontId="4" fillId="0" borderId="0" xfId="0" applyFont="1"/>
    <xf numFmtId="0" fontId="5" fillId="0" borderId="0" xfId="0" applyFont="1" applyAlignment="1">
      <alignment horizontal="center"/>
    </xf>
    <xf numFmtId="0" fontId="5" fillId="2" borderId="1" xfId="0" applyFont="1" applyFill="1" applyBorder="1" applyAlignment="1" applyProtection="1">
      <alignment horizontal="center"/>
      <protection locked="0"/>
    </xf>
    <xf numFmtId="0" fontId="4" fillId="2" borderId="2" xfId="0" applyFont="1" applyFill="1" applyBorder="1" applyProtection="1">
      <protection locked="0"/>
    </xf>
    <xf numFmtId="0" fontId="4" fillId="2" borderId="3" xfId="0" applyFont="1" applyFill="1" applyBorder="1" applyProtection="1">
      <protection locked="0"/>
    </xf>
    <xf numFmtId="0" fontId="4" fillId="2" borderId="4" xfId="0" applyFont="1" applyFill="1" applyBorder="1" applyProtection="1">
      <protection locked="0"/>
    </xf>
    <xf numFmtId="0" fontId="3" fillId="0" borderId="0" xfId="0" applyFont="1"/>
    <xf numFmtId="0" fontId="4" fillId="0" borderId="0" xfId="0" applyFont="1" applyAlignment="1">
      <alignment horizontal="center" vertical="center"/>
    </xf>
    <xf numFmtId="0" fontId="6" fillId="0" borderId="0" xfId="0" applyFont="1"/>
    <xf numFmtId="0" fontId="7" fillId="4" borderId="1" xfId="0" applyFont="1" applyFill="1" applyBorder="1" applyAlignment="1">
      <alignment horizontal="center" vertical="center"/>
    </xf>
    <xf numFmtId="0" fontId="4" fillId="0" borderId="1" xfId="0" applyFont="1" applyBorder="1" applyAlignment="1">
      <alignment vertical="center"/>
    </xf>
    <xf numFmtId="166" fontId="4" fillId="0" borderId="1" xfId="2" applyNumberFormat="1" applyFont="1" applyBorder="1" applyAlignment="1">
      <alignment horizontal="center" vertical="center"/>
    </xf>
    <xf numFmtId="166" fontId="4" fillId="6" borderId="1" xfId="2" applyNumberFormat="1" applyFont="1" applyFill="1" applyBorder="1" applyAlignment="1">
      <alignment horizontal="center" vertical="center"/>
    </xf>
    <xf numFmtId="166" fontId="5" fillId="3" borderId="1" xfId="2" applyNumberFormat="1" applyFont="1" applyFill="1" applyBorder="1" applyAlignment="1">
      <alignment horizontal="center" vertical="center"/>
    </xf>
    <xf numFmtId="0" fontId="4" fillId="3" borderId="1" xfId="0" applyFont="1" applyFill="1" applyBorder="1" applyAlignment="1">
      <alignment vertical="center"/>
    </xf>
    <xf numFmtId="166" fontId="5" fillId="5" borderId="1" xfId="2" applyNumberFormat="1" applyFont="1" applyFill="1" applyBorder="1" applyAlignment="1">
      <alignment horizontal="center" vertical="center"/>
    </xf>
    <xf numFmtId="0" fontId="8" fillId="8" borderId="17" xfId="0" applyFont="1" applyFill="1" applyBorder="1" applyAlignment="1">
      <alignment vertical="center"/>
    </xf>
    <xf numFmtId="0" fontId="6" fillId="8" borderId="18" xfId="0" applyFont="1" applyFill="1" applyBorder="1" applyAlignment="1">
      <alignment vertical="center"/>
    </xf>
    <xf numFmtId="0" fontId="4" fillId="8" borderId="18" xfId="0" applyFont="1" applyFill="1" applyBorder="1" applyAlignment="1">
      <alignment vertical="center"/>
    </xf>
    <xf numFmtId="0" fontId="4" fillId="8" borderId="19" xfId="0" applyFont="1" applyFill="1" applyBorder="1" applyAlignment="1">
      <alignment vertical="center"/>
    </xf>
    <xf numFmtId="0" fontId="4" fillId="0" borderId="0" xfId="0" applyFont="1" applyAlignment="1">
      <alignment vertical="center"/>
    </xf>
    <xf numFmtId="49" fontId="6" fillId="8" borderId="20" xfId="0" applyNumberFormat="1" applyFont="1" applyFill="1" applyBorder="1" applyAlignment="1">
      <alignment vertical="center"/>
    </xf>
    <xf numFmtId="0" fontId="6" fillId="8" borderId="0" xfId="0" applyFont="1" applyFill="1" applyAlignment="1">
      <alignment vertical="center"/>
    </xf>
    <xf numFmtId="0" fontId="4" fillId="8" borderId="0" xfId="0" applyFont="1" applyFill="1" applyAlignment="1">
      <alignment vertical="center"/>
    </xf>
    <xf numFmtId="0" fontId="4" fillId="8" borderId="21" xfId="0" applyFont="1" applyFill="1" applyBorder="1" applyAlignment="1">
      <alignment vertical="center"/>
    </xf>
    <xf numFmtId="49" fontId="6" fillId="8" borderId="22" xfId="0" applyNumberFormat="1" applyFont="1" applyFill="1" applyBorder="1" applyAlignment="1">
      <alignment vertical="center"/>
    </xf>
    <xf numFmtId="0" fontId="6" fillId="8" borderId="23" xfId="0" applyFont="1" applyFill="1" applyBorder="1" applyAlignment="1">
      <alignment vertical="center"/>
    </xf>
    <xf numFmtId="0" fontId="4" fillId="8" borderId="23" xfId="0" applyFont="1" applyFill="1" applyBorder="1" applyAlignment="1">
      <alignment vertical="center"/>
    </xf>
    <xf numFmtId="0" fontId="4" fillId="8" borderId="24" xfId="0" applyFont="1" applyFill="1" applyBorder="1" applyAlignment="1">
      <alignment vertical="center"/>
    </xf>
    <xf numFmtId="0" fontId="5" fillId="0" borderId="0" xfId="0" applyFont="1"/>
    <xf numFmtId="14" fontId="4" fillId="0" borderId="0" xfId="0" applyNumberFormat="1" applyFont="1" applyAlignment="1">
      <alignment horizontal="left"/>
    </xf>
    <xf numFmtId="0" fontId="4" fillId="0" borderId="1" xfId="0" applyFont="1" applyBorder="1"/>
    <xf numFmtId="0" fontId="4" fillId="2" borderId="1" xfId="0" applyFont="1" applyFill="1" applyBorder="1" applyAlignment="1">
      <alignment vertical="center"/>
    </xf>
    <xf numFmtId="0" fontId="4" fillId="0" borderId="0" xfId="0" applyFont="1" applyAlignment="1">
      <alignment wrapText="1"/>
    </xf>
    <xf numFmtId="0" fontId="4" fillId="8" borderId="1" xfId="0" applyFont="1" applyFill="1" applyBorder="1" applyAlignment="1">
      <alignment vertical="center"/>
    </xf>
    <xf numFmtId="0" fontId="4" fillId="3" borderId="1" xfId="0" applyFont="1" applyFill="1" applyBorder="1"/>
    <xf numFmtId="0" fontId="4" fillId="5" borderId="1" xfId="0" applyFont="1" applyFill="1" applyBorder="1"/>
    <xf numFmtId="0" fontId="4" fillId="0" borderId="0" xfId="0" applyFont="1" applyAlignment="1">
      <alignment horizontal="center"/>
    </xf>
    <xf numFmtId="0" fontId="7" fillId="4" borderId="14" xfId="0" applyFont="1" applyFill="1" applyBorder="1" applyAlignment="1">
      <alignment horizontal="center"/>
    </xf>
    <xf numFmtId="0" fontId="7" fillId="4" borderId="15" xfId="0" applyFont="1" applyFill="1" applyBorder="1" applyAlignment="1">
      <alignment horizontal="center" wrapText="1"/>
    </xf>
    <xf numFmtId="0" fontId="7" fillId="4" borderId="16" xfId="0" applyFont="1" applyFill="1" applyBorder="1" applyAlignment="1">
      <alignment horizontal="center"/>
    </xf>
    <xf numFmtId="0" fontId="7" fillId="0" borderId="0" xfId="0" applyFont="1"/>
    <xf numFmtId="0" fontId="4" fillId="0" borderId="11" xfId="0" applyFont="1" applyBorder="1" applyAlignment="1">
      <alignment horizontal="center" vertical="center"/>
    </xf>
    <xf numFmtId="0" fontId="4" fillId="0" borderId="12" xfId="0" applyFont="1" applyBorder="1" applyAlignment="1">
      <alignment vertical="center" wrapText="1"/>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horizontal="center" vertical="center"/>
    </xf>
    <xf numFmtId="0" fontId="9" fillId="4" borderId="39"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26" xfId="0" applyFont="1" applyFill="1" applyBorder="1" applyAlignment="1">
      <alignment horizontal="center" vertical="center"/>
    </xf>
    <xf numFmtId="0" fontId="4" fillId="0" borderId="38" xfId="0" applyFont="1" applyBorder="1" applyAlignment="1">
      <alignment vertical="center"/>
    </xf>
    <xf numFmtId="164" fontId="4" fillId="7" borderId="1" xfId="2" applyFont="1" applyFill="1" applyBorder="1" applyAlignment="1" applyProtection="1">
      <alignment vertical="center"/>
      <protection locked="0"/>
    </xf>
    <xf numFmtId="10" fontId="4" fillId="9" borderId="40" xfId="0" applyNumberFormat="1" applyFont="1" applyFill="1" applyBorder="1" applyAlignment="1">
      <alignment horizontal="center" vertical="center"/>
    </xf>
    <xf numFmtId="164" fontId="4" fillId="3" borderId="4" xfId="2" applyFont="1" applyFill="1" applyBorder="1" applyAlignment="1">
      <alignment vertical="center"/>
    </xf>
    <xf numFmtId="0" fontId="4" fillId="8" borderId="18" xfId="0" applyFont="1" applyFill="1" applyBorder="1"/>
    <xf numFmtId="0" fontId="4" fillId="0" borderId="20" xfId="0" applyFont="1" applyBorder="1"/>
    <xf numFmtId="0" fontId="4" fillId="8" borderId="0" xfId="0" applyFont="1" applyFill="1"/>
    <xf numFmtId="0" fontId="4" fillId="8" borderId="23" xfId="0" applyFont="1" applyFill="1" applyBorder="1"/>
    <xf numFmtId="0" fontId="7"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7" borderId="1" xfId="0" applyFont="1" applyFill="1" applyBorder="1" applyAlignment="1" applyProtection="1">
      <alignment horizontal="left" vertical="center"/>
      <protection locked="0"/>
    </xf>
    <xf numFmtId="164" fontId="4" fillId="7" borderId="1" xfId="2" applyFont="1" applyFill="1"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164" fontId="10" fillId="3" borderId="1" xfId="2" applyFont="1" applyFill="1" applyBorder="1" applyAlignment="1">
      <alignment horizontal="center" vertical="center"/>
    </xf>
    <xf numFmtId="164" fontId="4" fillId="0" borderId="0" xfId="2" applyFont="1" applyFill="1" applyBorder="1" applyAlignment="1">
      <alignment horizontal="right" vertical="center"/>
    </xf>
    <xf numFmtId="164" fontId="4" fillId="0" borderId="0" xfId="0" applyNumberFormat="1" applyFont="1"/>
    <xf numFmtId="0" fontId="4" fillId="8" borderId="19" xfId="0" applyFont="1" applyFill="1" applyBorder="1"/>
    <xf numFmtId="0" fontId="4" fillId="8" borderId="21" xfId="0" applyFont="1" applyFill="1" applyBorder="1"/>
    <xf numFmtId="0" fontId="4" fillId="8" borderId="24" xfId="0" applyFont="1" applyFill="1" applyBorder="1"/>
    <xf numFmtId="0" fontId="4" fillId="0" borderId="49" xfId="0" applyFont="1" applyBorder="1" applyAlignment="1">
      <alignment horizontal="center"/>
    </xf>
    <xf numFmtId="168" fontId="4" fillId="0" borderId="1" xfId="1" applyNumberFormat="1" applyFont="1" applyFill="1" applyBorder="1" applyAlignment="1">
      <alignment horizontal="right" vertical="center" indent="11"/>
    </xf>
    <xf numFmtId="167" fontId="4" fillId="7" borderId="1" xfId="2" applyNumberFormat="1" applyFont="1" applyFill="1" applyBorder="1" applyAlignment="1" applyProtection="1">
      <alignment horizontal="center" vertical="center"/>
      <protection locked="0"/>
    </xf>
    <xf numFmtId="164" fontId="4" fillId="3" borderId="1" xfId="2"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164" fontId="4" fillId="3" borderId="16" xfId="0" applyNumberFormat="1" applyFont="1" applyFill="1" applyBorder="1" applyAlignment="1">
      <alignment horizontal="center" vertical="center"/>
    </xf>
    <xf numFmtId="0" fontId="4" fillId="0" borderId="1" xfId="0" applyFont="1" applyBorder="1" applyAlignment="1">
      <alignment horizontal="left" vertical="center"/>
    </xf>
    <xf numFmtId="164" fontId="4" fillId="0" borderId="1" xfId="2" applyFont="1" applyBorder="1" applyAlignment="1">
      <alignment horizontal="center" vertical="center"/>
    </xf>
    <xf numFmtId="164" fontId="4" fillId="0" borderId="0" xfId="2" applyFont="1"/>
    <xf numFmtId="0" fontId="8" fillId="8" borderId="28" xfId="0" applyFont="1" applyFill="1" applyBorder="1" applyAlignment="1">
      <alignment vertical="center"/>
    </xf>
    <xf numFmtId="0" fontId="6" fillId="8" borderId="29" xfId="0" applyFont="1" applyFill="1" applyBorder="1" applyAlignment="1">
      <alignment vertical="center"/>
    </xf>
    <xf numFmtId="0" fontId="4" fillId="8" borderId="29" xfId="0" applyFont="1" applyFill="1" applyBorder="1" applyAlignment="1">
      <alignment vertical="center"/>
    </xf>
    <xf numFmtId="0" fontId="4" fillId="8" borderId="29" xfId="0" applyFont="1" applyFill="1" applyBorder="1"/>
    <xf numFmtId="0" fontId="4" fillId="8" borderId="30" xfId="0" applyFont="1" applyFill="1" applyBorder="1"/>
    <xf numFmtId="49" fontId="6" fillId="8" borderId="31" xfId="0" applyNumberFormat="1" applyFont="1" applyFill="1" applyBorder="1" applyAlignment="1">
      <alignment vertical="center"/>
    </xf>
    <xf numFmtId="0" fontId="4" fillId="8" borderId="27" xfId="0" applyFont="1" applyFill="1" applyBorder="1"/>
    <xf numFmtId="49" fontId="6" fillId="8" borderId="32" xfId="0" applyNumberFormat="1" applyFont="1" applyFill="1" applyBorder="1" applyAlignment="1">
      <alignment vertical="center"/>
    </xf>
    <xf numFmtId="0" fontId="6" fillId="8" borderId="33" xfId="0" applyFont="1" applyFill="1" applyBorder="1" applyAlignment="1">
      <alignment vertical="center"/>
    </xf>
    <xf numFmtId="0" fontId="4" fillId="8" borderId="33" xfId="0" applyFont="1" applyFill="1" applyBorder="1" applyAlignment="1">
      <alignment vertical="center"/>
    </xf>
    <xf numFmtId="0" fontId="4" fillId="8" borderId="33" xfId="0" applyFont="1" applyFill="1" applyBorder="1"/>
    <xf numFmtId="0" fontId="4" fillId="8" borderId="34" xfId="0" applyFont="1" applyFill="1" applyBorder="1"/>
    <xf numFmtId="49" fontId="6" fillId="8" borderId="35" xfId="0" applyNumberFormat="1" applyFont="1" applyFill="1" applyBorder="1" applyAlignment="1">
      <alignment vertical="center"/>
    </xf>
    <xf numFmtId="0" fontId="4" fillId="7" borderId="1" xfId="0" applyFont="1" applyFill="1" applyBorder="1" applyAlignment="1" applyProtection="1">
      <alignment horizontal="left" vertical="center" wrapText="1"/>
      <protection locked="0"/>
    </xf>
    <xf numFmtId="0" fontId="11" fillId="8" borderId="17" xfId="0" applyFont="1" applyFill="1" applyBorder="1" applyAlignment="1">
      <alignment vertical="center"/>
    </xf>
    <xf numFmtId="49" fontId="4" fillId="8" borderId="20" xfId="0" applyNumberFormat="1" applyFont="1" applyFill="1" applyBorder="1" applyAlignment="1">
      <alignment vertical="center"/>
    </xf>
    <xf numFmtId="49" fontId="4" fillId="8" borderId="22" xfId="0" applyNumberFormat="1" applyFont="1" applyFill="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9"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4" fillId="0" borderId="41" xfId="0" applyFont="1" applyBorder="1" applyAlignment="1">
      <alignment horizontal="center"/>
    </xf>
    <xf numFmtId="0" fontId="4" fillId="0" borderId="42" xfId="0" applyFont="1" applyBorder="1" applyAlignment="1">
      <alignment horizontal="center"/>
    </xf>
    <xf numFmtId="0" fontId="4" fillId="0" borderId="43"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xf numFmtId="0" fontId="4" fillId="0" borderId="46" xfId="0" applyFont="1" applyBorder="1" applyAlignment="1">
      <alignment horizontal="center"/>
    </xf>
    <xf numFmtId="0" fontId="4" fillId="0" borderId="36" xfId="0" applyFont="1" applyBorder="1" applyAlignment="1">
      <alignment horizontal="center"/>
    </xf>
    <xf numFmtId="0" fontId="4" fillId="0" borderId="49" xfId="0" applyFont="1" applyBorder="1" applyAlignment="1">
      <alignment horizontal="center"/>
    </xf>
    <xf numFmtId="0" fontId="4" fillId="0" borderId="37" xfId="0" applyFont="1" applyBorder="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Normal="100" workbookViewId="0">
      <selection activeCell="D13" sqref="D13"/>
    </sheetView>
  </sheetViews>
  <sheetFormatPr baseColWidth="10" defaultColWidth="8.83203125" defaultRowHeight="18" x14ac:dyDescent="0.25"/>
  <cols>
    <col min="1" max="1" width="19.33203125" style="2" customWidth="1"/>
    <col min="2" max="2" width="46.83203125" style="2" customWidth="1"/>
    <col min="3" max="3" width="19.33203125" style="2" customWidth="1"/>
    <col min="4" max="16384" width="8.83203125" style="2"/>
  </cols>
  <sheetData>
    <row r="2" spans="2:2" ht="27" x14ac:dyDescent="0.35">
      <c r="B2" s="1" t="s">
        <v>115</v>
      </c>
    </row>
    <row r="3" spans="2:2" ht="20.25" customHeight="1" x14ac:dyDescent="0.25">
      <c r="B3" s="3"/>
    </row>
    <row r="4" spans="2:2" ht="20.25" customHeight="1" x14ac:dyDescent="0.25">
      <c r="B4" s="3" t="s">
        <v>0</v>
      </c>
    </row>
    <row r="5" spans="2:2" ht="20.25" customHeight="1" x14ac:dyDescent="0.25">
      <c r="B5" s="3"/>
    </row>
    <row r="6" spans="2:2" ht="20.25" customHeight="1" thickBot="1" x14ac:dyDescent="0.3">
      <c r="B6" s="3" t="s">
        <v>1</v>
      </c>
    </row>
    <row r="7" spans="2:2" ht="20.25" customHeight="1" thickBot="1" x14ac:dyDescent="0.3">
      <c r="B7" s="4"/>
    </row>
    <row r="8" spans="2:2" ht="20.25" customHeight="1" x14ac:dyDescent="0.25">
      <c r="B8" s="3"/>
    </row>
    <row r="9" spans="2:2" ht="20.25" customHeight="1" thickBot="1" x14ac:dyDescent="0.3">
      <c r="B9" s="3" t="s">
        <v>2</v>
      </c>
    </row>
    <row r="10" spans="2:2" ht="20.25" customHeight="1" thickBot="1" x14ac:dyDescent="0.3">
      <c r="B10" s="4"/>
    </row>
    <row r="11" spans="2:2" ht="20.25" customHeight="1" x14ac:dyDescent="0.25">
      <c r="B11" s="3"/>
    </row>
    <row r="12" spans="2:2" ht="20.25" customHeight="1" thickBot="1" x14ac:dyDescent="0.3">
      <c r="B12" s="3" t="s">
        <v>3</v>
      </c>
    </row>
    <row r="13" spans="2:2" ht="20.25" customHeight="1" thickBot="1" x14ac:dyDescent="0.3">
      <c r="B13" s="4"/>
    </row>
    <row r="14" spans="2:2" ht="20.25" customHeight="1" x14ac:dyDescent="0.25">
      <c r="B14" s="3"/>
    </row>
    <row r="15" spans="2:2" ht="20.25" customHeight="1" thickBot="1" x14ac:dyDescent="0.3">
      <c r="B15" s="3" t="s">
        <v>4</v>
      </c>
    </row>
    <row r="16" spans="2:2" ht="20.25" customHeight="1" thickBot="1" x14ac:dyDescent="0.3">
      <c r="B16" s="4"/>
    </row>
    <row r="17" spans="2:2" ht="20.25" customHeight="1" x14ac:dyDescent="0.25">
      <c r="B17" s="3"/>
    </row>
    <row r="18" spans="2:2" ht="20.25" customHeight="1" thickBot="1" x14ac:dyDescent="0.3">
      <c r="B18" s="3" t="s">
        <v>5</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9" thickBot="1" x14ac:dyDescent="0.3">
      <c r="B25" s="7"/>
    </row>
  </sheetData>
  <sheetProtection algorithmName="SHA-512" hashValue="Se8a+Svk0BACBrfPs/5LwMhUsI0ZdvO1yWtNFDOKEjDRj2NGeHN58ypHpptNFJIjTDyHdKbhS2NJdAvx6VIcIA==" saltValue="qozEY3Go0H6o926sK+jyq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D29" sqref="D29"/>
    </sheetView>
  </sheetViews>
  <sheetFormatPr baseColWidth="10" defaultColWidth="8.83203125" defaultRowHeight="18" x14ac:dyDescent="0.25"/>
  <cols>
    <col min="1" max="1" width="4.1640625" style="2" customWidth="1"/>
    <col min="2" max="2" width="13.33203125" style="2" customWidth="1"/>
    <col min="3" max="3" width="4.1640625" style="2" customWidth="1"/>
    <col min="4" max="4" width="96.1640625" style="2" customWidth="1"/>
    <col min="5" max="16384" width="8.83203125" style="2"/>
  </cols>
  <sheetData>
    <row r="2" spans="2:4" ht="27" x14ac:dyDescent="0.35">
      <c r="B2" s="8" t="s">
        <v>6</v>
      </c>
    </row>
    <row r="3" spans="2:4" ht="19" thickBot="1" x14ac:dyDescent="0.3"/>
    <row r="4" spans="2:4" ht="19" thickBot="1" x14ac:dyDescent="0.3">
      <c r="B4" s="33" t="s">
        <v>7</v>
      </c>
      <c r="D4" s="2" t="s">
        <v>8</v>
      </c>
    </row>
    <row r="6" spans="2:4" ht="19" thickBot="1" x14ac:dyDescent="0.3"/>
    <row r="7" spans="2:4" ht="38" x14ac:dyDescent="0.25">
      <c r="B7" s="34" t="s">
        <v>9</v>
      </c>
      <c r="D7" s="35" t="s">
        <v>10</v>
      </c>
    </row>
    <row r="8" spans="2:4" x14ac:dyDescent="0.25">
      <c r="B8" s="22"/>
      <c r="D8" s="35"/>
    </row>
    <row r="9" spans="2:4" ht="19" thickBot="1" x14ac:dyDescent="0.3"/>
    <row r="10" spans="2:4" ht="57" x14ac:dyDescent="0.25">
      <c r="B10" s="36" t="s">
        <v>11</v>
      </c>
      <c r="D10" s="35" t="s">
        <v>12</v>
      </c>
    </row>
    <row r="11" spans="2:4" x14ac:dyDescent="0.25">
      <c r="D11" s="35"/>
    </row>
    <row r="12" spans="2:4" ht="19" thickBot="1" x14ac:dyDescent="0.3"/>
    <row r="13" spans="2:4" ht="19" thickBot="1" x14ac:dyDescent="0.3">
      <c r="B13" s="37" t="s">
        <v>13</v>
      </c>
      <c r="D13" s="2" t="s">
        <v>14</v>
      </c>
    </row>
    <row r="14" spans="2:4" ht="19" thickBot="1" x14ac:dyDescent="0.3"/>
    <row r="15" spans="2:4" ht="19" thickBot="1" x14ac:dyDescent="0.3">
      <c r="B15" s="38" t="s">
        <v>15</v>
      </c>
      <c r="D15" s="2" t="s">
        <v>16</v>
      </c>
    </row>
  </sheetData>
  <sheetProtection algorithmName="SHA-512" hashValue="zt6dcNZfXXeQ4RsMH7bDl6FuL3dKmcrhTKBlIt61Xd1lDHRvLdFhHzd551H1jw92Gi6ZMUl/DsQws6RedxlClQ==" saltValue="4HBxzFpCDnFpzmTO9PpJV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workbookViewId="0">
      <selection activeCell="C24" sqref="C24"/>
    </sheetView>
  </sheetViews>
  <sheetFormatPr baseColWidth="10" defaultColWidth="8.83203125" defaultRowHeight="18" x14ac:dyDescent="0.25"/>
  <cols>
    <col min="1" max="2" width="8.83203125" style="2"/>
    <col min="3" max="3" width="79.33203125" style="35" customWidth="1"/>
    <col min="4" max="4" width="30.33203125" style="39" customWidth="1"/>
    <col min="5" max="16384" width="8.83203125" style="2"/>
  </cols>
  <sheetData>
    <row r="2" spans="2:4" ht="27" x14ac:dyDescent="0.35">
      <c r="B2" s="8" t="s">
        <v>114</v>
      </c>
    </row>
    <row r="3" spans="2:4" ht="19" thickBot="1" x14ac:dyDescent="0.3"/>
    <row r="4" spans="2:4" s="43" customFormat="1" ht="20" thickBot="1" x14ac:dyDescent="0.3">
      <c r="B4" s="40" t="s">
        <v>17</v>
      </c>
      <c r="C4" s="41" t="s">
        <v>113</v>
      </c>
      <c r="D4" s="42" t="s">
        <v>18</v>
      </c>
    </row>
    <row r="5" spans="2:4" ht="54.75" customHeight="1" x14ac:dyDescent="0.25">
      <c r="B5" s="44">
        <v>1</v>
      </c>
      <c r="C5" s="45" t="s">
        <v>19</v>
      </c>
      <c r="D5" s="46" t="s">
        <v>20</v>
      </c>
    </row>
    <row r="6" spans="2:4" ht="54.75" customHeight="1" x14ac:dyDescent="0.25">
      <c r="B6" s="47">
        <v>2</v>
      </c>
      <c r="C6" s="48" t="s">
        <v>21</v>
      </c>
      <c r="D6" s="49" t="s">
        <v>22</v>
      </c>
    </row>
    <row r="7" spans="2:4" ht="54.75" customHeight="1" x14ac:dyDescent="0.25">
      <c r="B7" s="47">
        <v>3</v>
      </c>
      <c r="C7" s="48" t="s">
        <v>23</v>
      </c>
      <c r="D7" s="46" t="s">
        <v>20</v>
      </c>
    </row>
    <row r="8" spans="2:4" ht="54.75" customHeight="1" x14ac:dyDescent="0.25">
      <c r="B8" s="47">
        <v>4</v>
      </c>
      <c r="C8" s="48" t="s">
        <v>24</v>
      </c>
      <c r="D8" s="49" t="s">
        <v>25</v>
      </c>
    </row>
    <row r="9" spans="2:4" ht="54.75" customHeight="1" x14ac:dyDescent="0.25">
      <c r="B9" s="47">
        <v>5</v>
      </c>
      <c r="C9" s="48" t="s">
        <v>26</v>
      </c>
      <c r="D9" s="49" t="s">
        <v>22</v>
      </c>
    </row>
    <row r="10" spans="2:4" ht="54.75" customHeight="1" x14ac:dyDescent="0.25">
      <c r="B10" s="47">
        <v>6</v>
      </c>
      <c r="C10" s="48" t="s">
        <v>27</v>
      </c>
      <c r="D10" s="49" t="s">
        <v>22</v>
      </c>
    </row>
    <row r="11" spans="2:4" ht="54.75" customHeight="1" x14ac:dyDescent="0.25">
      <c r="B11" s="47">
        <v>7</v>
      </c>
      <c r="C11" s="48" t="s">
        <v>28</v>
      </c>
      <c r="D11" s="49" t="s">
        <v>22</v>
      </c>
    </row>
    <row r="12" spans="2:4" ht="77" thickBot="1" x14ac:dyDescent="0.3">
      <c r="B12" s="50">
        <v>8</v>
      </c>
      <c r="C12" s="51" t="s">
        <v>29</v>
      </c>
      <c r="D12" s="52" t="s">
        <v>22</v>
      </c>
    </row>
  </sheetData>
  <sheetProtection algorithmName="SHA-512" hashValue="08EniVPJbm/vmte1If6ENMeJv7Q6quptjpdZwRiKQLgFSfZNckyM1tf5KvIb4G6Rlp4E/oQQzmjwcs0BV+CLyA==" saltValue="WGf+AJM1rpYDioVOdX0A2g=="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20"/>
  <sheetViews>
    <sheetView showGridLines="0" topLeftCell="A2" zoomScale="150" workbookViewId="0">
      <selection activeCell="J9" sqref="J9"/>
    </sheetView>
  </sheetViews>
  <sheetFormatPr baseColWidth="10" defaultColWidth="8.83203125" defaultRowHeight="18" x14ac:dyDescent="0.25"/>
  <cols>
    <col min="1" max="1" width="8.83203125" style="2"/>
    <col min="2" max="2" width="61.33203125" style="2" customWidth="1"/>
    <col min="3" max="7" width="15.5" style="9" customWidth="1"/>
    <col min="8" max="11" width="15.1640625" style="9" customWidth="1"/>
    <col min="12" max="16384" width="8.83203125" style="2"/>
  </cols>
  <sheetData>
    <row r="2" spans="2:11" ht="27" x14ac:dyDescent="0.35">
      <c r="B2" s="8" t="s">
        <v>30</v>
      </c>
    </row>
    <row r="3" spans="2:11" ht="19" thickBot="1" x14ac:dyDescent="0.3"/>
    <row r="4" spans="2:11" ht="19" thickBot="1" x14ac:dyDescent="0.3">
      <c r="B4" s="10" t="s">
        <v>31</v>
      </c>
      <c r="C4" s="104" t="s">
        <v>32</v>
      </c>
      <c r="D4" s="105"/>
      <c r="E4" s="105"/>
      <c r="F4" s="105"/>
      <c r="G4" s="106"/>
      <c r="H4" s="102" t="s">
        <v>33</v>
      </c>
      <c r="I4" s="103"/>
      <c r="K4" s="2"/>
    </row>
    <row r="5" spans="2:11" ht="21.75" customHeight="1" thickBot="1" x14ac:dyDescent="0.3">
      <c r="B5" s="11" t="s">
        <v>34</v>
      </c>
      <c r="C5" s="11" t="s">
        <v>35</v>
      </c>
      <c r="D5" s="11" t="s">
        <v>36</v>
      </c>
      <c r="E5" s="11" t="s">
        <v>37</v>
      </c>
      <c r="F5" s="11" t="s">
        <v>38</v>
      </c>
      <c r="G5" s="11" t="s">
        <v>39</v>
      </c>
      <c r="H5" s="11" t="s">
        <v>40</v>
      </c>
      <c r="I5" s="11" t="s">
        <v>41</v>
      </c>
      <c r="J5" s="11" t="s">
        <v>42</v>
      </c>
      <c r="K5" s="2"/>
    </row>
    <row r="6" spans="2:11" ht="21.75" customHeight="1" thickBot="1" x14ac:dyDescent="0.3">
      <c r="B6" s="12" t="s">
        <v>43</v>
      </c>
      <c r="C6" s="13">
        <f>Implementatie!C7</f>
        <v>0</v>
      </c>
      <c r="D6" s="14"/>
      <c r="E6" s="14"/>
      <c r="F6" s="14"/>
      <c r="G6" s="14"/>
      <c r="H6" s="14"/>
      <c r="I6" s="14"/>
      <c r="J6" s="15">
        <f>SUM(C6:I6)</f>
        <v>0</v>
      </c>
      <c r="K6" s="2"/>
    </row>
    <row r="7" spans="2:11" ht="21.75" customHeight="1" thickBot="1" x14ac:dyDescent="0.3">
      <c r="B7" s="12" t="s">
        <v>44</v>
      </c>
      <c r="C7" s="13">
        <f>Exploitatie!F16</f>
        <v>0</v>
      </c>
      <c r="D7" s="13">
        <f>Exploitatie!G16</f>
        <v>0</v>
      </c>
      <c r="E7" s="13">
        <f>Exploitatie!H16</f>
        <v>0</v>
      </c>
      <c r="F7" s="13">
        <f>Exploitatie!I16</f>
        <v>0</v>
      </c>
      <c r="G7" s="13">
        <f>Exploitatie!J16</f>
        <v>0</v>
      </c>
      <c r="H7" s="13">
        <f>Exploitatie!K16</f>
        <v>0</v>
      </c>
      <c r="I7" s="13">
        <f>Exploitatie!L16</f>
        <v>0</v>
      </c>
      <c r="J7" s="15">
        <f>SUM(C7:I7)</f>
        <v>0</v>
      </c>
      <c r="K7" s="2"/>
    </row>
    <row r="8" spans="2:11" ht="21.75" customHeight="1" thickBot="1" x14ac:dyDescent="0.3">
      <c r="B8" s="12" t="s">
        <v>45</v>
      </c>
      <c r="C8" s="13">
        <f>Exploitatie!E30</f>
        <v>0</v>
      </c>
      <c r="D8" s="13">
        <f>Exploitatie!F30</f>
        <v>0</v>
      </c>
      <c r="E8" s="13">
        <f>Exploitatie!G30</f>
        <v>0</v>
      </c>
      <c r="F8" s="13">
        <f>Exploitatie!G30</f>
        <v>0</v>
      </c>
      <c r="G8" s="13">
        <f>Exploitatie!H30</f>
        <v>0</v>
      </c>
      <c r="H8" s="13">
        <f>Exploitatie!J30</f>
        <v>0</v>
      </c>
      <c r="I8" s="13">
        <f>Exploitatie!K30</f>
        <v>0</v>
      </c>
      <c r="J8" s="15">
        <f>SUM(C8:I8)</f>
        <v>0</v>
      </c>
      <c r="K8" s="2"/>
    </row>
    <row r="9" spans="2:11" ht="21.75" customHeight="1" thickBot="1" x14ac:dyDescent="0.3">
      <c r="B9" s="16" t="s">
        <v>46</v>
      </c>
      <c r="C9" s="15">
        <f t="shared" ref="C9:J9" si="0">SUM(C6:C8)</f>
        <v>0</v>
      </c>
      <c r="D9" s="15">
        <f t="shared" si="0"/>
        <v>0</v>
      </c>
      <c r="E9" s="15">
        <f t="shared" si="0"/>
        <v>0</v>
      </c>
      <c r="F9" s="15">
        <f t="shared" si="0"/>
        <v>0</v>
      </c>
      <c r="G9" s="15">
        <f t="shared" si="0"/>
        <v>0</v>
      </c>
      <c r="H9" s="15">
        <f t="shared" si="0"/>
        <v>0</v>
      </c>
      <c r="I9" s="15">
        <f t="shared" si="0"/>
        <v>0</v>
      </c>
      <c r="J9" s="17">
        <f t="shared" si="0"/>
        <v>0</v>
      </c>
      <c r="K9" s="2"/>
    </row>
    <row r="11" spans="2:11" x14ac:dyDescent="0.25">
      <c r="B11" s="18" t="s">
        <v>11</v>
      </c>
      <c r="C11" s="19"/>
      <c r="D11" s="20"/>
      <c r="E11" s="21"/>
      <c r="F11" s="22"/>
      <c r="G11" s="2"/>
      <c r="H11" s="2"/>
      <c r="I11" s="2"/>
      <c r="J11" s="2"/>
      <c r="K11" s="2"/>
    </row>
    <row r="12" spans="2:11" x14ac:dyDescent="0.25">
      <c r="B12" s="23" t="s">
        <v>47</v>
      </c>
      <c r="C12" s="24"/>
      <c r="D12" s="25"/>
      <c r="E12" s="26"/>
      <c r="F12" s="22"/>
      <c r="G12" s="2"/>
      <c r="H12" s="2"/>
      <c r="I12" s="2"/>
      <c r="J12" s="2"/>
      <c r="K12" s="2"/>
    </row>
    <row r="13" spans="2:11" x14ac:dyDescent="0.25">
      <c r="B13" s="23" t="s">
        <v>48</v>
      </c>
      <c r="C13" s="24"/>
      <c r="D13" s="25"/>
      <c r="E13" s="26"/>
      <c r="F13" s="22"/>
      <c r="G13" s="2"/>
      <c r="H13" s="2"/>
      <c r="I13" s="2"/>
      <c r="J13" s="2"/>
      <c r="K13" s="2"/>
    </row>
    <row r="14" spans="2:11" x14ac:dyDescent="0.25">
      <c r="B14" s="23" t="s">
        <v>49</v>
      </c>
      <c r="C14" s="24"/>
      <c r="D14" s="25"/>
      <c r="E14" s="26"/>
      <c r="F14" s="22"/>
      <c r="G14" s="2"/>
      <c r="H14" s="2"/>
      <c r="I14" s="2"/>
      <c r="J14" s="2"/>
      <c r="K14" s="2"/>
    </row>
    <row r="15" spans="2:11" x14ac:dyDescent="0.25">
      <c r="B15" s="27" t="s">
        <v>50</v>
      </c>
      <c r="C15" s="28"/>
      <c r="D15" s="29"/>
      <c r="E15" s="30"/>
      <c r="F15" s="22"/>
      <c r="G15" s="2"/>
      <c r="H15" s="2"/>
      <c r="I15" s="2"/>
      <c r="J15" s="2"/>
      <c r="K15" s="2"/>
    </row>
    <row r="18" spans="2:2" x14ac:dyDescent="0.25">
      <c r="B18" s="31"/>
    </row>
    <row r="20" spans="2:2" x14ac:dyDescent="0.25">
      <c r="B20" s="32"/>
    </row>
  </sheetData>
  <sheetProtection algorithmName="SHA-512" hashValue="wOFu58rkzR+eQRY0YWVcyRVplgGipi3i4VwXRQtiwyyyZgS1l0OT1WHTQfWLfeRttQwB7DVCGmGkKbwUKgQL1g==" saltValue="+2H1JEr2+hD40tP2Bf+YBw==" spinCount="100000" sheet="1" objects="1" scenarios="1"/>
  <mergeCells count="2">
    <mergeCell ref="H4:I4"/>
    <mergeCell ref="C4:G4"/>
  </mergeCells>
  <phoneticPr fontId="2"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zoomScale="150" workbookViewId="0">
      <selection activeCell="C20" sqref="C20"/>
    </sheetView>
  </sheetViews>
  <sheetFormatPr baseColWidth="10" defaultColWidth="8.83203125" defaultRowHeight="18" x14ac:dyDescent="0.25"/>
  <cols>
    <col min="1" max="1" width="8.83203125" style="2"/>
    <col min="2" max="2" width="39.5" style="2" customWidth="1"/>
    <col min="3" max="3" width="18.5" style="2" customWidth="1"/>
    <col min="4" max="4" width="17.5" style="2" customWidth="1"/>
    <col min="5" max="5" width="53.33203125" style="2" customWidth="1"/>
    <col min="6" max="6" width="17.5" style="2" customWidth="1"/>
    <col min="7" max="16384" width="8.83203125" style="2"/>
  </cols>
  <sheetData>
    <row r="2" spans="2:6" ht="27" x14ac:dyDescent="0.35">
      <c r="B2" s="8" t="s">
        <v>51</v>
      </c>
    </row>
    <row r="3" spans="2:6" x14ac:dyDescent="0.25">
      <c r="B3" s="31"/>
    </row>
    <row r="4" spans="2:6" x14ac:dyDescent="0.25">
      <c r="B4" s="10" t="s">
        <v>52</v>
      </c>
    </row>
    <row r="5" spans="2:6" ht="20.75" customHeight="1" thickBot="1" x14ac:dyDescent="0.3">
      <c r="B5" s="53" t="s">
        <v>34</v>
      </c>
      <c r="C5" s="54" t="s">
        <v>53</v>
      </c>
      <c r="D5" s="55" t="s">
        <v>54</v>
      </c>
    </row>
    <row r="6" spans="2:6" ht="20.75" customHeight="1" thickBot="1" x14ac:dyDescent="0.3">
      <c r="B6" s="56" t="s">
        <v>55</v>
      </c>
      <c r="C6" s="57">
        <v>0</v>
      </c>
      <c r="D6" s="58">
        <f>IF(('Totale Kosten Inschrijver'!J9&gt;0),(C6/'Totale Kosten Inschrijver'!J9),0)</f>
        <v>0</v>
      </c>
    </row>
    <row r="7" spans="2:6" ht="20.75" customHeight="1" thickBot="1" x14ac:dyDescent="0.3">
      <c r="B7" s="22" t="s">
        <v>56</v>
      </c>
      <c r="C7" s="59">
        <f>C6</f>
        <v>0</v>
      </c>
    </row>
    <row r="8" spans="2:6" x14ac:dyDescent="0.25">
      <c r="B8" s="22"/>
      <c r="C8" s="22"/>
      <c r="D8" s="22"/>
    </row>
    <row r="9" spans="2:6" x14ac:dyDescent="0.25">
      <c r="B9" s="18" t="s">
        <v>11</v>
      </c>
      <c r="C9" s="19"/>
      <c r="D9" s="20"/>
      <c r="E9" s="60"/>
      <c r="F9" s="61"/>
    </row>
    <row r="10" spans="2:6" x14ac:dyDescent="0.25">
      <c r="B10" s="23" t="s">
        <v>57</v>
      </c>
      <c r="C10" s="24"/>
      <c r="D10" s="25"/>
      <c r="E10" s="62"/>
      <c r="F10" s="61"/>
    </row>
    <row r="11" spans="2:6" x14ac:dyDescent="0.25">
      <c r="B11" s="27" t="s">
        <v>112</v>
      </c>
      <c r="C11" s="28"/>
      <c r="D11" s="29"/>
      <c r="E11" s="63"/>
      <c r="F11" s="61"/>
    </row>
  </sheetData>
  <sheetProtection algorithmName="SHA-512" hashValue="Cs3tyY3NlpsbzKjyfDEcTQqIhlcZteAg4zR2nGihM98FLh6mMCN8SUgMjxwg2J/b5cQ+wyEXZO3hmJ1e8scO6w==" saltValue="E577DJQOcg9Tn8B0Fjq+EQ==" spinCount="100000" sheet="1" objects="1" scenarios="1"/>
  <conditionalFormatting sqref="D6">
    <cfRule type="cellIs" dxfId="0" priority="1" operator="greaterThan">
      <formula>0.025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2.5%*'Totale Kosten Inschrijver'!J9</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35"/>
  <sheetViews>
    <sheetView showGridLines="0" zoomScale="110" zoomScaleNormal="110" workbookViewId="0">
      <selection activeCell="R12" sqref="R12"/>
    </sheetView>
  </sheetViews>
  <sheetFormatPr baseColWidth="10" defaultColWidth="8.83203125" defaultRowHeight="18" x14ac:dyDescent="0.25"/>
  <cols>
    <col min="1" max="1" width="8.83203125" style="2"/>
    <col min="2" max="2" width="15.83203125" style="2" customWidth="1"/>
    <col min="3" max="3" width="42.5" style="2" customWidth="1"/>
    <col min="4" max="6" width="12.83203125" style="2" customWidth="1"/>
    <col min="7" max="12" width="12.5" style="2" customWidth="1"/>
    <col min="13" max="14" width="12.83203125" style="2" customWidth="1"/>
    <col min="15" max="16384" width="8.83203125" style="2"/>
  </cols>
  <sheetData>
    <row r="2" spans="2:12 16384:16384" x14ac:dyDescent="0.25">
      <c r="B2" s="31" t="s">
        <v>58</v>
      </c>
    </row>
    <row r="3" spans="2:12 16384:16384" ht="19" thickBot="1" x14ac:dyDescent="0.3">
      <c r="B3" s="31"/>
    </row>
    <row r="4" spans="2:12 16384:16384" ht="19" thickBot="1" x14ac:dyDescent="0.3">
      <c r="F4" s="107" t="s">
        <v>59</v>
      </c>
      <c r="G4" s="108"/>
      <c r="H4" s="108"/>
      <c r="I4" s="108"/>
      <c r="J4" s="108"/>
      <c r="K4" s="108"/>
      <c r="L4" s="109"/>
    </row>
    <row r="5" spans="2:12 16384:16384" ht="19" thickBot="1" x14ac:dyDescent="0.3">
      <c r="B5" s="2" t="s">
        <v>60</v>
      </c>
      <c r="F5" s="110" t="s">
        <v>61</v>
      </c>
      <c r="G5" s="111"/>
      <c r="H5" s="111"/>
      <c r="I5" s="111"/>
      <c r="J5" s="112"/>
      <c r="K5" s="113" t="s">
        <v>33</v>
      </c>
      <c r="L5" s="115"/>
    </row>
    <row r="6" spans="2:12 16384:16384" ht="39" thickBot="1" x14ac:dyDescent="0.3">
      <c r="B6" s="11" t="s">
        <v>62</v>
      </c>
      <c r="C6" s="11" t="s">
        <v>63</v>
      </c>
      <c r="D6" s="64" t="s">
        <v>64</v>
      </c>
      <c r="E6" s="64" t="s">
        <v>65</v>
      </c>
      <c r="F6" s="54" t="s">
        <v>35</v>
      </c>
      <c r="G6" s="54" t="s">
        <v>36</v>
      </c>
      <c r="H6" s="54" t="s">
        <v>37</v>
      </c>
      <c r="I6" s="54" t="s">
        <v>38</v>
      </c>
      <c r="J6" s="54" t="s">
        <v>39</v>
      </c>
      <c r="K6" s="54" t="s">
        <v>40</v>
      </c>
      <c r="L6" s="54" t="s">
        <v>41</v>
      </c>
    </row>
    <row r="7" spans="2:12 16384:16384" ht="20" customHeight="1" thickBot="1" x14ac:dyDescent="0.3">
      <c r="B7" s="65" t="s">
        <v>66</v>
      </c>
      <c r="C7" s="66" t="s">
        <v>117</v>
      </c>
      <c r="D7" s="65">
        <v>5</v>
      </c>
      <c r="E7" s="67">
        <v>0</v>
      </c>
      <c r="F7" s="68">
        <f t="shared" ref="F7:F14" si="0">$D7*$E7*12</f>
        <v>0</v>
      </c>
      <c r="G7" s="68">
        <f t="shared" ref="G7:J15" si="1">$D7*$E7*12</f>
        <v>0</v>
      </c>
      <c r="H7" s="68">
        <f t="shared" si="1"/>
        <v>0</v>
      </c>
      <c r="I7" s="68">
        <f t="shared" si="1"/>
        <v>0</v>
      </c>
      <c r="J7" s="68">
        <f t="shared" si="1"/>
        <v>0</v>
      </c>
      <c r="K7" s="69">
        <f t="shared" ref="K7:K15" si="2">F7*0.3</f>
        <v>0</v>
      </c>
      <c r="L7" s="69">
        <f t="shared" ref="L7:L14" si="3">K7</f>
        <v>0</v>
      </c>
    </row>
    <row r="8" spans="2:12 16384:16384" ht="20" customHeight="1" thickBot="1" x14ac:dyDescent="0.3">
      <c r="B8" s="65" t="s">
        <v>116</v>
      </c>
      <c r="C8" s="66" t="s">
        <v>118</v>
      </c>
      <c r="D8" s="65">
        <v>2</v>
      </c>
      <c r="E8" s="67">
        <v>0</v>
      </c>
      <c r="F8" s="68">
        <f t="shared" si="0"/>
        <v>0</v>
      </c>
      <c r="G8" s="68">
        <f t="shared" si="1"/>
        <v>0</v>
      </c>
      <c r="H8" s="68">
        <f t="shared" si="1"/>
        <v>0</v>
      </c>
      <c r="I8" s="68">
        <f t="shared" si="1"/>
        <v>0</v>
      </c>
      <c r="J8" s="68">
        <f t="shared" si="1"/>
        <v>0</v>
      </c>
      <c r="K8" s="69">
        <f t="shared" si="2"/>
        <v>0</v>
      </c>
      <c r="L8" s="69">
        <f t="shared" ref="L8:L13" si="4">K8</f>
        <v>0</v>
      </c>
    </row>
    <row r="9" spans="2:12 16384:16384" ht="20" customHeight="1" thickBot="1" x14ac:dyDescent="0.3">
      <c r="B9" s="65" t="s">
        <v>116</v>
      </c>
      <c r="C9" s="66" t="s">
        <v>119</v>
      </c>
      <c r="D9" s="65">
        <v>2</v>
      </c>
      <c r="E9" s="67">
        <v>0</v>
      </c>
      <c r="F9" s="68">
        <f t="shared" si="0"/>
        <v>0</v>
      </c>
      <c r="G9" s="68">
        <f t="shared" si="1"/>
        <v>0</v>
      </c>
      <c r="H9" s="68">
        <f t="shared" si="1"/>
        <v>0</v>
      </c>
      <c r="I9" s="68">
        <f t="shared" si="1"/>
        <v>0</v>
      </c>
      <c r="J9" s="68">
        <f t="shared" si="1"/>
        <v>0</v>
      </c>
      <c r="K9" s="69">
        <f t="shared" si="2"/>
        <v>0</v>
      </c>
      <c r="L9" s="69">
        <f t="shared" si="4"/>
        <v>0</v>
      </c>
    </row>
    <row r="10" spans="2:12 16384:16384" ht="20" customHeight="1" thickBot="1" x14ac:dyDescent="0.3">
      <c r="B10" s="65" t="s">
        <v>116</v>
      </c>
      <c r="C10" s="66" t="s">
        <v>120</v>
      </c>
      <c r="D10" s="65">
        <v>3</v>
      </c>
      <c r="E10" s="67">
        <v>0</v>
      </c>
      <c r="F10" s="68">
        <f t="shared" si="0"/>
        <v>0</v>
      </c>
      <c r="G10" s="68">
        <f t="shared" si="1"/>
        <v>0</v>
      </c>
      <c r="H10" s="68">
        <f t="shared" si="1"/>
        <v>0</v>
      </c>
      <c r="I10" s="68">
        <f t="shared" si="1"/>
        <v>0</v>
      </c>
      <c r="J10" s="68">
        <f t="shared" si="1"/>
        <v>0</v>
      </c>
      <c r="K10" s="69">
        <f t="shared" si="2"/>
        <v>0</v>
      </c>
      <c r="L10" s="69">
        <f t="shared" si="4"/>
        <v>0</v>
      </c>
    </row>
    <row r="11" spans="2:12 16384:16384" ht="96" thickBot="1" x14ac:dyDescent="0.3">
      <c r="B11" s="65" t="s">
        <v>116</v>
      </c>
      <c r="C11" s="98" t="s">
        <v>121</v>
      </c>
      <c r="D11" s="65">
        <v>3</v>
      </c>
      <c r="E11" s="67">
        <v>0</v>
      </c>
      <c r="F11" s="68">
        <f t="shared" si="0"/>
        <v>0</v>
      </c>
      <c r="G11" s="68">
        <f t="shared" si="1"/>
        <v>0</v>
      </c>
      <c r="H11" s="68">
        <f t="shared" si="1"/>
        <v>0</v>
      </c>
      <c r="I11" s="68">
        <f t="shared" si="1"/>
        <v>0</v>
      </c>
      <c r="J11" s="68">
        <f t="shared" si="1"/>
        <v>0</v>
      </c>
      <c r="K11" s="69">
        <f t="shared" si="2"/>
        <v>0</v>
      </c>
      <c r="L11" s="69">
        <f t="shared" si="4"/>
        <v>0</v>
      </c>
    </row>
    <row r="12" spans="2:12 16384:16384" ht="20" customHeight="1" thickBot="1" x14ac:dyDescent="0.3">
      <c r="B12" s="65" t="s">
        <v>67</v>
      </c>
      <c r="C12" s="66" t="s">
        <v>122</v>
      </c>
      <c r="D12" s="65">
        <v>6</v>
      </c>
      <c r="E12" s="67">
        <v>0</v>
      </c>
      <c r="F12" s="68">
        <f t="shared" si="0"/>
        <v>0</v>
      </c>
      <c r="G12" s="68">
        <f t="shared" si="1"/>
        <v>0</v>
      </c>
      <c r="H12" s="68">
        <f t="shared" si="1"/>
        <v>0</v>
      </c>
      <c r="I12" s="68">
        <f t="shared" si="1"/>
        <v>0</v>
      </c>
      <c r="J12" s="68">
        <f t="shared" si="1"/>
        <v>0</v>
      </c>
      <c r="K12" s="69">
        <f t="shared" si="2"/>
        <v>0</v>
      </c>
      <c r="L12" s="69">
        <f t="shared" si="4"/>
        <v>0</v>
      </c>
    </row>
    <row r="13" spans="2:12 16384:16384" ht="20" customHeight="1" thickBot="1" x14ac:dyDescent="0.3">
      <c r="B13" s="65" t="s">
        <v>116</v>
      </c>
      <c r="C13" s="66" t="s">
        <v>118</v>
      </c>
      <c r="D13" s="65">
        <v>3</v>
      </c>
      <c r="E13" s="67">
        <v>0</v>
      </c>
      <c r="F13" s="68">
        <f t="shared" si="0"/>
        <v>0</v>
      </c>
      <c r="G13" s="68">
        <f t="shared" si="1"/>
        <v>0</v>
      </c>
      <c r="H13" s="68">
        <f t="shared" si="1"/>
        <v>0</v>
      </c>
      <c r="I13" s="68">
        <f t="shared" si="1"/>
        <v>0</v>
      </c>
      <c r="J13" s="68">
        <f t="shared" si="1"/>
        <v>0</v>
      </c>
      <c r="K13" s="69">
        <f t="shared" si="2"/>
        <v>0</v>
      </c>
      <c r="L13" s="69">
        <f t="shared" si="4"/>
        <v>0</v>
      </c>
    </row>
    <row r="14" spans="2:12 16384:16384" ht="20" customHeight="1" thickBot="1" x14ac:dyDescent="0.3">
      <c r="B14" s="65" t="s">
        <v>68</v>
      </c>
      <c r="C14" s="66" t="s">
        <v>123</v>
      </c>
      <c r="D14" s="65">
        <v>8</v>
      </c>
      <c r="E14" s="67">
        <v>0</v>
      </c>
      <c r="F14" s="68">
        <f t="shared" si="0"/>
        <v>0</v>
      </c>
      <c r="G14" s="68">
        <f t="shared" si="1"/>
        <v>0</v>
      </c>
      <c r="H14" s="68">
        <f t="shared" si="1"/>
        <v>0</v>
      </c>
      <c r="I14" s="68">
        <f t="shared" si="1"/>
        <v>0</v>
      </c>
      <c r="J14" s="68">
        <f t="shared" si="1"/>
        <v>0</v>
      </c>
      <c r="K14" s="69">
        <f t="shared" si="2"/>
        <v>0</v>
      </c>
      <c r="L14" s="69">
        <f t="shared" si="3"/>
        <v>0</v>
      </c>
    </row>
    <row r="15" spans="2:12 16384:16384" ht="20.25" customHeight="1" thickBot="1" x14ac:dyDescent="0.3">
      <c r="B15" s="65" t="s">
        <v>116</v>
      </c>
      <c r="C15" s="66" t="s">
        <v>118</v>
      </c>
      <c r="D15" s="65">
        <v>4</v>
      </c>
      <c r="E15" s="67">
        <v>0</v>
      </c>
      <c r="F15" s="68">
        <f t="shared" ref="F15" si="5">$D15*$E15*12</f>
        <v>0</v>
      </c>
      <c r="G15" s="68">
        <f t="shared" si="1"/>
        <v>0</v>
      </c>
      <c r="H15" s="68">
        <f t="shared" si="1"/>
        <v>0</v>
      </c>
      <c r="I15" s="68">
        <f t="shared" si="1"/>
        <v>0</v>
      </c>
      <c r="J15" s="68">
        <f t="shared" si="1"/>
        <v>0</v>
      </c>
      <c r="K15" s="69">
        <f t="shared" si="2"/>
        <v>0</v>
      </c>
      <c r="L15" s="69">
        <f t="shared" ref="L15" si="6">K15</f>
        <v>0</v>
      </c>
    </row>
    <row r="16" spans="2:12 16384:16384" ht="20.25" customHeight="1" thickBot="1" x14ac:dyDescent="0.3">
      <c r="E16" s="70" t="s">
        <v>56</v>
      </c>
      <c r="F16" s="68">
        <f>SUM(F7:F15)</f>
        <v>0</v>
      </c>
      <c r="G16" s="68">
        <f>SUM(G7:G15)</f>
        <v>0</v>
      </c>
      <c r="H16" s="68">
        <f>SUM(H7:H15)</f>
        <v>0</v>
      </c>
      <c r="I16" s="68">
        <f>SUM(I7:I15)</f>
        <v>0</v>
      </c>
      <c r="J16" s="68">
        <f>SUM(J7:J15)</f>
        <v>0</v>
      </c>
      <c r="K16" s="68">
        <f>SUM(K7:K15)</f>
        <v>0</v>
      </c>
      <c r="L16" s="68">
        <f>SUM(L7:L15)</f>
        <v>0</v>
      </c>
      <c r="XFD16" s="71"/>
    </row>
    <row r="18" spans="2:11" x14ac:dyDescent="0.25">
      <c r="B18" s="99" t="s">
        <v>11</v>
      </c>
      <c r="C18" s="20"/>
      <c r="D18" s="20"/>
      <c r="E18" s="60"/>
      <c r="F18" s="60"/>
      <c r="G18" s="60"/>
      <c r="H18" s="60"/>
      <c r="I18" s="60"/>
      <c r="J18" s="60"/>
      <c r="K18" s="72"/>
    </row>
    <row r="19" spans="2:11" x14ac:dyDescent="0.25">
      <c r="B19" s="100" t="s">
        <v>69</v>
      </c>
      <c r="C19" s="25"/>
      <c r="D19" s="25"/>
      <c r="E19" s="62"/>
      <c r="F19" s="62"/>
      <c r="G19" s="62"/>
      <c r="H19" s="62"/>
      <c r="I19" s="62"/>
      <c r="J19" s="62"/>
      <c r="K19" s="73"/>
    </row>
    <row r="20" spans="2:11" x14ac:dyDescent="0.25">
      <c r="B20" s="100" t="s">
        <v>70</v>
      </c>
      <c r="C20" s="25"/>
      <c r="D20" s="25"/>
      <c r="E20" s="62"/>
      <c r="F20" s="62"/>
      <c r="G20" s="62"/>
      <c r="H20" s="62"/>
      <c r="I20" s="62"/>
      <c r="J20" s="62"/>
      <c r="K20" s="73"/>
    </row>
    <row r="21" spans="2:11" x14ac:dyDescent="0.25">
      <c r="B21" s="101" t="s">
        <v>71</v>
      </c>
      <c r="C21" s="29"/>
      <c r="D21" s="29"/>
      <c r="E21" s="63"/>
      <c r="F21" s="63"/>
      <c r="G21" s="63"/>
      <c r="H21" s="63"/>
      <c r="I21" s="63"/>
      <c r="J21" s="63"/>
      <c r="K21" s="74"/>
    </row>
    <row r="24" spans="2:11" ht="19" thickBot="1" x14ac:dyDescent="0.3"/>
    <row r="25" spans="2:11" ht="19" thickBot="1" x14ac:dyDescent="0.3">
      <c r="E25" s="107" t="s">
        <v>72</v>
      </c>
      <c r="F25" s="108"/>
      <c r="G25" s="108"/>
      <c r="H25" s="108"/>
      <c r="I25" s="108"/>
      <c r="J25" s="108"/>
      <c r="K25" s="109"/>
    </row>
    <row r="26" spans="2:11" ht="19" thickBot="1" x14ac:dyDescent="0.3">
      <c r="B26" s="2" t="s">
        <v>45</v>
      </c>
      <c r="E26" s="113" t="s">
        <v>32</v>
      </c>
      <c r="F26" s="114"/>
      <c r="G26" s="114"/>
      <c r="H26" s="115"/>
      <c r="I26" s="75"/>
      <c r="J26" s="113" t="s">
        <v>33</v>
      </c>
      <c r="K26" s="115"/>
    </row>
    <row r="27" spans="2:11" ht="20.25" customHeight="1" thickBot="1" x14ac:dyDescent="0.3">
      <c r="B27" s="11" t="s">
        <v>73</v>
      </c>
      <c r="C27" s="64" t="s">
        <v>74</v>
      </c>
      <c r="D27" s="64" t="s">
        <v>75</v>
      </c>
      <c r="E27" s="54" t="s">
        <v>35</v>
      </c>
      <c r="F27" s="54" t="s">
        <v>36</v>
      </c>
      <c r="G27" s="54" t="s">
        <v>37</v>
      </c>
      <c r="H27" s="54" t="s">
        <v>38</v>
      </c>
      <c r="I27" s="54" t="s">
        <v>39</v>
      </c>
      <c r="J27" s="54" t="s">
        <v>40</v>
      </c>
      <c r="K27" s="54" t="s">
        <v>41</v>
      </c>
    </row>
    <row r="28" spans="2:11" ht="20.25" customHeight="1" thickBot="1" x14ac:dyDescent="0.3">
      <c r="B28" s="65" t="s">
        <v>76</v>
      </c>
      <c r="C28" s="76">
        <v>180000</v>
      </c>
      <c r="D28" s="77">
        <v>0</v>
      </c>
      <c r="E28" s="68">
        <f>C28*D28*12</f>
        <v>0</v>
      </c>
      <c r="F28" s="68">
        <f>E28</f>
        <v>0</v>
      </c>
      <c r="G28" s="68">
        <f>F28</f>
        <v>0</v>
      </c>
      <c r="H28" s="68">
        <f>G28</f>
        <v>0</v>
      </c>
      <c r="I28" s="78">
        <f t="shared" ref="I28:J29" si="7">G28</f>
        <v>0</v>
      </c>
      <c r="J28" s="78">
        <f t="shared" si="7"/>
        <v>0</v>
      </c>
      <c r="K28" s="78">
        <f>J28</f>
        <v>0</v>
      </c>
    </row>
    <row r="29" spans="2:11" ht="20.25" customHeight="1" thickBot="1" x14ac:dyDescent="0.3">
      <c r="B29" s="65" t="s">
        <v>77</v>
      </c>
      <c r="C29" s="76">
        <v>90000</v>
      </c>
      <c r="D29" s="77">
        <v>0</v>
      </c>
      <c r="E29" s="68">
        <f t="shared" ref="E29" si="8">C29*D29*12</f>
        <v>0</v>
      </c>
      <c r="F29" s="68">
        <f t="shared" ref="F29:K29" si="9">E29</f>
        <v>0</v>
      </c>
      <c r="G29" s="68">
        <f t="shared" si="9"/>
        <v>0</v>
      </c>
      <c r="H29" s="68">
        <f t="shared" si="9"/>
        <v>0</v>
      </c>
      <c r="I29" s="78">
        <f t="shared" si="7"/>
        <v>0</v>
      </c>
      <c r="J29" s="78">
        <f t="shared" si="7"/>
        <v>0</v>
      </c>
      <c r="K29" s="78">
        <f t="shared" si="9"/>
        <v>0</v>
      </c>
    </row>
    <row r="30" spans="2:11" ht="20.25" customHeight="1" thickBot="1" x14ac:dyDescent="0.3">
      <c r="D30" s="70" t="s">
        <v>56</v>
      </c>
      <c r="E30" s="79">
        <f t="shared" ref="E30:K30" si="10">SUM(E28:E29)</f>
        <v>0</v>
      </c>
      <c r="F30" s="80">
        <f t="shared" si="10"/>
        <v>0</v>
      </c>
      <c r="G30" s="80">
        <f t="shared" si="10"/>
        <v>0</v>
      </c>
      <c r="H30" s="80">
        <f t="shared" si="10"/>
        <v>0</v>
      </c>
      <c r="I30" s="80">
        <f t="shared" si="10"/>
        <v>0</v>
      </c>
      <c r="J30" s="80">
        <f t="shared" si="10"/>
        <v>0</v>
      </c>
      <c r="K30" s="81">
        <f t="shared" si="10"/>
        <v>0</v>
      </c>
    </row>
    <row r="32" spans="2:11" x14ac:dyDescent="0.25">
      <c r="B32" s="99" t="s">
        <v>11</v>
      </c>
      <c r="C32" s="20"/>
      <c r="D32" s="20"/>
      <c r="E32" s="60"/>
      <c r="F32" s="60"/>
      <c r="G32" s="60"/>
      <c r="H32" s="60"/>
      <c r="I32" s="60"/>
      <c r="J32" s="72"/>
    </row>
    <row r="33" spans="2:10" x14ac:dyDescent="0.25">
      <c r="B33" s="100" t="s">
        <v>78</v>
      </c>
      <c r="C33" s="25"/>
      <c r="D33" s="25"/>
      <c r="E33" s="62"/>
      <c r="F33" s="62"/>
      <c r="G33" s="62"/>
      <c r="H33" s="62"/>
      <c r="I33" s="62"/>
      <c r="J33" s="73"/>
    </row>
    <row r="34" spans="2:10" x14ac:dyDescent="0.25">
      <c r="B34" s="100" t="s">
        <v>79</v>
      </c>
      <c r="C34" s="25"/>
      <c r="D34" s="25"/>
      <c r="E34" s="62"/>
      <c r="F34" s="62"/>
      <c r="G34" s="62"/>
      <c r="H34" s="62"/>
      <c r="I34" s="62"/>
      <c r="J34" s="73"/>
    </row>
    <row r="35" spans="2:10" x14ac:dyDescent="0.25">
      <c r="B35" s="101" t="s">
        <v>71</v>
      </c>
      <c r="C35" s="29"/>
      <c r="D35" s="29"/>
      <c r="E35" s="63"/>
      <c r="F35" s="63"/>
      <c r="G35" s="63"/>
      <c r="H35" s="63"/>
      <c r="I35" s="63"/>
      <c r="J35" s="74"/>
    </row>
  </sheetData>
  <sheetProtection algorithmName="SHA-512" hashValue="rjxV+byhd3FDhNG8RzeVrVQQfVe3xojC0PqQh2rWAxWuBNY6xJky35UE5dRGmPfhT0x/gOxhmMGiQYI/2DTMtw==" saltValue="cFyyc6cdoj/jo3tZo660aA==" spinCount="100000" sheet="1" objects="1" scenarios="1"/>
  <mergeCells count="6">
    <mergeCell ref="F4:L4"/>
    <mergeCell ref="F5:J5"/>
    <mergeCell ref="E25:K25"/>
    <mergeCell ref="E26:H26"/>
    <mergeCell ref="K5:L5"/>
    <mergeCell ref="J26:K26"/>
  </mergeCells>
  <phoneticPr fontId="2"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973F-0CC4-433D-8092-5979B1DAD494}">
  <dimension ref="B2:G47"/>
  <sheetViews>
    <sheetView workbookViewId="0">
      <selection activeCell="F49" sqref="F49"/>
    </sheetView>
  </sheetViews>
  <sheetFormatPr baseColWidth="10" defaultColWidth="8.83203125" defaultRowHeight="18" x14ac:dyDescent="0.25"/>
  <cols>
    <col min="1" max="1" width="8.83203125" style="2"/>
    <col min="2" max="2" width="27.83203125" style="2" customWidth="1"/>
    <col min="3" max="3" width="16" style="2" customWidth="1"/>
    <col min="4" max="4" width="38.5" style="2" customWidth="1"/>
    <col min="5" max="5" width="16.5" style="2" customWidth="1"/>
    <col min="6" max="6" width="50.83203125" style="2" customWidth="1"/>
    <col min="7" max="7" width="11.5" style="2" customWidth="1"/>
    <col min="8" max="16384" width="8.83203125" style="2"/>
  </cols>
  <sheetData>
    <row r="2" spans="2:6" ht="27" x14ac:dyDescent="0.35">
      <c r="B2" s="8" t="s">
        <v>80</v>
      </c>
    </row>
    <row r="3" spans="2:6" ht="21" customHeight="1" x14ac:dyDescent="0.35">
      <c r="B3" s="8"/>
    </row>
    <row r="4" spans="2:6" ht="19" thickBot="1" x14ac:dyDescent="0.3">
      <c r="B4" s="10" t="s">
        <v>81</v>
      </c>
    </row>
    <row r="5" spans="2:6" ht="22.25" customHeight="1" thickBot="1" x14ac:dyDescent="0.3">
      <c r="B5" s="11" t="s">
        <v>82</v>
      </c>
      <c r="C5" s="11" t="s">
        <v>53</v>
      </c>
    </row>
    <row r="6" spans="2:6" ht="22.25" customHeight="1" thickBot="1" x14ac:dyDescent="0.3">
      <c r="B6" s="82" t="s">
        <v>83</v>
      </c>
      <c r="C6" s="83">
        <v>120</v>
      </c>
    </row>
    <row r="7" spans="2:6" ht="22.25" customHeight="1" thickBot="1" x14ac:dyDescent="0.3">
      <c r="B7" s="82" t="s">
        <v>84</v>
      </c>
      <c r="C7" s="83">
        <v>120</v>
      </c>
    </row>
    <row r="8" spans="2:6" ht="22.25" customHeight="1" thickBot="1" x14ac:dyDescent="0.3">
      <c r="B8" s="82" t="s">
        <v>85</v>
      </c>
      <c r="C8" s="83">
        <v>110</v>
      </c>
    </row>
    <row r="9" spans="2:6" ht="22.25" customHeight="1" thickBot="1" x14ac:dyDescent="0.3">
      <c r="B9" s="82" t="s">
        <v>86</v>
      </c>
      <c r="C9" s="83">
        <v>90</v>
      </c>
    </row>
    <row r="10" spans="2:6" x14ac:dyDescent="0.25">
      <c r="C10" s="84"/>
    </row>
    <row r="11" spans="2:6" x14ac:dyDescent="0.25">
      <c r="B11" s="85" t="s">
        <v>11</v>
      </c>
      <c r="C11" s="86"/>
      <c r="D11" s="87"/>
      <c r="E11" s="88"/>
      <c r="F11" s="89"/>
    </row>
    <row r="12" spans="2:6" x14ac:dyDescent="0.25">
      <c r="B12" s="90" t="s">
        <v>87</v>
      </c>
      <c r="C12" s="24"/>
      <c r="D12" s="25"/>
      <c r="E12" s="62"/>
      <c r="F12" s="91"/>
    </row>
    <row r="13" spans="2:6" x14ac:dyDescent="0.25">
      <c r="B13" s="90" t="s">
        <v>88</v>
      </c>
      <c r="C13" s="24"/>
      <c r="D13" s="25"/>
      <c r="E13" s="62"/>
      <c r="F13" s="91"/>
    </row>
    <row r="14" spans="2:6" x14ac:dyDescent="0.25">
      <c r="B14" s="92" t="s">
        <v>108</v>
      </c>
      <c r="C14" s="93"/>
      <c r="D14" s="94"/>
      <c r="E14" s="95"/>
      <c r="F14" s="96"/>
    </row>
    <row r="15" spans="2:6" x14ac:dyDescent="0.25">
      <c r="C15" s="84"/>
    </row>
    <row r="16" spans="2:6" x14ac:dyDescent="0.25">
      <c r="C16" s="84"/>
    </row>
    <row r="17" spans="2:7" x14ac:dyDescent="0.25">
      <c r="C17" s="84"/>
    </row>
    <row r="18" spans="2:7" ht="19" thickBot="1" x14ac:dyDescent="0.3">
      <c r="B18" s="10" t="s">
        <v>89</v>
      </c>
      <c r="C18" s="84"/>
    </row>
    <row r="19" spans="2:7" ht="22.25" customHeight="1" thickBot="1" x14ac:dyDescent="0.3">
      <c r="B19" s="11" t="s">
        <v>90</v>
      </c>
      <c r="C19" s="11" t="s">
        <v>53</v>
      </c>
    </row>
    <row r="20" spans="2:7" ht="22.25" customHeight="1" thickBot="1" x14ac:dyDescent="0.3">
      <c r="B20" s="82" t="s">
        <v>97</v>
      </c>
      <c r="C20" s="83">
        <v>150</v>
      </c>
    </row>
    <row r="21" spans="2:7" ht="22.25" customHeight="1" thickBot="1" x14ac:dyDescent="0.3">
      <c r="B21" s="82" t="s">
        <v>98</v>
      </c>
      <c r="C21" s="83">
        <v>150</v>
      </c>
    </row>
    <row r="22" spans="2:7" ht="22.25" customHeight="1" thickBot="1" x14ac:dyDescent="0.3">
      <c r="B22" s="82" t="s">
        <v>99</v>
      </c>
      <c r="C22" s="83">
        <v>225</v>
      </c>
    </row>
    <row r="23" spans="2:7" ht="22.25" customHeight="1" thickBot="1" x14ac:dyDescent="0.3">
      <c r="B23" s="82" t="s">
        <v>100</v>
      </c>
      <c r="C23" s="83">
        <v>50</v>
      </c>
    </row>
    <row r="24" spans="2:7" ht="22.25" customHeight="1" thickBot="1" x14ac:dyDescent="0.3">
      <c r="B24" s="82" t="s">
        <v>101</v>
      </c>
      <c r="C24" s="83">
        <v>50</v>
      </c>
    </row>
    <row r="25" spans="2:7" ht="22.25" customHeight="1" thickBot="1" x14ac:dyDescent="0.3">
      <c r="B25" s="82" t="s">
        <v>102</v>
      </c>
      <c r="C25" s="83">
        <v>75</v>
      </c>
    </row>
    <row r="26" spans="2:7" ht="22.25" customHeight="1" thickBot="1" x14ac:dyDescent="0.3">
      <c r="B26" s="82" t="s">
        <v>103</v>
      </c>
      <c r="C26" s="83">
        <v>75</v>
      </c>
    </row>
    <row r="27" spans="2:7" ht="22.25" customHeight="1" thickBot="1" x14ac:dyDescent="0.3">
      <c r="B27" s="82" t="s">
        <v>104</v>
      </c>
      <c r="C27" s="83">
        <v>150</v>
      </c>
    </row>
    <row r="28" spans="2:7" ht="22.25" customHeight="1" thickBot="1" x14ac:dyDescent="0.3">
      <c r="B28" s="82" t="s">
        <v>105</v>
      </c>
      <c r="C28" s="83">
        <v>225</v>
      </c>
    </row>
    <row r="30" spans="2:7" x14ac:dyDescent="0.25">
      <c r="B30" s="18" t="s">
        <v>11</v>
      </c>
      <c r="C30" s="19"/>
      <c r="D30" s="20"/>
      <c r="E30" s="60"/>
      <c r="F30" s="60"/>
      <c r="G30" s="61"/>
    </row>
    <row r="31" spans="2:7" x14ac:dyDescent="0.25">
      <c r="B31" s="23" t="s">
        <v>91</v>
      </c>
      <c r="C31" s="24"/>
      <c r="D31" s="25"/>
      <c r="E31" s="62"/>
      <c r="F31" s="62"/>
      <c r="G31" s="61"/>
    </row>
    <row r="32" spans="2:7" x14ac:dyDescent="0.25">
      <c r="B32" s="23" t="s">
        <v>92</v>
      </c>
      <c r="C32" s="24"/>
      <c r="D32" s="25"/>
      <c r="E32" s="62"/>
      <c r="F32" s="62"/>
      <c r="G32" s="61"/>
    </row>
    <row r="33" spans="2:7" x14ac:dyDescent="0.25">
      <c r="B33" s="23" t="s">
        <v>110</v>
      </c>
      <c r="C33" s="24"/>
      <c r="D33" s="25"/>
      <c r="E33" s="62"/>
      <c r="F33" s="62"/>
      <c r="G33" s="61"/>
    </row>
    <row r="34" spans="2:7" x14ac:dyDescent="0.25">
      <c r="B34" s="97" t="s">
        <v>109</v>
      </c>
      <c r="C34" s="93"/>
      <c r="D34" s="94"/>
      <c r="E34" s="95"/>
      <c r="F34" s="95"/>
      <c r="G34" s="61"/>
    </row>
    <row r="38" spans="2:7" ht="19" thickBot="1" x14ac:dyDescent="0.3">
      <c r="B38" s="10" t="s">
        <v>93</v>
      </c>
      <c r="C38" s="84"/>
    </row>
    <row r="39" spans="2:7" ht="19" thickBot="1" x14ac:dyDescent="0.3">
      <c r="B39" s="11" t="s">
        <v>90</v>
      </c>
      <c r="C39" s="11" t="s">
        <v>53</v>
      </c>
      <c r="D39" s="11" t="s">
        <v>94</v>
      </c>
    </row>
    <row r="40" spans="2:7" ht="19" thickBot="1" x14ac:dyDescent="0.3">
      <c r="B40" s="82" t="s">
        <v>106</v>
      </c>
      <c r="C40" s="67">
        <v>0</v>
      </c>
      <c r="D40" s="77"/>
    </row>
    <row r="41" spans="2:7" ht="19" thickBot="1" x14ac:dyDescent="0.3">
      <c r="B41" s="82" t="s">
        <v>107</v>
      </c>
      <c r="C41" s="67">
        <v>0</v>
      </c>
      <c r="D41" s="77"/>
    </row>
    <row r="42" spans="2:7" ht="19" thickBot="1" x14ac:dyDescent="0.3">
      <c r="B42" s="82" t="s">
        <v>95</v>
      </c>
      <c r="C42" s="67">
        <v>0</v>
      </c>
      <c r="D42" s="77"/>
    </row>
    <row r="44" spans="2:7" x14ac:dyDescent="0.25">
      <c r="B44" s="18" t="s">
        <v>11</v>
      </c>
      <c r="C44" s="19"/>
      <c r="D44" s="21"/>
    </row>
    <row r="45" spans="2:7" x14ac:dyDescent="0.25">
      <c r="B45" s="23" t="s">
        <v>96</v>
      </c>
      <c r="C45" s="24"/>
      <c r="D45" s="26"/>
    </row>
    <row r="46" spans="2:7" x14ac:dyDescent="0.25">
      <c r="B46" s="23" t="s">
        <v>111</v>
      </c>
      <c r="C46" s="24"/>
      <c r="D46" s="26"/>
    </row>
    <row r="47" spans="2:7" x14ac:dyDescent="0.25">
      <c r="B47" s="27" t="s">
        <v>124</v>
      </c>
      <c r="C47" s="28"/>
      <c r="D47" s="30"/>
    </row>
  </sheetData>
  <sheetProtection algorithmName="SHA-512" hashValue="ThAfyufPj84SMqL967FSHLIX/EVXoAHxPkOhSt38pt050L2kl9tHwS50Sfgnt97tMmqeZtUICGc8RJIp2zoXwQ==" saltValue="FsE+DVs6dvLo84D9wQPcmQ==" spinCount="100000" sheet="1" objects="1" scenarios="1"/>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4" ma:contentTypeDescription="Een nieuw document maken." ma:contentTypeScope="" ma:versionID="fb2336122a925a1f0fcabac4ddb55653">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e0d769c5cf670caed0be82f27c02a8be"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3AF6E733-318B-45DD-803D-E4611A03F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www.w3.org/XML/1998/namespace"/>
    <ds:schemaRef ds:uri="441a1b3f-2798-4563-96a4-130c3b2d4ab3"/>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886b1cf5-de4d-45e2-ad01-cb2f5bdf2c2b"/>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2024-02-06T17:24:34Z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